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mc:AlternateContent xmlns:mc="http://schemas.openxmlformats.org/markup-compatibility/2006">
    <mc:Choice Requires="x15">
      <x15ac:absPath xmlns:x15ac="http://schemas.microsoft.com/office/spreadsheetml/2010/11/ac" url="\\sv802269\市町村振興課共有\財政班\財政担当R7年度\決算統計\01普通会計\R5財政状況資料集\新しいフォルダー\"/>
    </mc:Choice>
  </mc:AlternateContent>
  <xr:revisionPtr revIDLastSave="0" documentId="13_ncr:1_{74F98C7E-B787-4480-92EB-7819E91CD013}"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s="1"/>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s="1"/>
  <c r="BY39" i="10"/>
  <c r="BE39" i="10"/>
  <c r="AM39" i="10"/>
  <c r="U39" i="10"/>
  <c r="E39" i="10"/>
  <c r="C39" i="10"/>
  <c r="DG38" i="10"/>
  <c r="CQ38" i="10"/>
  <c r="CO38" i="10"/>
  <c r="BY38" i="10"/>
  <c r="BE38" i="10"/>
  <c r="AM38" i="10"/>
  <c r="U38" i="10"/>
  <c r="E38" i="10"/>
  <c r="C38" i="10" s="1"/>
  <c r="DG37" i="10"/>
  <c r="CQ37" i="10"/>
  <c r="BY37" i="10"/>
  <c r="BE37" i="10"/>
  <c r="AO37" i="10"/>
  <c r="U37" i="10"/>
  <c r="E37" i="10"/>
  <c r="C37" i="10"/>
  <c r="DG36" i="10"/>
  <c r="CQ36" i="10"/>
  <c r="BY36" i="10"/>
  <c r="BE36" i="10"/>
  <c r="AO36" i="10"/>
  <c r="W36" i="10"/>
  <c r="E36" i="10"/>
  <c r="C36" i="10"/>
  <c r="DG35" i="10"/>
  <c r="CQ35" i="10"/>
  <c r="BY35" i="10"/>
  <c r="BG35" i="10"/>
  <c r="AO35" i="10"/>
  <c r="W35" i="10"/>
  <c r="E35" i="10"/>
  <c r="C35" i="10" s="1"/>
  <c r="DG34" i="10"/>
  <c r="CQ34" i="10"/>
  <c r="BY34" i="10"/>
  <c r="BG34" i="10"/>
  <c r="AO34" i="10"/>
  <c r="W34" i="10"/>
  <c r="E34" i="10"/>
  <c r="C34" i="10"/>
  <c r="U34" i="10" l="1"/>
  <c r="AM34" i="10" s="1"/>
  <c r="U35" i="10"/>
  <c r="U36" i="10" s="1"/>
  <c r="AM35" i="10" l="1"/>
  <c r="AM36" i="10" s="1"/>
  <c r="AM37" i="10" s="1"/>
  <c r="BE34" i="10" l="1"/>
  <c r="BE35" i="10" l="1"/>
  <c r="CO34" i="10"/>
  <c r="CO35" i="10" s="1"/>
  <c r="CO36" i="10" s="1"/>
  <c r="CO37" i="10" s="1"/>
  <c r="BW34" i="10"/>
  <c r="BW35" i="10" s="1"/>
  <c r="BW36" i="10" s="1"/>
  <c r="BW37" i="10" s="1"/>
  <c r="BW38" i="10" s="1"/>
  <c r="BW39" i="10" s="1"/>
</calcChain>
</file>

<file path=xl/sharedStrings.xml><?xml version="1.0" encoding="utf-8"?>
<sst xmlns="http://schemas.openxmlformats.org/spreadsheetml/2006/main" count="1175" uniqueCount="559">
  <si>
    <t>組合等が起こした地方債の元利償還金に対する負担金等</t>
  </si>
  <si>
    <t>一時借入金の利子</t>
    <rPh sb="0" eb="2">
      <t>イチジ</t>
    </rPh>
    <rPh sb="2" eb="5">
      <t>カリイレキン</t>
    </rPh>
    <rPh sb="6" eb="8">
      <t>リシ</t>
    </rPh>
    <phoneticPr fontId="32"/>
  </si>
  <si>
    <t>標準財政規模比（％）</t>
  </si>
  <si>
    <t>財政調整基金残高</t>
    <rPh sb="0" eb="2">
      <t>ザイセイ</t>
    </rPh>
    <rPh sb="2" eb="4">
      <t>チョウセイ</t>
    </rPh>
    <rPh sb="4" eb="6">
      <t>キキン</t>
    </rPh>
    <rPh sb="6" eb="8">
      <t>ザンダカ</t>
    </rPh>
    <phoneticPr fontId="33"/>
  </si>
  <si>
    <t>徴収率
(％)</t>
    <rPh sb="0" eb="2">
      <t>チョウシュウ</t>
    </rPh>
    <rPh sb="2" eb="3">
      <t>リツ</t>
    </rPh>
    <phoneticPr fontId="33"/>
  </si>
  <si>
    <t>区分</t>
    <rPh sb="0" eb="2">
      <t>クブン</t>
    </rPh>
    <phoneticPr fontId="33"/>
  </si>
  <si>
    <t>（参考）</t>
    <rPh sb="1" eb="3">
      <t>サンコウ</t>
    </rPh>
    <phoneticPr fontId="33"/>
  </si>
  <si>
    <t>第2次</t>
    <rPh sb="0" eb="1">
      <t>ダイ</t>
    </rPh>
    <rPh sb="2" eb="3">
      <t>ジ</t>
    </rPh>
    <phoneticPr fontId="33"/>
  </si>
  <si>
    <t>(Ｂ)</t>
  </si>
  <si>
    <t>実質収支額</t>
    <rPh sb="0" eb="2">
      <t>ジッシツ</t>
    </rPh>
    <rPh sb="2" eb="4">
      <t>シュウシ</t>
    </rPh>
    <rPh sb="4" eb="5">
      <t>ガク</t>
    </rPh>
    <phoneticPr fontId="33"/>
  </si>
  <si>
    <t>上水道特別会計</t>
  </si>
  <si>
    <t>令和2年国調(人)</t>
    <rPh sb="3" eb="4">
      <t>ネン</t>
    </rPh>
    <rPh sb="4" eb="5">
      <t>コク</t>
    </rPh>
    <rPh sb="5" eb="6">
      <t>チョウ</t>
    </rPh>
    <phoneticPr fontId="33"/>
  </si>
  <si>
    <t>会計</t>
    <rPh sb="0" eb="2">
      <t>カイケイ</t>
    </rPh>
    <phoneticPr fontId="33"/>
  </si>
  <si>
    <t>令和4年度(千円)</t>
    <rPh sb="0" eb="2">
      <t>レイワ</t>
    </rPh>
    <rPh sb="4" eb="5">
      <t>ド</t>
    </rPh>
    <rPh sb="6" eb="8">
      <t>センエン</t>
    </rPh>
    <phoneticPr fontId="33"/>
  </si>
  <si>
    <t>社会福祉法人の施設建設費に係るもの</t>
    <rPh sb="0" eb="2">
      <t>シャカイ</t>
    </rPh>
    <rPh sb="2" eb="4">
      <t>フクシ</t>
    </rPh>
    <rPh sb="4" eb="6">
      <t>ホウジン</t>
    </rPh>
    <rPh sb="7" eb="9">
      <t>シセツ</t>
    </rPh>
    <rPh sb="9" eb="12">
      <t>ケンセツヒ</t>
    </rPh>
    <rPh sb="13" eb="14">
      <t>カカ</t>
    </rPh>
    <phoneticPr fontId="33"/>
  </si>
  <si>
    <t>前年度末減債基金残高(D)</t>
  </si>
  <si>
    <t>実質公債費比率（分子）の構造</t>
  </si>
  <si>
    <t>実質単年度収支</t>
    <rPh sb="0" eb="2">
      <t>ジッシツ</t>
    </rPh>
    <rPh sb="2" eb="5">
      <t>タンネンド</t>
    </rPh>
    <rPh sb="5" eb="7">
      <t>シュウシ</t>
    </rPh>
    <phoneticPr fontId="33"/>
  </si>
  <si>
    <t>年度</t>
    <rPh sb="0" eb="2">
      <t>ネンド</t>
    </rPh>
    <phoneticPr fontId="33"/>
  </si>
  <si>
    <t>手数料</t>
  </si>
  <si>
    <t>人口</t>
    <rPh sb="0" eb="2">
      <t>ジンコウ</t>
    </rPh>
    <phoneticPr fontId="33"/>
  </si>
  <si>
    <t>（百万円）</t>
    <rPh sb="1" eb="2">
      <t>ヒャク</t>
    </rPh>
    <rPh sb="2" eb="4">
      <t>マンエン</t>
    </rPh>
    <phoneticPr fontId="33"/>
  </si>
  <si>
    <t>分子の構造</t>
    <rPh sb="0" eb="2">
      <t>ブンシ</t>
    </rPh>
    <rPh sb="3" eb="5">
      <t>コウゾウ</t>
    </rPh>
    <phoneticPr fontId="33"/>
  </si>
  <si>
    <t>法非適用企業</t>
  </si>
  <si>
    <t>元利償還金</t>
  </si>
  <si>
    <t>実質収支比率等に係る経年分析</t>
  </si>
  <si>
    <t>介護保険特別会計</t>
  </si>
  <si>
    <t>元利償還金等(A)</t>
  </si>
  <si>
    <t>（百万円）</t>
  </si>
  <si>
    <t>　補助費等</t>
    <rPh sb="1" eb="3">
      <t>ホジョ</t>
    </rPh>
    <rPh sb="3" eb="4">
      <t>ヒ</t>
    </rPh>
    <rPh sb="4" eb="5">
      <t>トウ</t>
    </rPh>
    <phoneticPr fontId="33"/>
  </si>
  <si>
    <t>減債基金積立不足算定額※2</t>
  </si>
  <si>
    <t>実質公債費比率
（(Ａ)－((Ｂ)＋(Ｄ))）／（(Ｃ)－(Ｄ)）×１００</t>
    <rPh sb="0" eb="2">
      <t>ジッシツ</t>
    </rPh>
    <rPh sb="2" eb="4">
      <t>コウサイ</t>
    </rPh>
    <rPh sb="4" eb="5">
      <t>ヒ</t>
    </rPh>
    <rPh sb="5" eb="7">
      <t>ヒリツ</t>
    </rPh>
    <phoneticPr fontId="33"/>
  </si>
  <si>
    <t>減債基金積立不足算定額</t>
  </si>
  <si>
    <t>依頼土地の買い戻しに係るもの</t>
    <rPh sb="0" eb="2">
      <t>イライ</t>
    </rPh>
    <rPh sb="2" eb="4">
      <t>トチ</t>
    </rPh>
    <rPh sb="5" eb="6">
      <t>カ</t>
    </rPh>
    <rPh sb="7" eb="8">
      <t>モド</t>
    </rPh>
    <rPh sb="10" eb="11">
      <t>カカ</t>
    </rPh>
    <phoneticPr fontId="33"/>
  </si>
  <si>
    <t>満期一括償還地方債に係る年度割相当額</t>
  </si>
  <si>
    <t>一部事務組合等の起こした地方債に充てたと認められる
補助金又は負担金</t>
  </si>
  <si>
    <t>臨時職員</t>
    <rPh sb="0" eb="2">
      <t>リンジ</t>
    </rPh>
    <rPh sb="2" eb="4">
      <t>ショクイン</t>
    </rPh>
    <phoneticPr fontId="33"/>
  </si>
  <si>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</si>
  <si>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33"/>
  </si>
  <si>
    <t>将来負担額(A)</t>
  </si>
  <si>
    <t>財政調整基金残高</t>
  </si>
  <si>
    <t>対比（差引）</t>
    <rPh sb="0" eb="2">
      <t>タイヒ</t>
    </rPh>
    <rPh sb="3" eb="5">
      <t>サシヒキ</t>
    </rPh>
    <phoneticPr fontId="33"/>
  </si>
  <si>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</si>
  <si>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</si>
  <si>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一時借入金の利子</t>
  </si>
  <si>
    <t>利子割交付金</t>
  </si>
  <si>
    <t>基準財政需要額算入見込額</t>
  </si>
  <si>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</si>
  <si>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</si>
  <si>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t>
  </si>
  <si>
    <t>(注釈)</t>
    <rPh sb="1" eb="2">
      <t>チュウ</t>
    </rPh>
    <rPh sb="2" eb="3">
      <t>シャク</t>
    </rPh>
    <phoneticPr fontId="33"/>
  </si>
  <si>
    <t>(A)－(B)</t>
  </si>
  <si>
    <t>当該団体
からの
補助金</t>
  </si>
  <si>
    <t>国有提供交付金(特別区財調交付金)</t>
  </si>
  <si>
    <t>実質公債費比率の分子</t>
  </si>
  <si>
    <t>一般職員等(※6)</t>
    <rPh sb="0" eb="2">
      <t>イッパン</t>
    </rPh>
    <rPh sb="2" eb="4">
      <t>ショクイン</t>
    </rPh>
    <rPh sb="4" eb="5">
      <t>トウ</t>
    </rPh>
    <phoneticPr fontId="33"/>
  </si>
  <si>
    <t>※ 減債基金積立不足算定額=(C)×(１－(D)/(E))</t>
  </si>
  <si>
    <t>人口密度 (人/k㎡)</t>
    <rPh sb="0" eb="2">
      <t>ジンコウ</t>
    </rPh>
    <rPh sb="2" eb="4">
      <t>ミツド</t>
    </rPh>
    <phoneticPr fontId="33"/>
  </si>
  <si>
    <t>一般会計等に係る地方債の現在高</t>
  </si>
  <si>
    <t>PFI事業に係るもの</t>
    <rPh sb="3" eb="5">
      <t>ジギョウ</t>
    </rPh>
    <rPh sb="6" eb="7">
      <t>カカ</t>
    </rPh>
    <phoneticPr fontId="32"/>
  </si>
  <si>
    <t>将来負担比率</t>
    <rPh sb="0" eb="2">
      <t>ショウライ</t>
    </rPh>
    <rPh sb="2" eb="4">
      <t>フタン</t>
    </rPh>
    <rPh sb="4" eb="6">
      <t>ヒリツ</t>
    </rPh>
    <phoneticPr fontId="35"/>
  </si>
  <si>
    <t>減債基金
積立状況等（注）</t>
    <rPh sb="0" eb="2">
      <t>ゲンサイ</t>
    </rPh>
    <rPh sb="2" eb="4">
      <t>キキン</t>
    </rPh>
    <rPh sb="5" eb="7">
      <t>ツミタテ</t>
    </rPh>
    <rPh sb="7" eb="9">
      <t>ジョウキョウ</t>
    </rPh>
    <rPh sb="9" eb="10">
      <t>トウ</t>
    </rPh>
    <rPh sb="10" eb="13">
      <t>チュウ</t>
    </rPh>
    <phoneticPr fontId="33"/>
  </si>
  <si>
    <t>項番</t>
  </si>
  <si>
    <t>将来負担比率（分子）の構造</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</si>
  <si>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3"/>
  </si>
  <si>
    <t>　　都市計画税</t>
  </si>
  <si>
    <t>満期一括償還地方債に係る実質償還額又は理論償還額のいずれか少ない額(C)</t>
  </si>
  <si>
    <t>▲ 4.81</t>
  </si>
  <si>
    <t>山振</t>
    <rPh sb="0" eb="1">
      <t>ヤマ</t>
    </rPh>
    <rPh sb="1" eb="2">
      <t>フ</t>
    </rPh>
    <phoneticPr fontId="33"/>
  </si>
  <si>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</si>
  <si>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消防費</t>
  </si>
  <si>
    <t>黒字額</t>
    <rPh sb="0" eb="2">
      <t>クロジ</t>
    </rPh>
    <rPh sb="2" eb="3">
      <t>ガク</t>
    </rPh>
    <phoneticPr fontId="36"/>
  </si>
  <si>
    <t>公債費負担比率</t>
    <rPh sb="0" eb="3">
      <t>コウサイヒ</t>
    </rPh>
    <rPh sb="3" eb="5">
      <t>フタン</t>
    </rPh>
    <rPh sb="5" eb="7">
      <t>ヒリツ</t>
    </rPh>
    <phoneticPr fontId="33"/>
  </si>
  <si>
    <t>その他特定目的基金</t>
    <rPh sb="2" eb="3">
      <t>タ</t>
    </rPh>
    <rPh sb="3" eb="5">
      <t>トクテイ</t>
    </rPh>
    <rPh sb="5" eb="7">
      <t>モクテキ</t>
    </rPh>
    <rPh sb="7" eb="9">
      <t>キキン</t>
    </rPh>
    <phoneticPr fontId="33"/>
  </si>
  <si>
    <t>×</t>
  </si>
  <si>
    <t>債務負担行為に基づく支出予定額</t>
  </si>
  <si>
    <t>単年度収支</t>
  </si>
  <si>
    <t>公営企業債等繰入見込額</t>
  </si>
  <si>
    <t>財源超過</t>
    <rPh sb="0" eb="2">
      <t>ザイゲン</t>
    </rPh>
    <rPh sb="2" eb="4">
      <t>チョウカ</t>
    </rPh>
    <phoneticPr fontId="33"/>
  </si>
  <si>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</si>
  <si>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</si>
  <si>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</si>
  <si>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</si>
  <si>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</si>
  <si>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</si>
  <si>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</si>
  <si>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</si>
  <si>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病院事業特別会計</t>
  </si>
  <si>
    <t>　　うち人件費</t>
  </si>
  <si>
    <t>(3ヵ年平均)</t>
    <rPh sb="3" eb="4">
      <t>ネン</t>
    </rPh>
    <rPh sb="4" eb="6">
      <t>ヘイキン</t>
    </rPh>
    <phoneticPr fontId="33"/>
  </si>
  <si>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</si>
  <si>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</si>
  <si>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</si>
  <si>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33"/>
  </si>
  <si>
    <t>基金から2百万円繰入</t>
  </si>
  <si>
    <t>組合等連結実質赤字額負担見込額</t>
  </si>
  <si>
    <t>商工費</t>
  </si>
  <si>
    <t>充当可能財源等(B)</t>
  </si>
  <si>
    <t>-7.9</t>
  </si>
  <si>
    <t>充当可能基金</t>
  </si>
  <si>
    <t>事業会計の一覧</t>
    <rPh sb="0" eb="2">
      <t>ジギョウ</t>
    </rPh>
    <rPh sb="2" eb="4">
      <t>カイケイ</t>
    </rPh>
    <phoneticPr fontId="33"/>
  </si>
  <si>
    <t>充当可能特定歳入</t>
  </si>
  <si>
    <t>第3次</t>
    <rPh sb="0" eb="1">
      <t>ダイ</t>
    </rPh>
    <rPh sb="2" eb="3">
      <t>ジ</t>
    </rPh>
    <phoneticPr fontId="33"/>
  </si>
  <si>
    <t>（百万円）</t>
    <rPh sb="1" eb="4">
      <t>ヒャクマンエン</t>
    </rPh>
    <phoneticPr fontId="33"/>
  </si>
  <si>
    <t>内訳</t>
    <rPh sb="0" eb="2">
      <t>ウチワケ</t>
    </rPh>
    <phoneticPr fontId="32"/>
  </si>
  <si>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</si>
  <si>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</si>
  <si>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</si>
  <si>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</si>
  <si>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33"/>
  </si>
  <si>
    <t>うち日本人(％)</t>
  </si>
  <si>
    <t>地方消費税交付金</t>
  </si>
  <si>
    <t>減債基金</t>
    <rPh sb="0" eb="2">
      <t>ゲンサイ</t>
    </rPh>
    <rPh sb="2" eb="4">
      <t>キキン</t>
    </rPh>
    <phoneticPr fontId="33"/>
  </si>
  <si>
    <t>　法定普通税</t>
  </si>
  <si>
    <t>基金残高合計</t>
    <rPh sb="0" eb="2">
      <t>キキン</t>
    </rPh>
    <rPh sb="2" eb="4">
      <t>ザンダカ</t>
    </rPh>
    <rPh sb="4" eb="6">
      <t>ゴウケイ</t>
    </rPh>
    <phoneticPr fontId="33"/>
  </si>
  <si>
    <t>基準財政需要額</t>
  </si>
  <si>
    <t>組合等名</t>
  </si>
  <si>
    <t>実質単年度収支</t>
    <rPh sb="0" eb="2">
      <t>ジッシツ</t>
    </rPh>
    <rPh sb="2" eb="5">
      <t>タンネンド</t>
    </rPh>
    <rPh sb="5" eb="7">
      <t>シュウシ</t>
    </rPh>
    <phoneticPr fontId="36"/>
  </si>
  <si>
    <t>令和2年国調</t>
    <rPh sb="0" eb="2">
      <t>レイワ</t>
    </rPh>
    <rPh sb="3" eb="4">
      <t>ネン</t>
    </rPh>
    <rPh sb="4" eb="5">
      <t>コク</t>
    </rPh>
    <rPh sb="5" eb="6">
      <t>チョウ</t>
    </rPh>
    <phoneticPr fontId="33"/>
  </si>
  <si>
    <t>赤字額</t>
    <rPh sb="0" eb="2">
      <t>アカジ</t>
    </rPh>
    <rPh sb="2" eb="3">
      <t>ガク</t>
    </rPh>
    <phoneticPr fontId="36"/>
  </si>
  <si>
    <t>豊後大野市農林業振興公社</t>
    <rPh sb="0" eb="5">
      <t>ブンゴオオノシ</t>
    </rPh>
    <rPh sb="5" eb="8">
      <t>ノウリンギョウ</t>
    </rPh>
    <rPh sb="8" eb="10">
      <t>シンコウ</t>
    </rPh>
    <rPh sb="10" eb="12">
      <t>コウシャ</t>
    </rPh>
    <phoneticPr fontId="33"/>
  </si>
  <si>
    <t>元利償還金等</t>
    <rPh sb="0" eb="2">
      <t>ガンリ</t>
    </rPh>
    <rPh sb="2" eb="5">
      <t>ショウカンキン</t>
    </rPh>
    <rPh sb="5" eb="6">
      <t>トウ</t>
    </rPh>
    <phoneticPr fontId="33"/>
  </si>
  <si>
    <t>歳入の状況（単位 千円・％）</t>
    <rPh sb="0" eb="2">
      <t>サイニュウ</t>
    </rPh>
    <rPh sb="3" eb="5">
      <t>ジョウキョウ</t>
    </rPh>
    <rPh sb="6" eb="8">
      <t>タンイ</t>
    </rPh>
    <rPh sb="9" eb="11">
      <t>センエン</t>
    </rPh>
    <phoneticPr fontId="33"/>
  </si>
  <si>
    <t>算入公債費等</t>
    <rPh sb="0" eb="2">
      <t>サンニュウ</t>
    </rPh>
    <rPh sb="2" eb="6">
      <t>コウサイヒトウ</t>
    </rPh>
    <phoneticPr fontId="33"/>
  </si>
  <si>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</si>
  <si>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5"/>
  </si>
  <si>
    <t>将来負担額</t>
    <rPh sb="0" eb="2">
      <t>ショウライ</t>
    </rPh>
    <rPh sb="2" eb="4">
      <t>フタン</t>
    </rPh>
    <rPh sb="4" eb="5">
      <t>ガク</t>
    </rPh>
    <phoneticPr fontId="33"/>
  </si>
  <si>
    <t>　　　個人均等割</t>
  </si>
  <si>
    <t>　　うち職員給</t>
    <rPh sb="4" eb="6">
      <t>ショクイン</t>
    </rPh>
    <rPh sb="6" eb="7">
      <t>キュウ</t>
    </rPh>
    <phoneticPr fontId="33"/>
  </si>
  <si>
    <t>充当可能財源等</t>
    <rPh sb="0" eb="2">
      <t>ジュウトウ</t>
    </rPh>
    <rPh sb="2" eb="4">
      <t>カノウ</t>
    </rPh>
    <rPh sb="4" eb="6">
      <t>ザイゲン</t>
    </rPh>
    <rPh sb="6" eb="7">
      <t>トウ</t>
    </rPh>
    <phoneticPr fontId="33"/>
  </si>
  <si>
    <t>基金残高に係る経年分析</t>
  </si>
  <si>
    <t>財政調整基金</t>
  </si>
  <si>
    <t>減債基金</t>
  </si>
  <si>
    <t>分離課税所得割交付金</t>
  </si>
  <si>
    <t>その他特定目的基金</t>
  </si>
  <si>
    <t>令和5年度　財政状況資料集</t>
  </si>
  <si>
    <t>歳入一般財源等</t>
    <rPh sb="0" eb="2">
      <t>サイニュウ</t>
    </rPh>
    <rPh sb="2" eb="4">
      <t>イッパン</t>
    </rPh>
    <rPh sb="4" eb="6">
      <t>ザイゲン</t>
    </rPh>
    <rPh sb="6" eb="7">
      <t>トウ</t>
    </rPh>
    <phoneticPr fontId="5"/>
  </si>
  <si>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</si>
  <si>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3"/>
  </si>
  <si>
    <t>総括表（市町村）</t>
    <rPh sb="0" eb="2">
      <t>ソウカツ</t>
    </rPh>
    <rPh sb="2" eb="3">
      <t>ヒョウ</t>
    </rPh>
    <rPh sb="4" eb="7">
      <t>シチョウソン</t>
    </rPh>
    <phoneticPr fontId="33"/>
  </si>
  <si>
    <t>いわゆる五省協定等に係るもの</t>
    <rPh sb="4" eb="6">
      <t>ゴショウ</t>
    </rPh>
    <rPh sb="6" eb="9">
      <t>キョウテイトウ</t>
    </rPh>
    <rPh sb="10" eb="11">
      <t>カカ</t>
    </rPh>
    <phoneticPr fontId="32"/>
  </si>
  <si>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</si>
  <si>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</si>
  <si>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</si>
  <si>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大分県</t>
  </si>
  <si>
    <t>その他上記に準ずるもの</t>
    <rPh sb="2" eb="3">
      <t>タ</t>
    </rPh>
    <rPh sb="3" eb="5">
      <t>ジョウキ</t>
    </rPh>
    <rPh sb="6" eb="7">
      <t>ジュン</t>
    </rPh>
    <phoneticPr fontId="33"/>
  </si>
  <si>
    <t>市町村類型</t>
  </si>
  <si>
    <t>地方道路公社に係る将来負担額</t>
    <rPh sb="0" eb="2">
      <t>チホウ</t>
    </rPh>
    <rPh sb="2" eb="4">
      <t>ドウロ</t>
    </rPh>
    <rPh sb="4" eb="6">
      <t>コウシャ</t>
    </rPh>
    <rPh sb="7" eb="8">
      <t>カカ</t>
    </rPh>
    <rPh sb="9" eb="11">
      <t>ショウライ</t>
    </rPh>
    <rPh sb="11" eb="14">
      <t>フタンガク</t>
    </rPh>
    <phoneticPr fontId="32"/>
  </si>
  <si>
    <t>Ⅰ－１</t>
  </si>
  <si>
    <t>指定団体等の指定状況</t>
  </si>
  <si>
    <t>歳出総額</t>
  </si>
  <si>
    <t>ゴルフ場利用税交付金</t>
  </si>
  <si>
    <t>寄附金</t>
  </si>
  <si>
    <t>令和5年度(千円)</t>
    <rPh sb="0" eb="2">
      <t>レイワ</t>
    </rPh>
    <rPh sb="3" eb="5">
      <t>ネンド</t>
    </rPh>
    <rPh sb="6" eb="8">
      <t>センエン</t>
    </rPh>
    <phoneticPr fontId="33"/>
  </si>
  <si>
    <t>令和5年度(千円･％)</t>
    <rPh sb="0" eb="2">
      <t>レイワ</t>
    </rPh>
    <rPh sb="3" eb="5">
      <t>ネンド</t>
    </rPh>
    <rPh sb="6" eb="8">
      <t>センエン</t>
    </rPh>
    <phoneticPr fontId="33"/>
  </si>
  <si>
    <t>令和4年度(千円･％)</t>
    <rPh sb="0" eb="2">
      <t>レイワ</t>
    </rPh>
    <rPh sb="4" eb="5">
      <t>ド</t>
    </rPh>
    <rPh sb="6" eb="8">
      <t>センエン</t>
    </rPh>
    <phoneticPr fontId="33"/>
  </si>
  <si>
    <t>地方公務員等共済組合に係るもの</t>
    <rPh sb="0" eb="2">
      <t>チホウ</t>
    </rPh>
    <rPh sb="2" eb="5">
      <t>コウムイン</t>
    </rPh>
    <rPh sb="5" eb="6">
      <t>トウ</t>
    </rPh>
    <rPh sb="6" eb="8">
      <t>キョウサイ</t>
    </rPh>
    <rPh sb="8" eb="10">
      <t>クミアイ</t>
    </rPh>
    <rPh sb="11" eb="12">
      <t>カカ</t>
    </rPh>
    <phoneticPr fontId="33"/>
  </si>
  <si>
    <t>歳入総額</t>
  </si>
  <si>
    <t>実質収支比率</t>
    <rPh sb="0" eb="2">
      <t>ジッシツ</t>
    </rPh>
    <rPh sb="2" eb="4">
      <t>シュウシ</t>
    </rPh>
    <rPh sb="4" eb="6">
      <t>ヒリツ</t>
    </rPh>
    <phoneticPr fontId="33"/>
  </si>
  <si>
    <t>準元利償還金</t>
    <rPh sb="0" eb="1">
      <t>ジュン</t>
    </rPh>
    <rPh sb="1" eb="3">
      <t>ガンリ</t>
    </rPh>
    <rPh sb="3" eb="6">
      <t>ショウカンキン</t>
    </rPh>
    <phoneticPr fontId="32"/>
  </si>
  <si>
    <t>財政健全化等</t>
    <rPh sb="0" eb="2">
      <t>ザイセイ</t>
    </rPh>
    <rPh sb="2" eb="5">
      <t>ケンゼンカ</t>
    </rPh>
    <rPh sb="5" eb="6">
      <t>トウ</t>
    </rPh>
    <phoneticPr fontId="33"/>
  </si>
  <si>
    <t>分担金・負担金</t>
  </si>
  <si>
    <t>経常収支比率</t>
    <rPh sb="0" eb="2">
      <t>ケイジョウ</t>
    </rPh>
    <rPh sb="2" eb="4">
      <t>シュウシ</t>
    </rPh>
    <rPh sb="4" eb="6">
      <t>ヒリツ</t>
    </rPh>
    <phoneticPr fontId="33"/>
  </si>
  <si>
    <t>純固定資産税</t>
    <rPh sb="0" eb="1">
      <t>ジュン</t>
    </rPh>
    <rPh sb="1" eb="3">
      <t>コテイ</t>
    </rPh>
    <rPh sb="3" eb="6">
      <t>シサンゼイ</t>
    </rPh>
    <phoneticPr fontId="33"/>
  </si>
  <si>
    <t>市町村名</t>
    <rPh sb="0" eb="3">
      <t>シチョウソン</t>
    </rPh>
    <rPh sb="3" eb="4">
      <t>メイ</t>
    </rPh>
    <phoneticPr fontId="33"/>
  </si>
  <si>
    <t>　　うち一部事務組合負担金</t>
  </si>
  <si>
    <t>豊後大野市</t>
  </si>
  <si>
    <t>地方交付税種地</t>
    <rPh sb="0" eb="2">
      <t>チホウ</t>
    </rPh>
    <rPh sb="2" eb="5">
      <t>コウフゼイ</t>
    </rPh>
    <rPh sb="5" eb="6">
      <t>シュ</t>
    </rPh>
    <rPh sb="6" eb="7">
      <t>チ</t>
    </rPh>
    <phoneticPr fontId="33"/>
  </si>
  <si>
    <t>1-1</t>
  </si>
  <si>
    <t>一般職員</t>
    <rPh sb="0" eb="2">
      <t>イッパン</t>
    </rPh>
    <rPh sb="2" eb="4">
      <t>ショクイン</t>
    </rPh>
    <phoneticPr fontId="33"/>
  </si>
  <si>
    <t>歳入歳出差引</t>
  </si>
  <si>
    <t>会計名</t>
    <rPh sb="0" eb="2">
      <t>カイケイ</t>
    </rPh>
    <rPh sb="2" eb="3">
      <t>メイ</t>
    </rPh>
    <phoneticPr fontId="33"/>
  </si>
  <si>
    <t>(Ｅ)</t>
  </si>
  <si>
    <t>　　(※1)</t>
  </si>
  <si>
    <t>首都</t>
    <rPh sb="0" eb="2">
      <t>シュト</t>
    </rPh>
    <phoneticPr fontId="33"/>
  </si>
  <si>
    <t>翌年度に繰越すべき財源</t>
  </si>
  <si>
    <t>標準財政規模</t>
    <rPh sb="0" eb="2">
      <t>ヒョウジュン</t>
    </rPh>
    <rPh sb="2" eb="4">
      <t>ザイセイ</t>
    </rPh>
    <rPh sb="4" eb="6">
      <t>キボ</t>
    </rPh>
    <phoneticPr fontId="33"/>
  </si>
  <si>
    <t>内訳</t>
    <rPh sb="0" eb="2">
      <t>ウチワケ</t>
    </rPh>
    <phoneticPr fontId="33"/>
  </si>
  <si>
    <t>近畿</t>
    <rPh sb="0" eb="2">
      <t>キンキ</t>
    </rPh>
    <phoneticPr fontId="33"/>
  </si>
  <si>
    <t>(Ｃ)－(Ｄ)</t>
  </si>
  <si>
    <t>実質収支</t>
  </si>
  <si>
    <t>財政力指数</t>
    <rPh sb="0" eb="3">
      <t>ザイセイリョク</t>
    </rPh>
    <rPh sb="3" eb="5">
      <t>シスウ</t>
    </rPh>
    <phoneticPr fontId="33"/>
  </si>
  <si>
    <r>
      <t>産業構造</t>
    </r>
    <r>
      <rPr>
        <sz val="9"/>
        <color indexed="8"/>
        <rFont val="ＭＳ ゴシック"/>
        <family val="3"/>
        <charset val="128"/>
      </rPr>
      <t xml:space="preserve"> (※5)</t>
    </r>
    <rPh sb="0" eb="2">
      <t>サンギョウ</t>
    </rPh>
    <rPh sb="2" eb="4">
      <t>コウゾウ</t>
    </rPh>
    <phoneticPr fontId="33"/>
  </si>
  <si>
    <t>県所管第三セクター</t>
  </si>
  <si>
    <t>歳入</t>
    <rPh sb="0" eb="2">
      <t>サイニュウ</t>
    </rPh>
    <phoneticPr fontId="32"/>
  </si>
  <si>
    <t>中部</t>
    <rPh sb="0" eb="2">
      <t>チュウブ</t>
    </rPh>
    <phoneticPr fontId="33"/>
  </si>
  <si>
    <t>職員数
(人)</t>
    <rPh sb="0" eb="3">
      <t>ショクインスウ</t>
    </rPh>
    <phoneticPr fontId="33"/>
  </si>
  <si>
    <t>平成27年国調(人)</t>
    <rPh sb="4" eb="5">
      <t>ネン</t>
    </rPh>
    <rPh sb="5" eb="6">
      <t>コク</t>
    </rPh>
    <rPh sb="6" eb="7">
      <t>チョウ</t>
    </rPh>
    <phoneticPr fontId="33"/>
  </si>
  <si>
    <t>一部事務組合等</t>
    <rPh sb="0" eb="2">
      <t>イチブ</t>
    </rPh>
    <rPh sb="2" eb="4">
      <t>ジム</t>
    </rPh>
    <rPh sb="4" eb="6">
      <t>クミアイ</t>
    </rPh>
    <rPh sb="6" eb="7">
      <t>トウ</t>
    </rPh>
    <phoneticPr fontId="33"/>
  </si>
  <si>
    <t>大分県消防補償等組合</t>
    <rPh sb="0" eb="3">
      <t>オオイタケン</t>
    </rPh>
    <rPh sb="3" eb="5">
      <t>ショウボウ</t>
    </rPh>
    <rPh sb="5" eb="7">
      <t>ホショウ</t>
    </rPh>
    <rPh sb="7" eb="8">
      <t>トウ</t>
    </rPh>
    <rPh sb="8" eb="10">
      <t>クミアイ</t>
    </rPh>
    <phoneticPr fontId="33"/>
  </si>
  <si>
    <t>過疎</t>
    <rPh sb="0" eb="2">
      <t>カソ</t>
    </rPh>
    <phoneticPr fontId="33"/>
  </si>
  <si>
    <t>一般会計等の一覧</t>
  </si>
  <si>
    <t>○</t>
  </si>
  <si>
    <t>参考</t>
    <rPh sb="0" eb="2">
      <t>サンコウ</t>
    </rPh>
    <phoneticPr fontId="33"/>
  </si>
  <si>
    <t>積立金</t>
  </si>
  <si>
    <t>健全化判断比率</t>
  </si>
  <si>
    <t>　　　法人均等割</t>
  </si>
  <si>
    <r>
      <t xml:space="preserve">増減率 </t>
    </r>
    <r>
      <rPr>
        <sz val="9"/>
        <color indexed="8"/>
        <rFont val="ＭＳ ゴシック"/>
        <family val="3"/>
        <charset val="128"/>
      </rPr>
      <t xml:space="preserve"> (％)</t>
    </r>
    <rPh sb="0" eb="2">
      <t>ゾウゲン</t>
    </rPh>
    <rPh sb="2" eb="3">
      <t>リツ</t>
    </rPh>
    <phoneticPr fontId="33"/>
  </si>
  <si>
    <t>歳出合計</t>
  </si>
  <si>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</si>
  <si>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</si>
  <si>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</si>
  <si>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3"/>
  </si>
  <si>
    <t>-</t>
  </si>
  <si>
    <t>住民基本台帳人口
 (※7)</t>
    <rPh sb="0" eb="2">
      <t>ジュウミン</t>
    </rPh>
    <rPh sb="2" eb="4">
      <t>キホン</t>
    </rPh>
    <rPh sb="4" eb="6">
      <t>ダイチョウ</t>
    </rPh>
    <rPh sb="6" eb="8">
      <t>ジンコウ</t>
    </rPh>
    <phoneticPr fontId="33"/>
  </si>
  <si>
    <t>将来負担比率　　（千円・％）</t>
    <rPh sb="0" eb="2">
      <t>ショウライ</t>
    </rPh>
    <rPh sb="2" eb="4">
      <t>フタン</t>
    </rPh>
    <phoneticPr fontId="33"/>
  </si>
  <si>
    <t>令06.01.01(人)</t>
    <rPh sb="0" eb="1">
      <t>レイ</t>
    </rPh>
    <phoneticPr fontId="33"/>
  </si>
  <si>
    <t>平成27年国調</t>
    <rPh sb="4" eb="5">
      <t>ネン</t>
    </rPh>
    <rPh sb="5" eb="6">
      <t>コク</t>
    </rPh>
    <rPh sb="6" eb="7">
      <t>チョウ</t>
    </rPh>
    <phoneticPr fontId="33"/>
  </si>
  <si>
    <t xml:space="preserve">組合等負担等見込額 </t>
    <rPh sb="0" eb="2">
      <t>クミアイ</t>
    </rPh>
    <rPh sb="2" eb="3">
      <t>トウ</t>
    </rPh>
    <rPh sb="3" eb="5">
      <t>フタン</t>
    </rPh>
    <rPh sb="5" eb="6">
      <t>トウ</t>
    </rPh>
    <rPh sb="6" eb="9">
      <t>ミコミガク</t>
    </rPh>
    <phoneticPr fontId="32"/>
  </si>
  <si>
    <t>低開発</t>
    <rPh sb="0" eb="1">
      <t>テイ</t>
    </rPh>
    <rPh sb="1" eb="3">
      <t>カイハツ</t>
    </rPh>
    <phoneticPr fontId="33"/>
  </si>
  <si>
    <t>一部事務組合負担金（補助費等）</t>
    <rPh sb="0" eb="2">
      <t>イチブ</t>
    </rPh>
    <rPh sb="2" eb="4">
      <t>ジム</t>
    </rPh>
    <rPh sb="4" eb="6">
      <t>クミアイ</t>
    </rPh>
    <rPh sb="6" eb="9">
      <t>フタンキン</t>
    </rPh>
    <rPh sb="10" eb="13">
      <t>ホジョヒ</t>
    </rPh>
    <rPh sb="13" eb="14">
      <t>トウ</t>
    </rPh>
    <phoneticPr fontId="33"/>
  </si>
  <si>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</si>
  <si>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33"/>
  </si>
  <si>
    <t>　連結実質赤字比率</t>
    <rPh sb="1" eb="3">
      <t>レンケツ</t>
    </rPh>
    <rPh sb="3" eb="5">
      <t>ジッシツ</t>
    </rPh>
    <rPh sb="5" eb="7">
      <t>アカジ</t>
    </rPh>
    <rPh sb="7" eb="9">
      <t>ヒリツ</t>
    </rPh>
    <phoneticPr fontId="33"/>
  </si>
  <si>
    <t>うち日本人(人)</t>
  </si>
  <si>
    <r>
      <t>資金不足比率 (※</t>
    </r>
    <r>
      <rPr>
        <sz val="9"/>
        <color indexed="8"/>
        <rFont val="ＭＳ ゴシック"/>
        <family val="3"/>
        <charset val="128"/>
      </rPr>
      <t>4)</t>
    </r>
  </si>
  <si>
    <t>第1次</t>
    <rPh sb="0" eb="1">
      <t>ダイ</t>
    </rPh>
    <rPh sb="2" eb="3">
      <t>ジ</t>
    </rPh>
    <phoneticPr fontId="33"/>
  </si>
  <si>
    <t>指数表選定</t>
    <rPh sb="0" eb="2">
      <t>シスウ</t>
    </rPh>
    <rPh sb="2" eb="3">
      <t>ヒョウ</t>
    </rPh>
    <rPh sb="3" eb="5">
      <t>センテイ</t>
    </rPh>
    <phoneticPr fontId="33"/>
  </si>
  <si>
    <t xml:space="preserve">充当可能基金 </t>
    <rPh sb="0" eb="2">
      <t>ジュウトウ</t>
    </rPh>
    <rPh sb="2" eb="4">
      <t>カノウ</t>
    </rPh>
    <rPh sb="4" eb="6">
      <t>キキン</t>
    </rPh>
    <phoneticPr fontId="32"/>
  </si>
  <si>
    <t>実質単年度収支</t>
  </si>
  <si>
    <t>　　軽自動車税</t>
  </si>
  <si>
    <t>　実質公債費比率</t>
    <rPh sb="1" eb="3">
      <t>ジッシツ</t>
    </rPh>
    <rPh sb="3" eb="6">
      <t>コウサイヒ</t>
    </rPh>
    <rPh sb="6" eb="8">
      <t>ヒリツ</t>
    </rPh>
    <phoneticPr fontId="33"/>
  </si>
  <si>
    <t>令05.01.01(人)</t>
  </si>
  <si>
    <t>(Ｆ)</t>
  </si>
  <si>
    <t>　将来負担比率</t>
    <rPh sb="1" eb="3">
      <t>ショウライ</t>
    </rPh>
    <rPh sb="3" eb="5">
      <t>フタン</t>
    </rPh>
    <rPh sb="5" eb="7">
      <t>ヒリツ</t>
    </rPh>
    <phoneticPr fontId="33"/>
  </si>
  <si>
    <t>　扶助費</t>
  </si>
  <si>
    <t>　うち、健全化法施行規則附則第三条に係る負担見込額</t>
  </si>
  <si>
    <t>基準財政収入額</t>
  </si>
  <si>
    <t>後期高齢者医療特別会計</t>
  </si>
  <si>
    <t>増減率  (％)</t>
    <rPh sb="0" eb="2">
      <t>ゾウゲン</t>
    </rPh>
    <rPh sb="2" eb="3">
      <t>リツ</t>
    </rPh>
    <phoneticPr fontId="33"/>
  </si>
  <si>
    <t>労働費</t>
  </si>
  <si>
    <t>副市区町村長</t>
    <rPh sb="0" eb="1">
      <t>フク</t>
    </rPh>
    <rPh sb="1" eb="3">
      <t>シク</t>
    </rPh>
    <rPh sb="3" eb="5">
      <t>チョウソン</t>
    </rPh>
    <rPh sb="5" eb="6">
      <t>チョウ</t>
    </rPh>
    <phoneticPr fontId="33"/>
  </si>
  <si>
    <t>R05</t>
  </si>
  <si>
    <t>-1.9</t>
  </si>
  <si>
    <t>経常一般財源等</t>
    <rPh sb="0" eb="2">
      <t>ケイジョウ</t>
    </rPh>
    <rPh sb="2" eb="4">
      <t>イッパン</t>
    </rPh>
    <rPh sb="4" eb="7">
      <t>ザイゲントウ</t>
    </rPh>
    <phoneticPr fontId="33"/>
  </si>
  <si>
    <t>-2.2</t>
  </si>
  <si>
    <t>地方公社・第三セクター等一覧</t>
    <rPh sb="0" eb="2">
      <t>チホウ</t>
    </rPh>
    <rPh sb="2" eb="4">
      <t>コウシャ</t>
    </rPh>
    <rPh sb="5" eb="6">
      <t>ダイ</t>
    </rPh>
    <rPh sb="6" eb="7">
      <t>３</t>
    </rPh>
    <rPh sb="11" eb="12">
      <t>トウ</t>
    </rPh>
    <rPh sb="12" eb="14">
      <t>イチラン</t>
    </rPh>
    <phoneticPr fontId="33"/>
  </si>
  <si>
    <t>標準税収入額等</t>
  </si>
  <si>
    <t>面積 (k㎡)</t>
    <rPh sb="0" eb="2">
      <t>メンセキ</t>
    </rPh>
    <phoneticPr fontId="33"/>
  </si>
  <si>
    <t>経常経費充当一般財源等</t>
    <rPh sb="0" eb="2">
      <t>ケイジョウ</t>
    </rPh>
    <rPh sb="2" eb="4">
      <t>ケイヒ</t>
    </rPh>
    <rPh sb="4" eb="6">
      <t>ジュウトウ</t>
    </rPh>
    <rPh sb="6" eb="8">
      <t>イッパン</t>
    </rPh>
    <rPh sb="8" eb="10">
      <t>ザイゲン</t>
    </rPh>
    <rPh sb="10" eb="11">
      <t>トウ</t>
    </rPh>
    <phoneticPr fontId="5"/>
  </si>
  <si>
    <t>世帯数 (世帯)</t>
    <rPh sb="0" eb="3">
      <t>セタイスウ</t>
    </rPh>
    <phoneticPr fontId="33"/>
  </si>
  <si>
    <t>(Ｃ)</t>
  </si>
  <si>
    <t>職員の状況 (※8)</t>
    <rPh sb="0" eb="2">
      <t>ショクイン</t>
    </rPh>
    <rPh sb="3" eb="5">
      <t>ジョウキョウ</t>
    </rPh>
    <phoneticPr fontId="33"/>
  </si>
  <si>
    <t>特別職等</t>
    <rPh sb="0" eb="2">
      <t>トクベツ</t>
    </rPh>
    <rPh sb="2" eb="3">
      <t>ショク</t>
    </rPh>
    <rPh sb="3" eb="4">
      <t>トウ</t>
    </rPh>
    <phoneticPr fontId="33"/>
  </si>
  <si>
    <t>当該団体からの債務保証に係る債務残高</t>
    <rPh sb="9" eb="11">
      <t>ホショウ</t>
    </rPh>
    <phoneticPr fontId="33"/>
  </si>
  <si>
    <t>定数</t>
    <rPh sb="0" eb="2">
      <t>テイスウ</t>
    </rPh>
    <phoneticPr fontId="33"/>
  </si>
  <si>
    <t>1人あたり平均
給料月額(百円)</t>
    <rPh sb="1" eb="2">
      <t>リ</t>
    </rPh>
    <rPh sb="5" eb="7">
      <t>ヘイキン</t>
    </rPh>
    <rPh sb="8" eb="10">
      <t>キュウリョウ</t>
    </rPh>
    <rPh sb="10" eb="11">
      <t>ツキ</t>
    </rPh>
    <rPh sb="11" eb="12">
      <t>ガク</t>
    </rPh>
    <rPh sb="13" eb="15">
      <t>ヒャクエン</t>
    </rPh>
    <phoneticPr fontId="33"/>
  </si>
  <si>
    <t>当該団体
からの
出資金</t>
  </si>
  <si>
    <t>給料月額
(百円)</t>
    <rPh sb="0" eb="2">
      <t>キュウリョウ</t>
    </rPh>
    <rPh sb="2" eb="3">
      <t>ツキ</t>
    </rPh>
    <rPh sb="3" eb="4">
      <t>ガク</t>
    </rPh>
    <rPh sb="6" eb="8">
      <t>ヒャクエン</t>
    </rPh>
    <phoneticPr fontId="33"/>
  </si>
  <si>
    <t>地方債現在高</t>
  </si>
  <si>
    <t>・計</t>
  </si>
  <si>
    <t>資金剰余額
/不足額
（実質収支）</t>
  </si>
  <si>
    <t>　うち公的資金</t>
    <rPh sb="3" eb="5">
      <t>コウテキ</t>
    </rPh>
    <phoneticPr fontId="33"/>
  </si>
  <si>
    <t>市区町村長</t>
    <rPh sb="0" eb="2">
      <t>シク</t>
    </rPh>
    <rPh sb="2" eb="4">
      <t>チョウソン</t>
    </rPh>
    <rPh sb="4" eb="5">
      <t>チョウ</t>
    </rPh>
    <phoneticPr fontId="33"/>
  </si>
  <si>
    <t>計</t>
    <rPh sb="0" eb="1">
      <t>ケイ</t>
    </rPh>
    <phoneticPr fontId="33"/>
  </si>
  <si>
    <t>地方債現在高（臨時財政対策債除き）</t>
  </si>
  <si>
    <t>目的税</t>
  </si>
  <si>
    <t>　うち消防職員</t>
    <rPh sb="3" eb="5">
      <t>ショウボウ</t>
    </rPh>
    <rPh sb="5" eb="7">
      <t>ショクイン</t>
    </rPh>
    <phoneticPr fontId="33"/>
  </si>
  <si>
    <t>教育長</t>
  </si>
  <si>
    <t>　うち技能労務職員</t>
    <rPh sb="3" eb="5">
      <t>ギノウ</t>
    </rPh>
    <rPh sb="5" eb="7">
      <t>ロウム</t>
    </rPh>
    <rPh sb="7" eb="9">
      <t>ショクイン</t>
    </rPh>
    <phoneticPr fontId="33"/>
  </si>
  <si>
    <t>収益事業収入</t>
  </si>
  <si>
    <t>議会議長</t>
    <rPh sb="0" eb="2">
      <t>ギカイ</t>
    </rPh>
    <rPh sb="2" eb="4">
      <t>ギチョウ</t>
    </rPh>
    <phoneticPr fontId="33"/>
  </si>
  <si>
    <t>教育公務員</t>
    <rPh sb="0" eb="2">
      <t>キョウイク</t>
    </rPh>
    <rPh sb="2" eb="5">
      <t>コウムイン</t>
    </rPh>
    <phoneticPr fontId="3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</si>
  <si>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3"/>
  </si>
  <si>
    <t>公債費及び公債費に準ずる費用の分析</t>
    <rPh sb="0" eb="3">
      <t>コウサイヒ</t>
    </rPh>
    <rPh sb="3" eb="4">
      <t>オヨ</t>
    </rPh>
    <rPh sb="5" eb="8">
      <t>コウサイヒ</t>
    </rPh>
    <rPh sb="9" eb="10">
      <t>ジュン</t>
    </rPh>
    <rPh sb="12" eb="14">
      <t>ヒヨウ</t>
    </rPh>
    <rPh sb="15" eb="17">
      <t>ブンセキ</t>
    </rPh>
    <phoneticPr fontId="33"/>
  </si>
  <si>
    <t>土地開発基金現在高</t>
    <rPh sb="0" eb="2">
      <t>トチ</t>
    </rPh>
    <rPh sb="2" eb="4">
      <t>カイハツ</t>
    </rPh>
    <rPh sb="4" eb="6">
      <t>キキン</t>
    </rPh>
    <rPh sb="6" eb="8">
      <t>ゲンザイ</t>
    </rPh>
    <rPh sb="8" eb="9">
      <t>タカ</t>
    </rPh>
    <phoneticPr fontId="5"/>
  </si>
  <si>
    <t>議会副議長</t>
    <rPh sb="0" eb="2">
      <t>ギカイ</t>
    </rPh>
    <rPh sb="2" eb="3">
      <t>フク</t>
    </rPh>
    <rPh sb="3" eb="5">
      <t>ギチョウ</t>
    </rPh>
    <phoneticPr fontId="33"/>
  </si>
  <si>
    <t>積立金
現在高</t>
    <rPh sb="4" eb="7">
      <t>ゲンザイダカ</t>
    </rPh>
    <phoneticPr fontId="5"/>
  </si>
  <si>
    <t xml:space="preserve">公営企業債等繰入見込額 </t>
    <rPh sb="0" eb="2">
      <t>コウエイ</t>
    </rPh>
    <rPh sb="2" eb="5">
      <t>キギョウサイ</t>
    </rPh>
    <rPh sb="5" eb="6">
      <t>トウ</t>
    </rPh>
    <rPh sb="6" eb="8">
      <t>クリイ</t>
    </rPh>
    <rPh sb="8" eb="11">
      <t>ミコミガク</t>
    </rPh>
    <phoneticPr fontId="32"/>
  </si>
  <si>
    <t>企業債等
繰入見込額</t>
    <rPh sb="0" eb="2">
      <t>キギョウ</t>
    </rPh>
    <rPh sb="2" eb="3">
      <t>サイ</t>
    </rPh>
    <rPh sb="3" eb="4">
      <t>トウ</t>
    </rPh>
    <rPh sb="5" eb="7">
      <t>クリイレ</t>
    </rPh>
    <rPh sb="7" eb="9">
      <t>ミコ</t>
    </rPh>
    <rPh sb="9" eb="10">
      <t>ガク</t>
    </rPh>
    <phoneticPr fontId="33"/>
  </si>
  <si>
    <t>議会議員</t>
    <rPh sb="0" eb="2">
      <t>ギカイ</t>
    </rPh>
    <rPh sb="2" eb="4">
      <t>ギイン</t>
    </rPh>
    <phoneticPr fontId="33"/>
  </si>
  <si>
    <t>　法定外目的税</t>
  </si>
  <si>
    <t>合計</t>
    <rPh sb="0" eb="2">
      <t>ゴウケイ</t>
    </rPh>
    <phoneticPr fontId="33"/>
  </si>
  <si>
    <t>減債基金</t>
    <rPh sb="0" eb="1">
      <t>ゲン</t>
    </rPh>
    <rPh sb="1" eb="2">
      <t>サイ</t>
    </rPh>
    <rPh sb="2" eb="4">
      <t>キキン</t>
    </rPh>
    <phoneticPr fontId="33"/>
  </si>
  <si>
    <t>うち単独分</t>
    <rPh sb="2" eb="4">
      <t>タンドク</t>
    </rPh>
    <rPh sb="4" eb="5">
      <t>ブン</t>
    </rPh>
    <phoneticPr fontId="33"/>
  </si>
  <si>
    <t>ラスパイレス指数</t>
    <rPh sb="6" eb="8">
      <t>シスウ</t>
    </rPh>
    <phoneticPr fontId="33"/>
  </si>
  <si>
    <t>投資的経費計</t>
    <rPh sb="5" eb="6">
      <t>ケイ</t>
    </rPh>
    <phoneticPr fontId="33"/>
  </si>
  <si>
    <t>公営企業（法適）の一覧</t>
    <rPh sb="0" eb="2">
      <t>コウエイ</t>
    </rPh>
    <rPh sb="2" eb="4">
      <t>キギョウ</t>
    </rPh>
    <phoneticPr fontId="33"/>
  </si>
  <si>
    <t>公営企業（法非適）の一覧</t>
    <rPh sb="0" eb="2">
      <t>コウエイ</t>
    </rPh>
    <rPh sb="2" eb="4">
      <t>キギョウ</t>
    </rPh>
    <rPh sb="6" eb="7">
      <t>ヒ</t>
    </rPh>
    <phoneticPr fontId="33"/>
  </si>
  <si>
    <t>関係する一部事務組合等一覧</t>
    <rPh sb="0" eb="2">
      <t>カンケイ</t>
    </rPh>
    <rPh sb="4" eb="6">
      <t>イチブ</t>
    </rPh>
    <rPh sb="6" eb="8">
      <t>ジム</t>
    </rPh>
    <rPh sb="8" eb="10">
      <t>クミアイ</t>
    </rPh>
    <rPh sb="10" eb="11">
      <t>トウ</t>
    </rPh>
    <rPh sb="11" eb="13">
      <t>イチラン</t>
    </rPh>
    <phoneticPr fontId="33"/>
  </si>
  <si>
    <t>将来負担の状況</t>
  </si>
  <si>
    <t>会計名</t>
  </si>
  <si>
    <t>項番</t>
    <rPh sb="0" eb="2">
      <t>コウバン</t>
    </rPh>
    <phoneticPr fontId="33"/>
  </si>
  <si>
    <t>　前年度繰上充用金</t>
  </si>
  <si>
    <t>大分県農業農村振興公社</t>
    <rPh sb="0" eb="3">
      <t>オオイタケン</t>
    </rPh>
    <rPh sb="3" eb="5">
      <t>ノウギョウ</t>
    </rPh>
    <rPh sb="5" eb="7">
      <t>ノウソン</t>
    </rPh>
    <rPh sb="7" eb="9">
      <t>シンコウ</t>
    </rPh>
    <rPh sb="9" eb="11">
      <t>コウシャ</t>
    </rPh>
    <phoneticPr fontId="33"/>
  </si>
  <si>
    <t>団体名</t>
    <rPh sb="0" eb="2">
      <t>ダンタイ</t>
    </rPh>
    <phoneticPr fontId="33"/>
  </si>
  <si>
    <t>（注釈）</t>
    <rPh sb="1" eb="3">
      <t>チュウシャク</t>
    </rPh>
    <phoneticPr fontId="33"/>
  </si>
  <si>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</si>
  <si>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7"/>
  </si>
  <si>
    <t>収入済額</t>
    <rPh sb="0" eb="2">
      <t>シュウニュウ</t>
    </rPh>
    <rPh sb="2" eb="3">
      <t>スミ</t>
    </rPh>
    <rPh sb="3" eb="4">
      <t>ガク</t>
    </rPh>
    <phoneticPr fontId="3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</si>
  <si>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3"/>
  </si>
  <si>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</si>
  <si>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3"/>
  </si>
  <si>
    <t>　普通交付税</t>
  </si>
  <si>
    <t>企業誘致促進及び創業支援基金</t>
    <rPh sb="0" eb="2">
      <t>キギョウ</t>
    </rPh>
    <rPh sb="2" eb="4">
      <t>ユウチ</t>
    </rPh>
    <rPh sb="4" eb="6">
      <t>ソクシン</t>
    </rPh>
    <rPh sb="6" eb="7">
      <t>オヨ</t>
    </rPh>
    <rPh sb="8" eb="10">
      <t>ソウギョウ</t>
    </rPh>
    <rPh sb="10" eb="12">
      <t>シエン</t>
    </rPh>
    <rPh sb="12" eb="14">
      <t>キキン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</si>
  <si>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</si>
  <si>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33"/>
  </si>
  <si>
    <t>※7：人口については、調査対象年度の1月1日現在の住民基本台帳に登載されている人口に基づいている。</t>
    <rPh sb="13" eb="15">
      <t>タイショウ</t>
    </rPh>
    <rPh sb="27" eb="29">
      <t>キホン</t>
    </rPh>
    <rPh sb="42" eb="43">
      <t>モト</t>
    </rPh>
    <phoneticPr fontId="38"/>
  </si>
  <si>
    <t>充当一般財源等</t>
  </si>
  <si>
    <t>※8：職員の状況については、調査対象年度の地方公務員給与実態調査に基づいている。</t>
  </si>
  <si>
    <t>令和5年度</t>
  </si>
  <si>
    <t>大分県豊後大野市</t>
  </si>
  <si>
    <t>(1) 普通会計の状況（市町村）</t>
    <rPh sb="4" eb="6">
      <t>フツウ</t>
    </rPh>
    <rPh sb="6" eb="8">
      <t>カイケイ</t>
    </rPh>
    <rPh sb="9" eb="11">
      <t>ジョウキョウ</t>
    </rPh>
    <rPh sb="12" eb="15">
      <t>シチョウソン</t>
    </rPh>
    <phoneticPr fontId="33"/>
  </si>
  <si>
    <t>一般会計等（純計）</t>
    <rPh sb="0" eb="2">
      <t>イッパン</t>
    </rPh>
    <rPh sb="2" eb="4">
      <t>カイケイ</t>
    </rPh>
    <rPh sb="4" eb="5">
      <t>トウ</t>
    </rPh>
    <rPh sb="6" eb="8">
      <t>ジュンケイ</t>
    </rPh>
    <phoneticPr fontId="33"/>
  </si>
  <si>
    <t>地方税の状況（単位 千円・％）</t>
    <rPh sb="0" eb="2">
      <t>チホウ</t>
    </rPh>
    <rPh sb="2" eb="3">
      <t>ゼイ</t>
    </rPh>
    <rPh sb="4" eb="6">
      <t>ジョウキョウ</t>
    </rPh>
    <rPh sb="7" eb="9">
      <t>タンイ</t>
    </rPh>
    <rPh sb="10" eb="12">
      <t>センエン</t>
    </rPh>
    <phoneticPr fontId="33"/>
  </si>
  <si>
    <t>基金から133百万円繰入</t>
  </si>
  <si>
    <t>歳出の状況（単位 千円・％）</t>
  </si>
  <si>
    <t>上水道</t>
  </si>
  <si>
    <t>実質赤字比率</t>
    <rPh sb="0" eb="2">
      <t>ジッシツ</t>
    </rPh>
    <rPh sb="2" eb="4">
      <t>アカジ</t>
    </rPh>
    <rPh sb="4" eb="6">
      <t>ヒリツ</t>
    </rPh>
    <phoneticPr fontId="35"/>
  </si>
  <si>
    <t>地方税</t>
  </si>
  <si>
    <t>決算額</t>
    <rPh sb="0" eb="2">
      <t>ケッサン</t>
    </rPh>
    <rPh sb="2" eb="3">
      <t>ガク</t>
    </rPh>
    <phoneticPr fontId="33"/>
  </si>
  <si>
    <t>▲退職金</t>
    <rPh sb="1" eb="3">
      <t>タイショク</t>
    </rPh>
    <rPh sb="3" eb="4">
      <t>キン</t>
    </rPh>
    <phoneticPr fontId="33"/>
  </si>
  <si>
    <t>構成比</t>
    <rPh sb="0" eb="3">
      <t>コウセイヒ</t>
    </rPh>
    <phoneticPr fontId="33"/>
  </si>
  <si>
    <t>使用料</t>
  </si>
  <si>
    <t>農業集落排水特別会計</t>
  </si>
  <si>
    <t>区分</t>
  </si>
  <si>
    <t>　うち利子</t>
  </si>
  <si>
    <t>超過課税分</t>
    <rPh sb="0" eb="2">
      <t>チョウカ</t>
    </rPh>
    <rPh sb="2" eb="4">
      <t>カゼイ</t>
    </rPh>
    <rPh sb="4" eb="5">
      <t>ブン</t>
    </rPh>
    <phoneticPr fontId="33"/>
  </si>
  <si>
    <t>目的別歳出の状況（単位 千円・％）</t>
  </si>
  <si>
    <t>普通税</t>
    <rPh sb="0" eb="2">
      <t>フツウ</t>
    </rPh>
    <rPh sb="2" eb="3">
      <t>ゼイ</t>
    </rPh>
    <phoneticPr fontId="39"/>
  </si>
  <si>
    <t>軽油引取税交付金</t>
  </si>
  <si>
    <t xml:space="preserve"> R03</t>
  </si>
  <si>
    <t>決算額 (A)</t>
    <rPh sb="0" eb="2">
      <t>ケッサン</t>
    </rPh>
    <rPh sb="2" eb="3">
      <t>ガク</t>
    </rPh>
    <phoneticPr fontId="33"/>
  </si>
  <si>
    <t>純資産又は
正味財産</t>
  </si>
  <si>
    <t>(A)のうち普通建設事業費</t>
    <rPh sb="6" eb="8">
      <t>フツウ</t>
    </rPh>
    <rPh sb="8" eb="10">
      <t>ケンセツ</t>
    </rPh>
    <rPh sb="10" eb="13">
      <t>ジギョウヒ</t>
    </rPh>
    <phoneticPr fontId="33"/>
  </si>
  <si>
    <t>(Ａ)</t>
  </si>
  <si>
    <t>(A)のうち充当一般財源等</t>
    <rPh sb="6" eb="8">
      <t>ジュウトウ</t>
    </rPh>
    <rPh sb="8" eb="10">
      <t>イッパン</t>
    </rPh>
    <rPh sb="10" eb="12">
      <t>ザイゲン</t>
    </rPh>
    <rPh sb="12" eb="13">
      <t>ナド</t>
    </rPh>
    <phoneticPr fontId="33"/>
  </si>
  <si>
    <t>地方譲与税</t>
  </si>
  <si>
    <t>議会費</t>
  </si>
  <si>
    <t>　　市町村民税</t>
  </si>
  <si>
    <t>元利償還金</t>
    <rPh sb="0" eb="2">
      <t>ガンリ</t>
    </rPh>
    <rPh sb="2" eb="5">
      <t>ショウカンキン</t>
    </rPh>
    <phoneticPr fontId="32"/>
  </si>
  <si>
    <t>総務費</t>
  </si>
  <si>
    <t>配当割交付金</t>
    <rPh sb="0" eb="2">
      <t>ハイトウ</t>
    </rPh>
    <rPh sb="2" eb="3">
      <t>ワリ</t>
    </rPh>
    <rPh sb="3" eb="6">
      <t>コウフキン</t>
    </rPh>
    <phoneticPr fontId="39"/>
  </si>
  <si>
    <t>人件費及び人件費に準ずる費用</t>
    <rPh sb="0" eb="3">
      <t>ジンケンヒ</t>
    </rPh>
    <rPh sb="3" eb="4">
      <t>オヨ</t>
    </rPh>
    <rPh sb="5" eb="8">
      <t>ジンケンヒ</t>
    </rPh>
    <rPh sb="9" eb="10">
      <t>ジュン</t>
    </rPh>
    <rPh sb="12" eb="14">
      <t>ヒヨウ</t>
    </rPh>
    <phoneticPr fontId="33"/>
  </si>
  <si>
    <t>民生費</t>
  </si>
  <si>
    <t>株式等譲渡所得割交付金</t>
    <rPh sb="0" eb="2">
      <t>カブシキ</t>
    </rPh>
    <rPh sb="2" eb="3">
      <t>トウ</t>
    </rPh>
    <rPh sb="3" eb="5">
      <t>ジョウト</t>
    </rPh>
    <rPh sb="5" eb="7">
      <t>ショトク</t>
    </rPh>
    <rPh sb="7" eb="8">
      <t>ワリ</t>
    </rPh>
    <rPh sb="8" eb="11">
      <t>コウフキン</t>
    </rPh>
    <phoneticPr fontId="39"/>
  </si>
  <si>
    <t>被保険者数(人)</t>
  </si>
  <si>
    <t>　　　所得割</t>
  </si>
  <si>
    <t>類似団体平均</t>
    <rPh sb="0" eb="2">
      <t>ルイジ</t>
    </rPh>
    <rPh sb="2" eb="4">
      <t>ダンタイ</t>
    </rPh>
    <rPh sb="4" eb="6">
      <t>ヘイキン</t>
    </rPh>
    <phoneticPr fontId="33"/>
  </si>
  <si>
    <t>衛生費</t>
  </si>
  <si>
    <t>損失補償・債務保証の履行に係るもの</t>
    <rPh sb="0" eb="2">
      <t>ソンシツ</t>
    </rPh>
    <rPh sb="2" eb="4">
      <t>ホショウ</t>
    </rPh>
    <rPh sb="5" eb="7">
      <t>サイム</t>
    </rPh>
    <rPh sb="7" eb="9">
      <t>ホショウ</t>
    </rPh>
    <rPh sb="10" eb="12">
      <t>リコウ</t>
    </rPh>
    <rPh sb="13" eb="14">
      <t>カカ</t>
    </rPh>
    <phoneticPr fontId="33"/>
  </si>
  <si>
    <t>　　　法人税割</t>
  </si>
  <si>
    <t>地方交付税</t>
  </si>
  <si>
    <t>国庫支出金</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</si>
  <si>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</si>
  <si>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</si>
  <si>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</si>
  <si>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</si>
  <si>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</si>
  <si>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土木費</t>
  </si>
  <si>
    <t>自動車取得税交付金</t>
  </si>
  <si>
    <t>公債費に準ずる債務負担行為に係るもの</t>
  </si>
  <si>
    <t>　　市町村たばこ税</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</si>
  <si>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</si>
  <si>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</si>
  <si>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</si>
  <si>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</si>
  <si>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</si>
  <si>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</si>
  <si>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</si>
  <si>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</si>
  <si>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6"/>
  </si>
  <si>
    <t>諸支出金</t>
    <rPh sb="3" eb="4">
      <t>キン</t>
    </rPh>
    <phoneticPr fontId="5"/>
  </si>
  <si>
    <t>　地方特例交付金</t>
    <rPh sb="1" eb="3">
      <t>チホウ</t>
    </rPh>
    <phoneticPr fontId="33"/>
  </si>
  <si>
    <t xml:space="preserve">連結実質赤字額 </t>
  </si>
  <si>
    <t>大分県後期高齢者医療広域連合（普通会計）</t>
    <rPh sb="0" eb="3">
      <t>オオイタケン</t>
    </rPh>
    <rPh sb="3" eb="5">
      <t>コウキ</t>
    </rPh>
    <rPh sb="5" eb="8">
      <t>コウレイシャ</t>
    </rPh>
    <rPh sb="8" eb="10">
      <t>イリョウ</t>
    </rPh>
    <rPh sb="10" eb="12">
      <t>コウイキ</t>
    </rPh>
    <rPh sb="12" eb="14">
      <t>レンゴウ</t>
    </rPh>
    <rPh sb="15" eb="17">
      <t>フツウ</t>
    </rPh>
    <rPh sb="17" eb="19">
      <t>カイケイ</t>
    </rPh>
    <phoneticPr fontId="33"/>
  </si>
  <si>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</si>
  <si>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</si>
  <si>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</si>
  <si>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</si>
  <si>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</si>
  <si>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</si>
  <si>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</si>
  <si>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33"/>
  </si>
  <si>
    <t>決算額</t>
  </si>
  <si>
    <t>市町村民税</t>
    <rPh sb="0" eb="3">
      <t>シチョウソン</t>
    </rPh>
    <rPh sb="3" eb="4">
      <t>ミン</t>
    </rPh>
    <rPh sb="4" eb="5">
      <t>ゼイ</t>
    </rPh>
    <phoneticPr fontId="33"/>
  </si>
  <si>
    <t>繰越金</t>
  </si>
  <si>
    <t>構成比</t>
  </si>
  <si>
    <t>公営企業会計等</t>
    <rPh sb="0" eb="2">
      <t>コウエイ</t>
    </rPh>
    <rPh sb="2" eb="4">
      <t>キギョウ</t>
    </rPh>
    <rPh sb="4" eb="6">
      <t>カイケイ</t>
    </rPh>
    <rPh sb="6" eb="7">
      <t>トウ</t>
    </rPh>
    <phoneticPr fontId="3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</si>
  <si>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</si>
  <si>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</si>
  <si>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</si>
  <si>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</si>
  <si>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</si>
  <si>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33"/>
  </si>
  <si>
    <t>　公債費</t>
  </si>
  <si>
    <t>増減率(%)(B)</t>
    <rPh sb="0" eb="3">
      <t>ゾウゲンリツ</t>
    </rPh>
    <phoneticPr fontId="33"/>
  </si>
  <si>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</si>
  <si>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</si>
  <si>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</si>
  <si>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33"/>
  </si>
  <si>
    <t>合計</t>
  </si>
  <si>
    <t>他会計等
からの
繰入金</t>
  </si>
  <si>
    <t>令和5年度</t>
    <rPh sb="0" eb="2">
      <t>レイワ</t>
    </rPh>
    <rPh sb="3" eb="5">
      <t>ネンド</t>
    </rPh>
    <phoneticPr fontId="33"/>
  </si>
  <si>
    <t xml:space="preserve">充当可能特定歳入 </t>
    <rPh sb="0" eb="2">
      <t>ジュウトウ</t>
    </rPh>
    <rPh sb="2" eb="4">
      <t>カノウ</t>
    </rPh>
    <rPh sb="4" eb="6">
      <t>トクテイ</t>
    </rPh>
    <rPh sb="6" eb="8">
      <t>サイニュウ</t>
    </rPh>
    <phoneticPr fontId="32"/>
  </si>
  <si>
    <t>令和4年度</t>
    <rPh sb="0" eb="2">
      <t>レイワ</t>
    </rPh>
    <rPh sb="4" eb="5">
      <t>ド</t>
    </rPh>
    <phoneticPr fontId="33"/>
  </si>
  <si>
    <t>　うち元金</t>
  </si>
  <si>
    <t>現年</t>
    <rPh sb="0" eb="1">
      <t>ゲン</t>
    </rPh>
    <rPh sb="1" eb="2">
      <t>ネン</t>
    </rPh>
    <phoneticPr fontId="33"/>
  </si>
  <si>
    <t>都道府県支出金</t>
  </si>
  <si>
    <t>一時借入金利子</t>
  </si>
  <si>
    <t>国営土地改良事業に係るもの</t>
    <rPh sb="0" eb="2">
      <t>コクエイ</t>
    </rPh>
    <rPh sb="2" eb="4">
      <t>トチ</t>
    </rPh>
    <rPh sb="4" eb="6">
      <t>カイリョウ</t>
    </rPh>
    <rPh sb="6" eb="8">
      <t>ジギョウ</t>
    </rPh>
    <rPh sb="9" eb="10">
      <t>カカ</t>
    </rPh>
    <phoneticPr fontId="32"/>
  </si>
  <si>
    <t>その他の経費</t>
    <rPh sb="2" eb="3">
      <t>タ</t>
    </rPh>
    <rPh sb="4" eb="6">
      <t>ケイヒ</t>
    </rPh>
    <phoneticPr fontId="33"/>
  </si>
  <si>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</si>
  <si>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3"/>
  </si>
  <si>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</si>
  <si>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</si>
  <si>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繰入金</t>
  </si>
  <si>
    <t>公営事業等への繰出</t>
    <rPh sb="0" eb="2">
      <t>コウエイ</t>
    </rPh>
    <rPh sb="2" eb="4">
      <t>ジギョウ</t>
    </rPh>
    <rPh sb="4" eb="5">
      <t>トウ</t>
    </rPh>
    <rPh sb="7" eb="9">
      <t>クリダ</t>
    </rPh>
    <phoneticPr fontId="3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</si>
  <si>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3"/>
  </si>
  <si>
    <t>　維持補修費</t>
  </si>
  <si>
    <t>森林総合研究所等が行う事業に係るもの</t>
  </si>
  <si>
    <t>実質収支</t>
    <rPh sb="0" eb="2">
      <t>ジッシツ</t>
    </rPh>
    <rPh sb="2" eb="4">
      <t>シュウシ</t>
    </rPh>
    <phoneticPr fontId="33"/>
  </si>
  <si>
    <t>当該団体
からの
貸付金</t>
  </si>
  <si>
    <t>一部事務組合等名</t>
    <rPh sb="0" eb="2">
      <t>イチブ</t>
    </rPh>
    <rPh sb="2" eb="4">
      <t>ジム</t>
    </rPh>
    <rPh sb="4" eb="6">
      <t>クミアイ</t>
    </rPh>
    <rPh sb="6" eb="7">
      <t>トウ</t>
    </rPh>
    <rPh sb="7" eb="8">
      <t>メイ</t>
    </rPh>
    <phoneticPr fontId="32"/>
  </si>
  <si>
    <t>病院</t>
  </si>
  <si>
    <t>地方独立行政法人に係る将来負担額</t>
  </si>
  <si>
    <t>再差引収支</t>
    <rPh sb="0" eb="1">
      <t>サイ</t>
    </rPh>
    <rPh sb="1" eb="3">
      <t>サシヒキ</t>
    </rPh>
    <rPh sb="3" eb="5">
      <t>シュウシ</t>
    </rPh>
    <phoneticPr fontId="33"/>
  </si>
  <si>
    <t>財政再生基準</t>
  </si>
  <si>
    <t>地方債</t>
  </si>
  <si>
    <t>下水道</t>
  </si>
  <si>
    <t>加入世帯数(世帯)</t>
  </si>
  <si>
    <t>　繰出金</t>
  </si>
  <si>
    <t>　うち減収補塡債(特例分)</t>
    <rPh sb="4" eb="5">
      <t>シュウ</t>
    </rPh>
    <rPh sb="9" eb="10">
      <t>トク</t>
    </rPh>
    <rPh sb="10" eb="11">
      <t>レイ</t>
    </rPh>
    <rPh sb="11" eb="12">
      <t>ブン</t>
    </rPh>
    <phoneticPr fontId="36"/>
  </si>
  <si>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</si>
  <si>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33"/>
  </si>
  <si>
    <t>土地開発公社に係る将来負担額</t>
    <rPh sb="0" eb="2">
      <t>トチ</t>
    </rPh>
    <rPh sb="2" eb="4">
      <t>カイハツ</t>
    </rPh>
    <rPh sb="4" eb="6">
      <t>コウシャ</t>
    </rPh>
    <rPh sb="7" eb="8">
      <t>カカ</t>
    </rPh>
    <rPh sb="9" eb="11">
      <t>ショウライ</t>
    </rPh>
    <rPh sb="11" eb="14">
      <t>フタンガク</t>
    </rPh>
    <phoneticPr fontId="32"/>
  </si>
  <si>
    <t>早期健全化基準</t>
  </si>
  <si>
    <t>　うち臨時財政対策債</t>
  </si>
  <si>
    <t>歳入合計</t>
  </si>
  <si>
    <t>工業用水道</t>
  </si>
  <si>
    <t>被保険者
1人当り</t>
  </si>
  <si>
    <t>保険税(料)収入額</t>
  </si>
  <si>
    <t>国民健康保険</t>
  </si>
  <si>
    <t>その他</t>
  </si>
  <si>
    <t>保険給付費</t>
  </si>
  <si>
    <t>普通建設事業費</t>
  </si>
  <si>
    <t>　うち補助</t>
  </si>
  <si>
    <t>　うち単独</t>
  </si>
  <si>
    <t>災害復旧事業費</t>
  </si>
  <si>
    <t>実質公債費比率</t>
    <rPh sb="0" eb="2">
      <t>ジッシツ</t>
    </rPh>
    <rPh sb="2" eb="5">
      <t>コウサイヒ</t>
    </rPh>
    <rPh sb="5" eb="7">
      <t>ヒリツ</t>
    </rPh>
    <phoneticPr fontId="35"/>
  </si>
  <si>
    <t>失業対策事業費</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</si>
  <si>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</si>
  <si>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</si>
  <si>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</si>
  <si>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歳出</t>
  </si>
  <si>
    <t>形式収支</t>
  </si>
  <si>
    <t>他会計等
からの
繰入金</t>
    <rPh sb="9" eb="11">
      <t>クリイレ</t>
    </rPh>
    <rPh sb="11" eb="12">
      <t>キン</t>
    </rPh>
    <phoneticPr fontId="32"/>
  </si>
  <si>
    <t>地方債
現在高</t>
  </si>
  <si>
    <t>浄化槽施設特別会計</t>
  </si>
  <si>
    <t>令和5年度</t>
    <rPh sb="0" eb="2">
      <t>レイワ</t>
    </rPh>
    <rPh sb="3" eb="5">
      <t>ネンド</t>
    </rPh>
    <phoneticPr fontId="35"/>
  </si>
  <si>
    <t>人口１人当たり決算額</t>
    <rPh sb="0" eb="2">
      <t>ジンコウ</t>
    </rPh>
    <rPh sb="2" eb="4">
      <t>ヒトリ</t>
    </rPh>
    <rPh sb="4" eb="5">
      <t>ア</t>
    </rPh>
    <rPh sb="7" eb="10">
      <t>ケッサンガク</t>
    </rPh>
    <phoneticPr fontId="33"/>
  </si>
  <si>
    <t>備考</t>
    <rPh sb="0" eb="2">
      <t>ビコウ</t>
    </rPh>
    <phoneticPr fontId="33"/>
  </si>
  <si>
    <t>地方公社・第三セクター等名</t>
    <rPh sb="12" eb="13">
      <t>メイ</t>
    </rPh>
    <phoneticPr fontId="33"/>
  </si>
  <si>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</si>
  <si>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</si>
  <si>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33"/>
  </si>
  <si>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</si>
  <si>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3"/>
  </si>
  <si>
    <t>実質赤字額</t>
    <rPh sb="0" eb="2">
      <t>ジッシツ</t>
    </rPh>
    <rPh sb="2" eb="5">
      <t>アカジガク</t>
    </rPh>
    <phoneticPr fontId="33"/>
  </si>
  <si>
    <t>減債基金積立不足算定額</t>
    <rPh sb="0" eb="2">
      <t>ゲンサイ</t>
    </rPh>
    <rPh sb="2" eb="4">
      <t>キキン</t>
    </rPh>
    <rPh sb="4" eb="6">
      <t>ツミタテ</t>
    </rPh>
    <rPh sb="6" eb="8">
      <t>ブソク</t>
    </rPh>
    <rPh sb="8" eb="10">
      <t>サンテイ</t>
    </rPh>
    <rPh sb="10" eb="11">
      <t>ガク</t>
    </rPh>
    <phoneticPr fontId="33"/>
  </si>
  <si>
    <t>総収益
（歳入）</t>
  </si>
  <si>
    <t>総費用
（歳出）</t>
  </si>
  <si>
    <t>純損益
（形式収支）</t>
  </si>
  <si>
    <t>左のうち
一般会計等
繰入見込額</t>
  </si>
  <si>
    <t>資金不足
比率</t>
    <rPh sb="0" eb="2">
      <t>シキン</t>
    </rPh>
    <rPh sb="2" eb="4">
      <t>フソク</t>
    </rPh>
    <rPh sb="5" eb="7">
      <t>ヒリツ</t>
    </rPh>
    <phoneticPr fontId="33"/>
  </si>
  <si>
    <t>国民健康保険特別会計</t>
  </si>
  <si>
    <t>法適用企業</t>
  </si>
  <si>
    <t>電気事業特別会計</t>
  </si>
  <si>
    <t>普通建設事業費</t>
    <rPh sb="0" eb="2">
      <t>フツウ</t>
    </rPh>
    <rPh sb="2" eb="4">
      <t>ケンセツ</t>
    </rPh>
    <rPh sb="4" eb="7">
      <t>ジギョウヒ</t>
    </rPh>
    <phoneticPr fontId="33"/>
  </si>
  <si>
    <t>公共下水道特別会計</t>
  </si>
  <si>
    <t>連結実質赤字額</t>
    <rPh sb="0" eb="2">
      <t>レンケツ</t>
    </rPh>
    <rPh sb="2" eb="4">
      <t>ジッシツ</t>
    </rPh>
    <rPh sb="4" eb="7">
      <t>アカジガク</t>
    </rPh>
    <phoneticPr fontId="33"/>
  </si>
  <si>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</si>
  <si>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</si>
  <si>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</si>
  <si>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3"/>
  </si>
  <si>
    <t>実質公債費比率　　（千円・％）</t>
    <rPh sb="0" eb="2">
      <t>ジッシツ</t>
    </rPh>
    <rPh sb="2" eb="4">
      <t>コウサイ</t>
    </rPh>
    <rPh sb="4" eb="5">
      <t>ヒ</t>
    </rPh>
    <rPh sb="5" eb="7">
      <t>ヒリツ</t>
    </rPh>
    <rPh sb="10" eb="12">
      <t>センエン</t>
    </rPh>
    <phoneticPr fontId="33"/>
  </si>
  <si>
    <t>区分</t>
    <rPh sb="0" eb="1">
      <t>ク</t>
    </rPh>
    <rPh sb="1" eb="2">
      <t>ブン</t>
    </rPh>
    <phoneticPr fontId="32"/>
  </si>
  <si>
    <t>令和3年度</t>
    <rPh sb="0" eb="2">
      <t>レイワ</t>
    </rPh>
    <rPh sb="3" eb="5">
      <t>ネンド</t>
    </rPh>
    <phoneticPr fontId="33"/>
  </si>
  <si>
    <t>令和4年度</t>
    <rPh sb="0" eb="2">
      <t>レイワ</t>
    </rPh>
    <rPh sb="3" eb="5">
      <t>ネンド</t>
    </rPh>
    <phoneticPr fontId="33"/>
  </si>
  <si>
    <t>分母比</t>
    <rPh sb="0" eb="2">
      <t>ブンボ</t>
    </rPh>
    <rPh sb="2" eb="3">
      <t>ヒ</t>
    </rPh>
    <phoneticPr fontId="33"/>
  </si>
  <si>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</si>
  <si>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 xml:space="preserve">債務負担行為に基づく支出予定額 </t>
    <rPh sb="0" eb="2">
      <t>サイム</t>
    </rPh>
    <rPh sb="2" eb="4">
      <t>フタン</t>
    </rPh>
    <rPh sb="4" eb="6">
      <t>コウイ</t>
    </rPh>
    <rPh sb="7" eb="8">
      <t>モト</t>
    </rPh>
    <rPh sb="10" eb="12">
      <t>シシュツ</t>
    </rPh>
    <rPh sb="12" eb="15">
      <t>ヨテイガク</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</si>
  <si>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</si>
  <si>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充当可能
財源等</t>
    <rPh sb="0" eb="2">
      <t>ジュウトウ</t>
    </rPh>
    <rPh sb="2" eb="3">
      <t>カ</t>
    </rPh>
    <rPh sb="3" eb="4">
      <t>ノウ</t>
    </rPh>
    <rPh sb="5" eb="8">
      <t>ザイゲントウ</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</si>
  <si>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</si>
  <si>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</si>
  <si>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</si>
  <si>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</si>
  <si>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</si>
  <si>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</si>
  <si>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</si>
  <si>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2"/>
  </si>
  <si>
    <t>将来負担比率（(Ｅ)－(Ｆ)）／（(Ｃ)－(Ｄ)）×１００</t>
    <rPh sb="0" eb="2">
      <t>ショウライ</t>
    </rPh>
    <rPh sb="2" eb="4">
      <t>フタン</t>
    </rPh>
    <rPh sb="4" eb="6">
      <t>ヒリツ</t>
    </rPh>
    <phoneticPr fontId="33"/>
  </si>
  <si>
    <t>地域振興基金</t>
    <rPh sb="0" eb="2">
      <t>チイキ</t>
    </rPh>
    <rPh sb="2" eb="4">
      <t>シンコウ</t>
    </rPh>
    <rPh sb="4" eb="6">
      <t>キキン</t>
    </rPh>
    <phoneticPr fontId="33"/>
  </si>
  <si>
    <t>その他の会計</t>
  </si>
  <si>
    <t>公社・
三セク等</t>
    <rPh sb="0" eb="2">
      <t>コウシャ</t>
    </rPh>
    <rPh sb="4" eb="5">
      <t>サン</t>
    </rPh>
    <rPh sb="7" eb="8">
      <t>トウ</t>
    </rPh>
    <phoneticPr fontId="33"/>
  </si>
  <si>
    <t>当該団体(円)</t>
    <rPh sb="0" eb="2">
      <t>トウガイ</t>
    </rPh>
    <rPh sb="2" eb="4">
      <t>ダンタイ</t>
    </rPh>
    <rPh sb="5" eb="6">
      <t>エン</t>
    </rPh>
    <phoneticPr fontId="33"/>
  </si>
  <si>
    <t>増減率(%)(A)</t>
    <rPh sb="0" eb="3">
      <t>ゾウゲンリツ</t>
    </rPh>
    <phoneticPr fontId="33"/>
  </si>
  <si>
    <t>健全化判断比率</t>
    <rPh sb="0" eb="3">
      <t>ケンゼンカ</t>
    </rPh>
    <rPh sb="3" eb="5">
      <t>ハンダン</t>
    </rPh>
    <rPh sb="5" eb="7">
      <t>ヒリツ</t>
    </rPh>
    <phoneticPr fontId="35"/>
  </si>
  <si>
    <t>特定財源の額</t>
    <rPh sb="0" eb="2">
      <t>トクテイ</t>
    </rPh>
    <rPh sb="2" eb="4">
      <t>ザイゲン</t>
    </rPh>
    <rPh sb="5" eb="6">
      <t>ガク</t>
    </rPh>
    <phoneticPr fontId="33"/>
  </si>
  <si>
    <t>算入公債費等の額</t>
    <rPh sb="0" eb="2">
      <t>サンニュウ</t>
    </rPh>
    <rPh sb="2" eb="4">
      <t>コウサイ</t>
    </rPh>
    <rPh sb="4" eb="5">
      <t>ヒ</t>
    </rPh>
    <rPh sb="5" eb="6">
      <t>トウ</t>
    </rPh>
    <rPh sb="7" eb="8">
      <t>ガク</t>
    </rPh>
    <phoneticPr fontId="33"/>
  </si>
  <si>
    <t>(Ｄ)</t>
  </si>
  <si>
    <t>(単年度)</t>
    <rPh sb="1" eb="4">
      <t>タンネンド</t>
    </rPh>
    <phoneticPr fontId="33"/>
  </si>
  <si>
    <t>人件費及び人件費に準ずる費用の分析</t>
    <rPh sb="0" eb="3">
      <t>ジンケンヒ</t>
    </rPh>
    <rPh sb="3" eb="4">
      <t>オヨ</t>
    </rPh>
    <rPh sb="5" eb="8">
      <t>ジンケンヒ</t>
    </rPh>
    <rPh sb="9" eb="10">
      <t>ジュン</t>
    </rPh>
    <rPh sb="12" eb="14">
      <t>ヒヨウ</t>
    </rPh>
    <rPh sb="15" eb="17">
      <t>ブンセキ</t>
    </rPh>
    <phoneticPr fontId="33"/>
  </si>
  <si>
    <t>人口1人当たり決算額</t>
    <rPh sb="0" eb="2">
      <t>ジンコウ</t>
    </rPh>
    <rPh sb="2" eb="4">
      <t>ヒトリ</t>
    </rPh>
    <rPh sb="4" eb="5">
      <t>ア</t>
    </rPh>
    <rPh sb="7" eb="9">
      <t>ケッサン</t>
    </rPh>
    <rPh sb="9" eb="10">
      <t>ガク</t>
    </rPh>
    <phoneticPr fontId="33"/>
  </si>
  <si>
    <t>当該団体（円）</t>
    <rPh sb="0" eb="2">
      <t>トウガイ</t>
    </rPh>
    <rPh sb="2" eb="4">
      <t>ダンタイ</t>
    </rPh>
    <rPh sb="5" eb="6">
      <t>エン</t>
    </rPh>
    <phoneticPr fontId="33"/>
  </si>
  <si>
    <t>類似団体平均（円）</t>
    <rPh sb="0" eb="2">
      <t>ルイジ</t>
    </rPh>
    <rPh sb="2" eb="4">
      <t>ダンタイ</t>
    </rPh>
    <rPh sb="4" eb="6">
      <t>ヘイキン</t>
    </rPh>
    <rPh sb="7" eb="8">
      <t>エン</t>
    </rPh>
    <phoneticPr fontId="33"/>
  </si>
  <si>
    <t>対比（％）</t>
    <rPh sb="0" eb="2">
      <t>タイヒ</t>
    </rPh>
    <phoneticPr fontId="33"/>
  </si>
  <si>
    <t>人件費</t>
    <rPh sb="0" eb="3">
      <t>ジンケンヒ</t>
    </rPh>
    <phoneticPr fontId="3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</si>
  <si>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</si>
  <si>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3"/>
  </si>
  <si>
    <t>当該団体</t>
    <rPh sb="0" eb="2">
      <t>トウガイ</t>
    </rPh>
    <rPh sb="2" eb="4">
      <t>ダンタイ</t>
    </rPh>
    <phoneticPr fontId="33"/>
  </si>
  <si>
    <t>人口1,000人当たり職員数（人）</t>
    <rPh sb="0" eb="2">
      <t>ジンコウ</t>
    </rPh>
    <rPh sb="7" eb="8">
      <t>ニン</t>
    </rPh>
    <rPh sb="8" eb="9">
      <t>ア</t>
    </rPh>
    <rPh sb="11" eb="14">
      <t>ショクインスウ</t>
    </rPh>
    <rPh sb="15" eb="16">
      <t>ヒト</t>
    </rPh>
    <phoneticPr fontId="33"/>
  </si>
  <si>
    <t>ラスパイレス指数</t>
    <rPh sb="6" eb="8">
      <t>シスウ</t>
    </rPh>
    <phoneticPr fontId="40"/>
  </si>
  <si>
    <t>（注）人口については、各調査対象年度の1月1日現在の住民基本台帳に登載されている人口に基づいている。</t>
    <rPh sb="14" eb="16">
      <t>タイショウ</t>
    </rPh>
    <phoneticPr fontId="33"/>
  </si>
  <si>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3"/>
  </si>
  <si>
    <t>積立不足額を考慮して算定した額</t>
    <rPh sb="0" eb="1">
      <t>ツ</t>
    </rPh>
    <rPh sb="1" eb="2">
      <t>タ</t>
    </rPh>
    <rPh sb="2" eb="5">
      <t>フソクガク</t>
    </rPh>
    <rPh sb="6" eb="8">
      <t>コウリョ</t>
    </rPh>
    <rPh sb="10" eb="12">
      <t>サンテイ</t>
    </rPh>
    <rPh sb="14" eb="15">
      <t>ガク</t>
    </rPh>
    <phoneticPr fontId="41"/>
  </si>
  <si>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</si>
  <si>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</si>
  <si>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</si>
  <si>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</si>
  <si>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3"/>
  </si>
  <si>
    <t>類似団体平均(円)</t>
    <rPh sb="0" eb="2">
      <t>ルイジ</t>
    </rPh>
    <rPh sb="2" eb="4">
      <t>ダンタイ</t>
    </rPh>
    <rPh sb="4" eb="6">
      <t>ヘイキン</t>
    </rPh>
    <rPh sb="7" eb="8">
      <t>エン</t>
    </rPh>
    <phoneticPr fontId="33"/>
  </si>
  <si>
    <t>(A)-(B)</t>
  </si>
  <si>
    <t xml:space="preserve"> R01</t>
  </si>
  <si>
    <t xml:space="preserve"> R05</t>
  </si>
  <si>
    <t xml:space="preserve"> 過去５年間平均</t>
    <rPh sb="1" eb="3">
      <t>カコ</t>
    </rPh>
    <rPh sb="4" eb="6">
      <t>ネンカン</t>
    </rPh>
    <rPh sb="6" eb="8">
      <t>ヘイキン</t>
    </rPh>
    <phoneticPr fontId="33"/>
  </si>
  <si>
    <t>類似団体内平均(円)</t>
    <rPh sb="0" eb="2">
      <t>ルイジ</t>
    </rPh>
    <rPh sb="2" eb="4">
      <t>ダンタイ</t>
    </rPh>
    <phoneticPr fontId="33"/>
  </si>
  <si>
    <t>R01</t>
  </si>
  <si>
    <t>R02</t>
  </si>
  <si>
    <t>R03</t>
  </si>
  <si>
    <t>R04</t>
  </si>
  <si>
    <t>▲ 3.48</t>
  </si>
  <si>
    <t>▲ 5.93</t>
  </si>
  <si>
    <t>▲ 6.73</t>
  </si>
  <si>
    <t>その他会計（赤字）</t>
  </si>
  <si>
    <t>豊後大野市土地開発公社</t>
    <rPh sb="0" eb="5">
      <t>ブンゴオオノシ</t>
    </rPh>
    <rPh sb="5" eb="7">
      <t>トチ</t>
    </rPh>
    <rPh sb="7" eb="9">
      <t>カイハツ</t>
    </rPh>
    <rPh sb="9" eb="11">
      <t>コウシャ</t>
    </rPh>
    <phoneticPr fontId="33"/>
  </si>
  <si>
    <t>－</t>
  </si>
  <si>
    <t>ぶんごおおのエナジー</t>
  </si>
  <si>
    <t>大分県退職手当組合</t>
    <rPh sb="0" eb="3">
      <t>オオイタケン</t>
    </rPh>
    <rPh sb="3" eb="5">
      <t>タイショク</t>
    </rPh>
    <rPh sb="5" eb="7">
      <t>テアテ</t>
    </rPh>
    <rPh sb="7" eb="9">
      <t>クミアイ</t>
    </rPh>
    <phoneticPr fontId="33"/>
  </si>
  <si>
    <t>大分県交通災害共済組合（交通災害共済事業会計）</t>
    <rPh sb="0" eb="3">
      <t>オオイタケン</t>
    </rPh>
    <rPh sb="3" eb="5">
      <t>コウツウ</t>
    </rPh>
    <rPh sb="5" eb="7">
      <t>サイガイ</t>
    </rPh>
    <rPh sb="7" eb="9">
      <t>キョウサイ</t>
    </rPh>
    <rPh sb="9" eb="11">
      <t>クミアイ</t>
    </rPh>
    <rPh sb="12" eb="14">
      <t>コウツウ</t>
    </rPh>
    <rPh sb="14" eb="16">
      <t>サイガイ</t>
    </rPh>
    <rPh sb="16" eb="18">
      <t>キョウサイ</t>
    </rPh>
    <rPh sb="18" eb="20">
      <t>ジギョウ</t>
    </rPh>
    <rPh sb="20" eb="22">
      <t>カイケイ</t>
    </rPh>
    <phoneticPr fontId="33"/>
  </si>
  <si>
    <t>大分県市町村会館管理組合</t>
    <rPh sb="0" eb="3">
      <t>オオイタケン</t>
    </rPh>
    <rPh sb="3" eb="6">
      <t>シチョウソン</t>
    </rPh>
    <rPh sb="6" eb="8">
      <t>カイカン</t>
    </rPh>
    <rPh sb="8" eb="10">
      <t>カンリ</t>
    </rPh>
    <rPh sb="10" eb="12">
      <t>クミアイ</t>
    </rPh>
    <phoneticPr fontId="33"/>
  </si>
  <si>
    <t>大分県後期高齢者医療広域連合（後期高齢者医療事業会計）</t>
    <rPh sb="0" eb="3">
      <t>オオイタケン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カイケイ</t>
    </rPh>
    <phoneticPr fontId="33"/>
  </si>
  <si>
    <t>基金から2,029百万円繰入</t>
    <rPh sb="0" eb="2">
      <t>キキン</t>
    </rPh>
    <rPh sb="9" eb="10">
      <t>ヒャク</t>
    </rPh>
    <rPh sb="10" eb="12">
      <t>マンエン</t>
    </rPh>
    <rPh sb="12" eb="14">
      <t>クリイレ</t>
    </rPh>
    <phoneticPr fontId="5"/>
  </si>
  <si>
    <t>公共施設整備基金</t>
    <rPh sb="0" eb="2">
      <t>コウキョウ</t>
    </rPh>
    <rPh sb="2" eb="4">
      <t>シセツ</t>
    </rPh>
    <rPh sb="4" eb="6">
      <t>セイビ</t>
    </rPh>
    <rPh sb="6" eb="8">
      <t>キキン</t>
    </rPh>
    <phoneticPr fontId="33"/>
  </si>
  <si>
    <t>地域福祉基金</t>
    <rPh sb="0" eb="2">
      <t>チイキ</t>
    </rPh>
    <rPh sb="2" eb="4">
      <t>フクシ</t>
    </rPh>
    <rPh sb="4" eb="6">
      <t>キキン</t>
    </rPh>
    <phoneticPr fontId="33"/>
  </si>
  <si>
    <t>ふるさと応援基金</t>
    <rPh sb="4" eb="6">
      <t>オウエン</t>
    </rPh>
    <rPh sb="6" eb="8">
      <t>キキン</t>
    </rPh>
    <phoneticPr fontId="33"/>
  </si>
  <si>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44"/>
  </si>
  <si>
    <t>分析欄</t>
    <rPh sb="0" eb="2">
      <t>ブンセキ</t>
    </rPh>
    <rPh sb="2" eb="3">
      <t>ラン</t>
    </rPh>
    <phoneticPr fontId="44"/>
  </si>
  <si>
    <t>有形固定資産減価償却率は、類似団体よりも高い水準にある。
引き続き、公共施設等総合管理計画に基づき、それぞれの公共施設の維持管理、除却等を適切に進めていく。</t>
    <rPh sb="0" eb="2">
      <t>ユウケイ</t>
    </rPh>
    <rPh sb="2" eb="4">
      <t>コテイ</t>
    </rPh>
    <rPh sb="4" eb="6">
      <t>シサン</t>
    </rPh>
    <rPh sb="6" eb="8">
      <t>ゲンカ</t>
    </rPh>
    <rPh sb="8" eb="10">
      <t>ショウキャク</t>
    </rPh>
    <rPh sb="10" eb="11">
      <t>リツ</t>
    </rPh>
    <rPh sb="13" eb="15">
      <t>ルイジ</t>
    </rPh>
    <rPh sb="15" eb="17">
      <t>ダンタイ</t>
    </rPh>
    <rPh sb="20" eb="21">
      <t>タカ</t>
    </rPh>
    <rPh sb="22" eb="24">
      <t>スイジュン</t>
    </rPh>
    <rPh sb="29" eb="30">
      <t>ヒ</t>
    </rPh>
    <rPh sb="31" eb="32">
      <t>ツヅ</t>
    </rPh>
    <rPh sb="34" eb="36">
      <t>コウキョウ</t>
    </rPh>
    <rPh sb="36" eb="38">
      <t>シセツ</t>
    </rPh>
    <rPh sb="38" eb="39">
      <t>トウ</t>
    </rPh>
    <rPh sb="39" eb="41">
      <t>ソウゴウ</t>
    </rPh>
    <rPh sb="41" eb="43">
      <t>カンリ</t>
    </rPh>
    <rPh sb="43" eb="45">
      <t>ケイカク</t>
    </rPh>
    <rPh sb="46" eb="47">
      <t>モト</t>
    </rPh>
    <rPh sb="55" eb="57">
      <t>コウキョウ</t>
    </rPh>
    <rPh sb="57" eb="59">
      <t>シセツ</t>
    </rPh>
    <rPh sb="60" eb="62">
      <t>イジ</t>
    </rPh>
    <rPh sb="62" eb="64">
      <t>カンリ</t>
    </rPh>
    <rPh sb="65" eb="67">
      <t>ジョキャク</t>
    </rPh>
    <rPh sb="67" eb="68">
      <t>トウ</t>
    </rPh>
    <rPh sb="69" eb="71">
      <t>テキセツ</t>
    </rPh>
    <rPh sb="72" eb="73">
      <t>スス</t>
    </rPh>
    <phoneticPr fontId="44"/>
  </si>
  <si>
    <t>(　参考　）</t>
    <rPh sb="2" eb="4">
      <t>サンコウ</t>
    </rPh>
    <phoneticPr fontId="44"/>
  </si>
  <si>
    <t>当該団体値</t>
    <rPh sb="0" eb="2">
      <t>トウガイ</t>
    </rPh>
    <rPh sb="2" eb="4">
      <t>ダンタイ</t>
    </rPh>
    <rPh sb="4" eb="5">
      <t>アタイ</t>
    </rPh>
    <phoneticPr fontId="44"/>
  </si>
  <si>
    <t>将来負担比率</t>
    <phoneticPr fontId="44"/>
  </si>
  <si>
    <t>有形固定資産減価償却率</t>
    <phoneticPr fontId="44"/>
  </si>
  <si>
    <t>類似団体内平均値</t>
    <phoneticPr fontId="44"/>
  </si>
  <si>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44"/>
  </si>
  <si>
    <t>実質公債費比率は、類似団体より低い水準にある。しかし、令和4年度から令和5年度にかけて実質公債費比率が0.7ポイント上昇しており、その要因として、令和4年度の全天候型体育施設建設等の大型事業に伴って発行した地方債の償還開始により元利償還金が高い金額で推移していることに加え、令和3年度に比べて令和4年度、令和5年度は普通交付税及び臨時財政対策債発行可能額が減少したため、３か年平均とする実質公債費比率が悪化したと考えられる。実質公債費比率に注視しながら行財政計画を推進し、引き続き財政の健全化に努めていく。</t>
    <rPh sb="27" eb="29">
      <t>レイワ</t>
    </rPh>
    <rPh sb="30" eb="32">
      <t>ネンド</t>
    </rPh>
    <rPh sb="34" eb="36">
      <t>レイワ</t>
    </rPh>
    <rPh sb="37" eb="39">
      <t>ネンド</t>
    </rPh>
    <rPh sb="47" eb="48">
      <t>ヒ</t>
    </rPh>
    <rPh sb="73" eb="75">
      <t>レイワ</t>
    </rPh>
    <rPh sb="87" eb="89">
      <t>ケンセツ</t>
    </rPh>
    <rPh sb="89" eb="90">
      <t>トウ</t>
    </rPh>
    <rPh sb="91" eb="93">
      <t>オオガタ</t>
    </rPh>
    <rPh sb="93" eb="95">
      <t>ジギョウ</t>
    </rPh>
    <rPh sb="96" eb="97">
      <t>トモナ</t>
    </rPh>
    <rPh sb="114" eb="116">
      <t>ガンリ</t>
    </rPh>
    <rPh sb="116" eb="119">
      <t>ショウカンキン</t>
    </rPh>
    <rPh sb="120" eb="121">
      <t>タカ</t>
    </rPh>
    <rPh sb="122" eb="124">
      <t>キンガク</t>
    </rPh>
    <rPh sb="125" eb="127">
      <t>スイイ</t>
    </rPh>
    <rPh sb="134" eb="135">
      <t>クワ</t>
    </rPh>
    <rPh sb="137" eb="139">
      <t>レイワ</t>
    </rPh>
    <rPh sb="158" eb="160">
      <t>フツウ</t>
    </rPh>
    <rPh sb="160" eb="163">
      <t>コウフゼイ</t>
    </rPh>
    <rPh sb="163" eb="164">
      <t>オヨ</t>
    </rPh>
    <rPh sb="165" eb="167">
      <t>リンジ</t>
    </rPh>
    <rPh sb="167" eb="169">
      <t>ザイセイ</t>
    </rPh>
    <rPh sb="169" eb="171">
      <t>タイサク</t>
    </rPh>
    <rPh sb="171" eb="172">
      <t>サイ</t>
    </rPh>
    <rPh sb="172" eb="174">
      <t>ハッコウ</t>
    </rPh>
    <rPh sb="174" eb="177">
      <t>カノウガク</t>
    </rPh>
    <rPh sb="187" eb="188">
      <t>ネン</t>
    </rPh>
    <rPh sb="188" eb="190">
      <t>ヘイキン</t>
    </rPh>
    <rPh sb="193" eb="195">
      <t>ジッシツ</t>
    </rPh>
    <rPh sb="195" eb="198">
      <t>コウサイヒ</t>
    </rPh>
    <rPh sb="198" eb="200">
      <t>ヒリツ</t>
    </rPh>
    <rPh sb="201" eb="203">
      <t>アッカ</t>
    </rPh>
    <rPh sb="206" eb="207">
      <t>カンガ</t>
    </rPh>
    <phoneticPr fontId="50"/>
  </si>
  <si>
    <t>実質公債費比率</t>
    <phoneticPr fontId="44"/>
  </si>
  <si>
    <t xml:space="preserve"> </t>
    <phoneticPr fontId="4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</si>
</sst>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52" x14ac:knownFonts="1">
    <font>
      <sz val="11"/>
      <color theme="1"/>
      <name val="ＭＳ 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6"/>
      <name val="ＭＳ Ｐゴシック"/>
      <family val="3"/>
    </font>
    <font>
      <sz val="11"/>
      <color indexed="8"/>
      <name val="ＭＳ Ｐゴシック"/>
      <family val="3"/>
    </font>
    <font>
      <sz val="9"/>
      <color indexed="8"/>
      <name val="ＭＳ ゴシック"/>
      <family val="3"/>
    </font>
    <font>
      <sz val="11"/>
      <name val="ＭＳ Ｐ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
      <sz val="11"/>
      <name val="ＭＳ Ｐゴシック"/>
      <family val="3"/>
      <charset val="128"/>
    </font>
    <font>
      <sz val="6"/>
      <name val="ＭＳ Ｐゴシック"/>
      <family val="3"/>
      <charset val="128"/>
    </font>
    <font>
      <sz val="11"/>
      <color indexed="8"/>
      <name val="ＭＳ Ｐゴシック"/>
      <family val="3"/>
      <charset val="128"/>
    </font>
    <font>
      <sz val="14"/>
      <color indexed="8"/>
      <name val="ＭＳ Ｐゴシック"/>
      <family val="3"/>
      <charset val="128"/>
    </font>
    <font>
      <sz val="11"/>
      <color theme="1"/>
      <name val="ＭＳ Ｐゴシック"/>
      <family val="3"/>
      <charset val="128"/>
    </font>
    <font>
      <sz val="11"/>
      <color indexed="8"/>
      <name val="游ゴシック"/>
      <family val="3"/>
      <charset val="128"/>
      <scheme val="minor"/>
    </font>
    <font>
      <sz val="10"/>
      <color indexed="8"/>
      <name val="游ゴシック"/>
      <family val="3"/>
      <charset val="128"/>
      <scheme val="minor"/>
    </font>
    <font>
      <sz val="6"/>
      <name val="ＭＳ Ｐゴシック"/>
      <family val="2"/>
      <charset val="128"/>
    </font>
    <font>
      <sz val="14"/>
      <color theme="1"/>
      <name val="ＭＳ Ｐ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6">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43" fillId="0" borderId="0"/>
    <xf numFmtId="0" fontId="43" fillId="0" borderId="0">
      <alignment vertical="center"/>
    </xf>
    <xf numFmtId="0" fontId="43" fillId="0" borderId="0">
      <alignment vertical="center"/>
    </xf>
    <xf numFmtId="0" fontId="43" fillId="0" borderId="0"/>
    <xf numFmtId="0" fontId="43" fillId="0" borderId="0"/>
    <xf numFmtId="0" fontId="47" fillId="0" borderId="0">
      <alignment vertical="center"/>
    </xf>
  </cellStyleXfs>
  <cellXfs count="1147">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Border="1">
      <alignment vertical="center"/>
    </xf>
    <xf numFmtId="0" fontId="3" fillId="0" borderId="42" xfId="19" applyFont="1" applyBorder="1">
      <alignment vertical="center"/>
    </xf>
    <xf numFmtId="178" fontId="14" fillId="0" borderId="0" xfId="19" applyNumberFormat="1" applyFont="1">
      <alignment vertical="center"/>
    </xf>
    <xf numFmtId="0" fontId="17" fillId="0" borderId="30" xfId="19" applyFont="1" applyBorder="1">
      <alignment vertical="center"/>
    </xf>
    <xf numFmtId="178" fontId="14" fillId="0" borderId="42" xfId="19" applyNumberFormat="1" applyFont="1" applyBorder="1">
      <alignment vertical="center"/>
    </xf>
    <xf numFmtId="178" fontId="14" fillId="0" borderId="31" xfId="19" applyNumberFormat="1" applyFont="1" applyBorder="1">
      <alignment vertical="center"/>
    </xf>
    <xf numFmtId="0" fontId="14" fillId="0" borderId="0" xfId="19" applyFont="1">
      <alignment vertical="center"/>
    </xf>
    <xf numFmtId="0" fontId="3" fillId="0" borderId="23" xfId="19" applyFont="1" applyBorder="1">
      <alignment vertical="center"/>
    </xf>
    <xf numFmtId="0" fontId="3" fillId="0" borderId="34" xfId="19" applyFont="1" applyBorder="1">
      <alignment vertical="center"/>
    </xf>
    <xf numFmtId="0" fontId="17" fillId="0" borderId="42" xfId="19" applyFont="1" applyBorder="1">
      <alignment vertical="center"/>
    </xf>
    <xf numFmtId="0" fontId="3" fillId="0" borderId="31" xfId="19" applyFont="1" applyBorder="1">
      <alignment vertical="center"/>
    </xf>
    <xf numFmtId="0" fontId="3" fillId="0" borderId="0" xfId="19" applyFont="1">
      <alignment vertical="center"/>
    </xf>
    <xf numFmtId="178" fontId="14" fillId="0" borderId="34" xfId="19" applyNumberFormat="1" applyFont="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Border="1">
      <alignment vertical="center"/>
    </xf>
    <xf numFmtId="0" fontId="14" fillId="0" borderId="0" xfId="19" applyFont="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Border="1" applyAlignment="1">
      <alignment horizontal="right" vertical="center" shrinkToFit="1"/>
    </xf>
    <xf numFmtId="183" fontId="21" fillId="0" borderId="172" xfId="14" applyNumberFormat="1" applyFont="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Border="1" applyAlignment="1">
      <alignment horizontal="right" vertical="center" shrinkToFit="1"/>
    </xf>
    <xf numFmtId="183" fontId="21" fillId="0" borderId="173" xfId="14" applyNumberFormat="1" applyFont="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Border="1" applyAlignment="1">
      <alignment horizontal="center" vertical="center"/>
    </xf>
    <xf numFmtId="188" fontId="21" fillId="0" borderId="74" xfId="19" applyNumberFormat="1" applyFont="1" applyBorder="1" applyAlignment="1">
      <alignment horizontal="right" vertical="center" shrinkToFit="1"/>
    </xf>
    <xf numFmtId="184" fontId="21" fillId="0" borderId="74" xfId="19" applyNumberFormat="1" applyFont="1" applyBorder="1" applyAlignment="1">
      <alignment horizontal="right" vertical="center" shrinkToFit="1"/>
    </xf>
    <xf numFmtId="183" fontId="14" fillId="0" borderId="74" xfId="19" applyNumberFormat="1" applyFont="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Border="1" applyAlignment="1">
      <alignment horizontal="right" vertical="center" shrinkToFit="1"/>
    </xf>
    <xf numFmtId="184" fontId="21" fillId="0" borderId="171" xfId="14" applyNumberFormat="1" applyFont="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Border="1" applyAlignment="1">
      <alignment horizontal="center" vertical="center"/>
    </xf>
    <xf numFmtId="188" fontId="21" fillId="0" borderId="176" xfId="19" applyNumberFormat="1" applyFont="1" applyBorder="1" applyAlignment="1">
      <alignment horizontal="right" vertical="center" shrinkToFit="1"/>
    </xf>
    <xf numFmtId="184" fontId="21" fillId="0" borderId="176" xfId="19" applyNumberFormat="1" applyFont="1" applyBorder="1" applyAlignment="1">
      <alignment horizontal="right" vertical="center" shrinkToFit="1"/>
    </xf>
    <xf numFmtId="189" fontId="14" fillId="0" borderId="0" xfId="19" applyNumberFormat="1" applyFont="1">
      <alignment vertical="center"/>
    </xf>
    <xf numFmtId="189" fontId="14" fillId="0" borderId="34" xfId="19" applyNumberFormat="1" applyFont="1" applyBorder="1">
      <alignment vertical="center"/>
    </xf>
    <xf numFmtId="0" fontId="3" fillId="0" borderId="0" xfId="19" applyFont="1" applyAlignment="1"/>
    <xf numFmtId="178" fontId="10" fillId="0" borderId="177" xfId="13" applyNumberFormat="1" applyFont="1" applyBorder="1" applyAlignment="1">
      <alignment horizontal="center" vertical="center"/>
    </xf>
    <xf numFmtId="183" fontId="21" fillId="0" borderId="177" xfId="14" applyNumberFormat="1" applyFont="1" applyBorder="1" applyAlignment="1">
      <alignment horizontal="right" vertical="center" shrinkToFit="1"/>
    </xf>
    <xf numFmtId="183" fontId="21" fillId="0" borderId="178" xfId="14" applyNumberFormat="1" applyFont="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Border="1" applyAlignment="1">
      <alignment horizontal="center" vertical="center"/>
    </xf>
    <xf numFmtId="188" fontId="14" fillId="0" borderId="174" xfId="19" applyNumberFormat="1" applyFont="1" applyBorder="1" applyAlignment="1">
      <alignment horizontal="right" vertical="center" shrinkToFit="1"/>
    </xf>
    <xf numFmtId="184" fontId="14" fillId="0" borderId="174" xfId="19" applyNumberFormat="1" applyFont="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Border="1" applyAlignment="1">
      <alignment horizontal="right" vertical="center" shrinkToFit="1"/>
    </xf>
    <xf numFmtId="189" fontId="14" fillId="0" borderId="23" xfId="19" applyNumberFormat="1" applyFont="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Border="1" applyAlignment="1">
      <alignment horizontal="right" vertical="center" shrinkToFit="1"/>
    </xf>
    <xf numFmtId="184" fontId="21" fillId="0" borderId="180" xfId="14" applyNumberFormat="1" applyFont="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Border="1">
      <alignment vertical="center"/>
    </xf>
    <xf numFmtId="178" fontId="14" fillId="0" borderId="14" xfId="19" applyNumberFormat="1" applyFont="1" applyBorder="1">
      <alignment vertical="center"/>
    </xf>
    <xf numFmtId="178" fontId="14" fillId="0" borderId="15" xfId="19" applyNumberFormat="1" applyFont="1" applyBorder="1">
      <alignment vertical="center"/>
    </xf>
    <xf numFmtId="0" fontId="3" fillId="0" borderId="16" xfId="19" applyFont="1" applyBorder="1" applyAlignment="1"/>
    <xf numFmtId="0" fontId="3" fillId="0" borderId="14" xfId="19" applyFont="1" applyBorder="1" applyAlignment="1"/>
    <xf numFmtId="0" fontId="3" fillId="0" borderId="15" xfId="19" applyFont="1" applyBorder="1">
      <alignment vertical="center"/>
    </xf>
    <xf numFmtId="0" fontId="22" fillId="6" borderId="6" xfId="6" applyFont="1" applyFill="1" applyBorder="1" applyAlignment="1"/>
    <xf numFmtId="0" fontId="22" fillId="0" borderId="8" xfId="6" applyFont="1" applyBorder="1" applyAlignment="1">
      <alignment horizontal="center" vertical="center" wrapText="1"/>
    </xf>
    <xf numFmtId="0" fontId="22" fillId="0" borderId="12" xfId="6" applyFont="1" applyBorder="1" applyAlignment="1">
      <alignment horizontal="center" vertical="center" wrapText="1"/>
    </xf>
    <xf numFmtId="0" fontId="22" fillId="0" borderId="61" xfId="6" applyFont="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Border="1" applyAlignment="1">
      <alignment horizontal="right" vertical="center" shrinkToFit="1"/>
    </xf>
    <xf numFmtId="185" fontId="22" fillId="0" borderId="4" xfId="6" applyNumberFormat="1" applyFont="1" applyBorder="1" applyAlignment="1">
      <alignment horizontal="right" vertical="center" shrinkToFit="1"/>
    </xf>
    <xf numFmtId="185" fontId="22" fillId="0" borderId="79" xfId="6" applyNumberFormat="1" applyFont="1" applyBorder="1" applyAlignment="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Border="1" applyAlignment="1">
      <alignment horizontal="right" vertical="center" shrinkToFit="1"/>
    </xf>
    <xf numFmtId="185" fontId="22" fillId="0" borderId="27" xfId="6" applyNumberFormat="1" applyFont="1" applyBorder="1" applyAlignment="1">
      <alignment horizontal="right" vertical="center" shrinkToFit="1"/>
    </xf>
    <xf numFmtId="185" fontId="22" fillId="0" borderId="182" xfId="6" applyNumberFormat="1" applyFont="1" applyBorder="1" applyAlignment="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Border="1" applyAlignment="1">
      <alignment horizontal="right" vertical="center" shrinkToFit="1"/>
    </xf>
    <xf numFmtId="185" fontId="22" fillId="0" borderId="48" xfId="6" applyNumberFormat="1" applyFont="1" applyBorder="1" applyAlignment="1">
      <alignment horizontal="right" vertical="center" shrinkToFit="1"/>
    </xf>
    <xf numFmtId="185" fontId="22" fillId="0" borderId="62" xfId="6" applyNumberFormat="1" applyFont="1" applyBorder="1" applyAlignment="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Border="1" applyAlignment="1">
      <alignment vertical="center" wrapText="1"/>
    </xf>
    <xf numFmtId="0" fontId="22" fillId="0" borderId="57" xfId="17" applyFont="1" applyBorder="1">
      <alignment vertical="center"/>
    </xf>
    <xf numFmtId="0" fontId="22" fillId="0" borderId="12" xfId="17" applyFont="1" applyBorder="1">
      <alignment vertical="center"/>
    </xf>
    <xf numFmtId="0" fontId="22" fillId="0" borderId="61" xfId="17" applyFont="1" applyBorder="1">
      <alignment vertical="center"/>
    </xf>
    <xf numFmtId="0" fontId="24" fillId="0" borderId="0" xfId="17" applyFont="1">
      <alignment vertical="center"/>
    </xf>
    <xf numFmtId="0" fontId="22" fillId="7" borderId="18" xfId="17" applyFont="1" applyFill="1" applyBorder="1" applyAlignment="1">
      <alignment horizontal="right" vertical="top"/>
    </xf>
    <xf numFmtId="0" fontId="24" fillId="0" borderId="0" xfId="17" applyFont="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Border="1" applyAlignment="1">
      <alignment horizontal="right" vertical="center" shrinkToFit="1"/>
    </xf>
    <xf numFmtId="185" fontId="22" fillId="0" borderId="184" xfId="17" applyNumberFormat="1" applyFont="1" applyBorder="1" applyAlignment="1">
      <alignment horizontal="right" vertical="center" shrinkToFit="1"/>
    </xf>
    <xf numFmtId="185" fontId="22" fillId="0" borderId="79" xfId="17" applyNumberFormat="1" applyFont="1" applyBorder="1" applyAlignment="1">
      <alignment horizontal="right" vertical="center" shrinkToFit="1"/>
    </xf>
    <xf numFmtId="0" fontId="22" fillId="7" borderId="24" xfId="17" applyFont="1" applyFill="1" applyBorder="1" applyAlignment="1">
      <alignment horizontal="center" vertical="center"/>
    </xf>
    <xf numFmtId="185" fontId="22" fillId="0" borderId="185" xfId="17" applyNumberFormat="1" applyFont="1" applyBorder="1" applyAlignment="1">
      <alignment horizontal="right" vertical="center" shrinkToFit="1"/>
    </xf>
    <xf numFmtId="185" fontId="22" fillId="0" borderId="74" xfId="17" applyNumberFormat="1" applyFont="1" applyBorder="1" applyAlignment="1">
      <alignment horizontal="right" vertical="center" shrinkToFit="1"/>
    </xf>
    <xf numFmtId="185" fontId="22" fillId="0" borderId="182" xfId="17" applyNumberFormat="1" applyFont="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Border="1" applyAlignment="1">
      <alignment horizontal="right" vertical="center" shrinkToFit="1"/>
    </xf>
    <xf numFmtId="185" fontId="22" fillId="0" borderId="187" xfId="17" applyNumberFormat="1" applyFont="1" applyBorder="1" applyAlignment="1">
      <alignment horizontal="right" vertical="center" shrinkToFit="1"/>
    </xf>
    <xf numFmtId="185" fontId="22" fillId="0" borderId="62" xfId="17" applyNumberFormat="1" applyFont="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Border="1" applyAlignment="1">
      <alignment vertical="center" wrapText="1"/>
    </xf>
    <xf numFmtId="0" fontId="24" fillId="0" borderId="32" xfId="8" applyFont="1" applyBorder="1">
      <alignment vertical="center"/>
    </xf>
    <xf numFmtId="0" fontId="24" fillId="0" borderId="30" xfId="8" applyFont="1" applyBorder="1">
      <alignment vertical="center"/>
    </xf>
    <xf numFmtId="0" fontId="24"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7"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Border="1" applyAlignment="1">
      <alignment horizontal="right" vertical="center" shrinkToFit="1"/>
    </xf>
    <xf numFmtId="183" fontId="24" fillId="0" borderId="184" xfId="8" applyNumberFormat="1" applyFont="1" applyBorder="1" applyAlignment="1">
      <alignment horizontal="right" vertical="center" shrinkToFit="1"/>
    </xf>
    <xf numFmtId="183" fontId="24" fillId="0" borderId="79" xfId="8" applyNumberFormat="1" applyFont="1" applyBorder="1" applyAlignment="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Border="1" applyAlignment="1">
      <alignment horizontal="right" vertical="center" shrinkToFit="1"/>
    </xf>
    <xf numFmtId="183" fontId="24" fillId="0" borderId="74" xfId="8" applyNumberFormat="1" applyFont="1" applyBorder="1" applyAlignment="1">
      <alignment horizontal="right" vertical="center" shrinkToFit="1"/>
    </xf>
    <xf numFmtId="183" fontId="24" fillId="0" borderId="182" xfId="8" applyNumberFormat="1" applyFont="1" applyBorder="1" applyAlignment="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Border="1" applyAlignment="1">
      <alignment horizontal="right" vertical="center" shrinkToFit="1"/>
    </xf>
    <xf numFmtId="183" fontId="24" fillId="0" borderId="187" xfId="8" applyNumberFormat="1" applyFont="1" applyBorder="1" applyAlignment="1">
      <alignment horizontal="right" vertical="center" shrinkToFit="1"/>
    </xf>
    <xf numFmtId="183" fontId="24" fillId="0" borderId="62" xfId="8" applyNumberFormat="1" applyFont="1" applyBorder="1" applyAlignment="1">
      <alignment horizontal="right" vertical="center" shrinkToFit="1"/>
    </xf>
    <xf numFmtId="0" fontId="28" fillId="0" borderId="0" xfId="8"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Alignment="1"/>
    <xf numFmtId="0" fontId="24" fillId="0" borderId="26" xfId="7" applyFont="1" applyBorder="1">
      <alignment vertical="center"/>
    </xf>
    <xf numFmtId="0" fontId="24" fillId="0" borderId="32" xfId="7" applyFont="1" applyBorder="1" applyAlignment="1">
      <alignment vertical="center" wrapText="1"/>
    </xf>
    <xf numFmtId="0" fontId="24" fillId="0" borderId="0" xfId="7" applyFont="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Alignment="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29" fillId="6" borderId="6" xfId="6" applyFont="1" applyFill="1" applyBorder="1" applyAlignment="1"/>
    <xf numFmtId="0" fontId="29" fillId="0" borderId="8" xfId="6" applyFont="1" applyBorder="1" applyAlignment="1">
      <alignment horizontal="center" vertical="center" wrapText="1"/>
    </xf>
    <xf numFmtId="0" fontId="29" fillId="0" borderId="12" xfId="6" applyFont="1" applyBorder="1" applyAlignment="1">
      <alignment horizontal="center" vertical="center" wrapText="1"/>
    </xf>
    <xf numFmtId="0" fontId="29" fillId="0" borderId="2" xfId="6" applyFont="1" applyBorder="1" applyAlignment="1">
      <alignment horizontal="center" vertical="center"/>
    </xf>
    <xf numFmtId="0" fontId="29" fillId="0" borderId="5" xfId="6" applyFont="1" applyBorder="1" applyAlignment="1">
      <alignment horizontal="center" vertical="center"/>
    </xf>
    <xf numFmtId="0" fontId="29" fillId="0" borderId="6" xfId="6" applyFont="1" applyBorder="1" applyAlignment="1">
      <alignment horizontal="center" vertical="center"/>
    </xf>
    <xf numFmtId="0" fontId="29" fillId="6" borderId="18" xfId="6" applyFont="1" applyFill="1" applyBorder="1" applyAlignment="1">
      <alignment horizontal="right" vertical="top"/>
    </xf>
    <xf numFmtId="0" fontId="29" fillId="6" borderId="64" xfId="6" applyFont="1" applyFill="1" applyBorder="1" applyAlignment="1">
      <alignment horizontal="right" vertical="top"/>
    </xf>
    <xf numFmtId="0" fontId="30" fillId="8" borderId="24" xfId="5" applyFont="1" applyFill="1" applyBorder="1" applyAlignment="1">
      <alignment horizontal="center" vertical="center"/>
    </xf>
    <xf numFmtId="183" fontId="29" fillId="0" borderId="24" xfId="5" applyNumberFormat="1" applyFont="1" applyBorder="1" applyAlignment="1">
      <alignment horizontal="right" vertical="center" shrinkToFit="1"/>
    </xf>
    <xf numFmtId="183" fontId="29" fillId="0" borderId="27" xfId="5" applyNumberFormat="1" applyFont="1" applyBorder="1" applyAlignment="1">
      <alignment horizontal="right" vertical="center" shrinkToFit="1"/>
    </xf>
    <xf numFmtId="183" fontId="29" fillId="0" borderId="74" xfId="5" applyNumberFormat="1" applyFont="1" applyBorder="1" applyAlignment="1">
      <alignment horizontal="right" vertical="center" shrinkToFit="1"/>
    </xf>
    <xf numFmtId="183" fontId="29" fillId="0" borderId="74" xfId="5" applyNumberFormat="1" applyFont="1" applyBorder="1" applyAlignment="1" applyProtection="1">
      <alignment horizontal="right" vertical="center" shrinkToFit="1"/>
      <protection locked="0"/>
    </xf>
    <xf numFmtId="183" fontId="29" fillId="0" borderId="182" xfId="5" applyNumberFormat="1" applyFont="1" applyBorder="1" applyAlignment="1" applyProtection="1">
      <alignment horizontal="right" vertical="center" shrinkToFit="1"/>
      <protection locked="0"/>
    </xf>
    <xf numFmtId="183" fontId="29" fillId="0" borderId="29" xfId="5" applyNumberFormat="1" applyFont="1" applyBorder="1" applyAlignment="1">
      <alignment horizontal="right" vertical="center" shrinkToFit="1"/>
    </xf>
    <xf numFmtId="0" fontId="23" fillId="0" borderId="0" xfId="6" applyFont="1" applyAlignment="1">
      <alignment horizontal="right"/>
    </xf>
    <xf numFmtId="0" fontId="30" fillId="8" borderId="55" xfId="5" applyFont="1" applyFill="1" applyBorder="1" applyAlignment="1">
      <alignment horizontal="center" vertical="center"/>
    </xf>
    <xf numFmtId="183" fontId="29" fillId="0" borderId="45" xfId="5" applyNumberFormat="1" applyFont="1" applyBorder="1" applyAlignment="1">
      <alignment horizontal="right" vertical="center" shrinkToFit="1"/>
    </xf>
    <xf numFmtId="183" fontId="29" fillId="0" borderId="48" xfId="5" applyNumberFormat="1" applyFont="1" applyBorder="1" applyAlignment="1">
      <alignment horizontal="right" vertical="center" shrinkToFit="1"/>
    </xf>
    <xf numFmtId="183" fontId="29" fillId="0" borderId="187" xfId="5" applyNumberFormat="1" applyFont="1" applyBorder="1" applyAlignment="1">
      <alignment horizontal="right" vertical="center" shrinkToFit="1"/>
    </xf>
    <xf numFmtId="183" fontId="29" fillId="0" borderId="187" xfId="5" applyNumberFormat="1" applyFont="1" applyBorder="1" applyAlignment="1" applyProtection="1">
      <alignment horizontal="right" vertical="center" shrinkToFit="1"/>
      <protection locked="0"/>
    </xf>
    <xf numFmtId="183" fontId="29" fillId="0" borderId="62" xfId="5" applyNumberFormat="1" applyFont="1" applyBorder="1" applyAlignment="1" applyProtection="1">
      <alignment horizontal="right" vertical="center" shrinkToFit="1"/>
      <protection locked="0"/>
    </xf>
    <xf numFmtId="183" fontId="29"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1"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Border="1" applyAlignment="1">
      <alignment vertical="center"/>
    </xf>
    <xf numFmtId="187" fontId="21" fillId="0" borderId="27" xfId="1" applyNumberFormat="1" applyFont="1" applyBorder="1" applyAlignment="1">
      <alignment vertical="center"/>
    </xf>
    <xf numFmtId="187" fontId="21" fillId="0" borderId="172" xfId="1" applyNumberFormat="1" applyFont="1" applyBorder="1" applyAlignment="1">
      <alignment vertical="center"/>
    </xf>
    <xf numFmtId="187" fontId="21" fillId="0" borderId="172" xfId="1" applyNumberFormat="1" applyFont="1" applyBorder="1" applyAlignment="1">
      <alignment vertical="center" wrapText="1"/>
    </xf>
    <xf numFmtId="187" fontId="21" fillId="0" borderId="30" xfId="1" applyNumberFormat="1" applyFont="1" applyBorder="1" applyAlignment="1">
      <alignment vertical="center"/>
    </xf>
    <xf numFmtId="187" fontId="21" fillId="0" borderId="173" xfId="1" applyNumberFormat="1" applyFont="1" applyBorder="1" applyAlignment="1">
      <alignment vertical="center"/>
    </xf>
    <xf numFmtId="190" fontId="21" fillId="0" borderId="175" xfId="1" applyNumberFormat="1" applyFont="1" applyBorder="1" applyAlignment="1">
      <alignment vertical="center"/>
    </xf>
    <xf numFmtId="190" fontId="21" fillId="0" borderId="171" xfId="1" applyNumberFormat="1" applyFont="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Border="1" applyAlignment="1">
      <alignment vertical="center"/>
    </xf>
    <xf numFmtId="187" fontId="21" fillId="0" borderId="178" xfId="1" applyNumberFormat="1" applyFont="1" applyBorder="1" applyAlignment="1">
      <alignment vertical="center"/>
    </xf>
    <xf numFmtId="190" fontId="21" fillId="0" borderId="179" xfId="1" applyNumberFormat="1" applyFont="1" applyBorder="1" applyAlignment="1">
      <alignment vertical="center"/>
    </xf>
    <xf numFmtId="190" fontId="21" fillId="0" borderId="180" xfId="1" applyNumberFormat="1" applyFont="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0" fontId="0" fillId="3" borderId="0" xfId="20" applyFont="1" applyFill="1" applyAlignment="1">
      <alignment vertical="center"/>
    </xf>
    <xf numFmtId="0" fontId="43" fillId="3" borderId="0" xfId="20" applyFill="1" applyAlignment="1" applyProtection="1">
      <alignment vertical="center"/>
      <protection hidden="1"/>
    </xf>
    <xf numFmtId="0" fontId="45" fillId="0" borderId="0" xfId="21" applyFont="1">
      <alignment vertical="center"/>
    </xf>
    <xf numFmtId="0" fontId="43" fillId="3" borderId="0" xfId="20" applyFill="1" applyAlignment="1">
      <alignment vertical="center"/>
    </xf>
    <xf numFmtId="0" fontId="43" fillId="3" borderId="0" xfId="20" applyFill="1" applyProtection="1">
      <protection hidden="1"/>
    </xf>
    <xf numFmtId="0" fontId="45" fillId="0" borderId="30" xfId="21" applyFont="1" applyBorder="1">
      <alignment vertical="center"/>
    </xf>
    <xf numFmtId="0" fontId="45" fillId="0" borderId="23" xfId="21" applyFont="1" applyBorder="1">
      <alignment vertical="center"/>
    </xf>
    <xf numFmtId="189" fontId="45" fillId="0" borderId="23" xfId="21" applyNumberFormat="1" applyFont="1" applyBorder="1">
      <alignment vertical="center"/>
    </xf>
    <xf numFmtId="0" fontId="45" fillId="0" borderId="16" xfId="21" applyFont="1" applyBorder="1">
      <alignment vertical="center"/>
    </xf>
    <xf numFmtId="0" fontId="45" fillId="0" borderId="42" xfId="21" applyFont="1" applyBorder="1">
      <alignment vertical="center"/>
    </xf>
    <xf numFmtId="0" fontId="45" fillId="0" borderId="14" xfId="21" applyFont="1" applyBorder="1">
      <alignment vertical="center"/>
    </xf>
    <xf numFmtId="0" fontId="45" fillId="0" borderId="31" xfId="21" applyFont="1" applyBorder="1">
      <alignment vertical="center"/>
    </xf>
    <xf numFmtId="0" fontId="45" fillId="0" borderId="34" xfId="21" applyFont="1" applyBorder="1">
      <alignment vertical="center"/>
    </xf>
    <xf numFmtId="0" fontId="45" fillId="0" borderId="15" xfId="21" applyFont="1" applyBorder="1">
      <alignment vertical="center"/>
    </xf>
    <xf numFmtId="0" fontId="45" fillId="0" borderId="35" xfId="21" applyFont="1" applyBorder="1">
      <alignment vertical="center"/>
    </xf>
    <xf numFmtId="0" fontId="46" fillId="0" borderId="30" xfId="21" applyFont="1" applyBorder="1">
      <alignment vertical="center"/>
    </xf>
    <xf numFmtId="178" fontId="47" fillId="0" borderId="0" xfId="21" applyNumberFormat="1" applyFont="1">
      <alignment vertical="center"/>
    </xf>
    <xf numFmtId="178" fontId="45" fillId="0" borderId="0" xfId="21" applyNumberFormat="1" applyFont="1">
      <alignment vertical="center"/>
    </xf>
    <xf numFmtId="187" fontId="45" fillId="3" borderId="0" xfId="22" applyNumberFormat="1" applyFont="1" applyFill="1" applyAlignment="1">
      <alignment vertical="center" wrapText="1"/>
    </xf>
    <xf numFmtId="49" fontId="45" fillId="3" borderId="0" xfId="22" applyNumberFormat="1" applyFont="1" applyFill="1" applyAlignment="1">
      <alignment horizontal="center" vertical="center" wrapText="1"/>
    </xf>
    <xf numFmtId="49" fontId="45" fillId="3" borderId="0" xfId="22" applyNumberFormat="1" applyFont="1" applyFill="1" applyAlignment="1">
      <alignment horizontal="center" vertical="center"/>
    </xf>
    <xf numFmtId="178" fontId="45" fillId="0" borderId="42" xfId="21" applyNumberFormat="1" applyFont="1" applyBorder="1">
      <alignment vertical="center"/>
    </xf>
    <xf numFmtId="178" fontId="45" fillId="0" borderId="14" xfId="21" applyNumberFormat="1" applyFont="1" applyBorder="1">
      <alignment vertical="center"/>
    </xf>
    <xf numFmtId="191" fontId="45" fillId="0" borderId="0" xfId="21" applyNumberFormat="1" applyFont="1">
      <alignment vertical="center"/>
    </xf>
    <xf numFmtId="178" fontId="45" fillId="0" borderId="31" xfId="21" applyNumberFormat="1" applyFont="1" applyBorder="1">
      <alignment vertical="center"/>
    </xf>
    <xf numFmtId="178" fontId="45" fillId="0" borderId="34" xfId="21" applyNumberFormat="1" applyFont="1" applyBorder="1">
      <alignment vertical="center"/>
    </xf>
    <xf numFmtId="189" fontId="45" fillId="0" borderId="34" xfId="21" applyNumberFormat="1" applyFont="1" applyBorder="1">
      <alignment vertical="center"/>
    </xf>
    <xf numFmtId="178" fontId="45" fillId="0" borderId="15" xfId="21" applyNumberFormat="1" applyFont="1" applyBorder="1">
      <alignment vertical="center"/>
    </xf>
    <xf numFmtId="0" fontId="46" fillId="0" borderId="42" xfId="21" applyFont="1" applyBorder="1">
      <alignment vertical="center"/>
    </xf>
    <xf numFmtId="0" fontId="45" fillId="0" borderId="0" xfId="22" applyFont="1">
      <alignment vertical="center"/>
    </xf>
    <xf numFmtId="189" fontId="45" fillId="0" borderId="0" xfId="22" applyNumberFormat="1" applyFont="1">
      <alignment vertical="center"/>
    </xf>
    <xf numFmtId="178" fontId="43" fillId="0" borderId="0" xfId="23" applyNumberFormat="1" applyAlignment="1">
      <alignment vertical="center"/>
    </xf>
    <xf numFmtId="183" fontId="43" fillId="0" borderId="0" xfId="24" applyNumberFormat="1" applyAlignment="1">
      <alignment horizontal="right" vertical="center"/>
    </xf>
    <xf numFmtId="184" fontId="43" fillId="0" borderId="0" xfId="24" applyNumberFormat="1" applyAlignment="1">
      <alignment horizontal="right" vertical="center"/>
    </xf>
    <xf numFmtId="178" fontId="45" fillId="3" borderId="0" xfId="21" applyNumberFormat="1" applyFont="1" applyFill="1" applyAlignment="1">
      <alignment vertical="center" wrapText="1"/>
    </xf>
    <xf numFmtId="178" fontId="43" fillId="0" borderId="0" xfId="23" applyNumberFormat="1" applyAlignment="1">
      <alignment horizontal="center" vertical="center"/>
    </xf>
    <xf numFmtId="0" fontId="51" fillId="0" borderId="0" xfId="25" applyFont="1">
      <alignment vertical="center"/>
    </xf>
    <xf numFmtId="0" fontId="43" fillId="3" borderId="0" xfId="20" applyFill="1"/>
    <xf numFmtId="0" fontId="9" fillId="0" borderId="0" xfId="9" applyFont="1" applyAlignment="1">
      <alignment horizontal="left" vertical="center" wrapText="1"/>
    </xf>
    <xf numFmtId="0" fontId="9" fillId="0" borderId="58" xfId="9" applyFont="1" applyBorder="1" applyAlignment="1">
      <alignment horizontal="left" vertical="center" wrapText="1"/>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30" xfId="9" applyFont="1" applyBorder="1" applyAlignment="1">
      <alignment horizontal="center" vertical="center"/>
    </xf>
    <xf numFmtId="0" fontId="2" fillId="0" borderId="23" xfId="9" applyFont="1" applyBorder="1" applyAlignment="1">
      <alignment horizontal="center" vertical="center"/>
    </xf>
    <xf numFmtId="0" fontId="2" fillId="0" borderId="16" xfId="9" applyFont="1" applyBorder="1" applyAlignment="1">
      <alignment horizontal="center" vertical="center"/>
    </xf>
    <xf numFmtId="0" fontId="2" fillId="0" borderId="31" xfId="9" applyFont="1" applyBorder="1" applyAlignment="1">
      <alignment horizontal="center" vertical="center"/>
    </xf>
    <xf numFmtId="0" fontId="2" fillId="0" borderId="34" xfId="9" applyFont="1" applyBorder="1" applyAlignment="1">
      <alignment horizontal="center" vertical="center"/>
    </xf>
    <xf numFmtId="0" fontId="2" fillId="0" borderId="15" xfId="9" applyFont="1" applyBorder="1" applyAlignment="1">
      <alignment horizontal="center" vertical="center"/>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2" fillId="0" borderId="30"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0" fontId="2" fillId="0" borderId="32" xfId="9" applyFont="1" applyBorder="1">
      <alignment vertical="center"/>
    </xf>
    <xf numFmtId="0" fontId="2" fillId="0" borderId="35" xfId="9" applyFont="1" applyBorder="1">
      <alignment vertical="center"/>
    </xf>
    <xf numFmtId="0" fontId="2" fillId="0" borderId="37"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8" xfId="9" applyFont="1" applyBorder="1" applyAlignment="1">
      <alignment horizontal="center" vertical="center"/>
    </xf>
    <xf numFmtId="0" fontId="2" fillId="0" borderId="0" xfId="9" applyFont="1" applyAlignment="1">
      <alignment horizontal="center" vertical="center"/>
    </xf>
    <xf numFmtId="0" fontId="2" fillId="0" borderId="56" xfId="9" applyFont="1" applyBorder="1" applyAlignment="1">
      <alignment horizontal="center" vertical="center"/>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0" xfId="9" applyNumberFormat="1" applyFont="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21" xfId="9"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pplyProtection="1">
      <alignment horizontal="left" vertical="center" wrapText="1"/>
      <protection hidden="1"/>
    </xf>
    <xf numFmtId="176" fontId="2" fillId="0" borderId="0" xfId="9" applyNumberFormat="1" applyFont="1" applyAlignment="1" applyProtection="1">
      <alignment horizontal="center" vertical="center" shrinkToFit="1"/>
      <protection hidden="1"/>
    </xf>
    <xf numFmtId="0" fontId="2" fillId="0" borderId="0" xfId="9" applyFont="1" applyAlignment="1" applyProtection="1">
      <alignment horizontal="center" vertical="center" shrinkToFit="1"/>
      <protection hidden="1"/>
    </xf>
    <xf numFmtId="0" fontId="2" fillId="0" borderId="0" xfId="9" applyFont="1" applyAlignment="1">
      <alignment horizontal="center" vertical="center" shrinkToFit="1"/>
    </xf>
    <xf numFmtId="0" fontId="2" fillId="0" borderId="0" xfId="9" applyFont="1" applyAlignment="1">
      <alignment horizontal="left" vertical="center"/>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49" fontId="2" fillId="0" borderId="0" xfId="9" applyNumberFormat="1" applyFont="1" applyAlignment="1">
      <alignment horizontal="left"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0" fontId="11" fillId="0" borderId="35" xfId="9" applyFont="1" applyBorder="1">
      <alignment vertical="center"/>
    </xf>
    <xf numFmtId="0" fontId="11" fillId="0" borderId="37" xfId="9" applyFont="1" applyBorder="1">
      <alignment vertical="center"/>
    </xf>
    <xf numFmtId="0" fontId="2" fillId="0" borderId="8" xfId="9" applyFont="1" applyBorder="1" applyAlignment="1">
      <alignment horizontal="left" vertical="center"/>
    </xf>
    <xf numFmtId="0" fontId="2" fillId="0" borderId="58" xfId="9" applyFont="1" applyBorder="1" applyAlignment="1">
      <alignment horizontal="left"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2" fillId="0" borderId="10" xfId="9" applyFont="1" applyBorder="1" applyAlignment="1">
      <alignment horizontal="center" vertical="center"/>
    </xf>
    <xf numFmtId="0" fontId="2" fillId="0" borderId="29" xfId="9" applyFont="1" applyBorder="1" applyAlignment="1">
      <alignment horizontal="center" vertical="center"/>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0" fontId="2" fillId="0" borderId="5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0" xfId="9" applyFont="1" applyBorder="1">
      <alignment vertical="center"/>
    </xf>
    <xf numFmtId="0" fontId="10" fillId="0" borderId="23" xfId="9" applyFont="1" applyBorder="1">
      <alignment vertical="center"/>
    </xf>
    <xf numFmtId="0" fontId="10" fillId="0" borderId="16"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0" fontId="10" fillId="0" borderId="35" xfId="9" applyFont="1" applyBorder="1">
      <alignment vertical="center"/>
    </xf>
    <xf numFmtId="0" fontId="10" fillId="0" borderId="37" xfId="9" applyFont="1" applyBorder="1">
      <alignment vertical="center"/>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49" fontId="6" fillId="0" borderId="0" xfId="9" applyNumberFormat="1" applyFont="1" applyAlignment="1">
      <alignment horizontal="center" vertical="center"/>
    </xf>
    <xf numFmtId="0" fontId="2" fillId="0" borderId="64" xfId="9" applyFont="1" applyBorder="1" applyAlignment="1">
      <alignment horizontal="center"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0" fontId="3" fillId="0" borderId="67" xfId="4" applyBorder="1" applyAlignment="1">
      <alignment horizontal="right" vertical="center" shrinkToFit="1"/>
    </xf>
    <xf numFmtId="180" fontId="2" fillId="0" borderId="73" xfId="4" applyNumberFormat="1" applyFont="1"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42" xfId="4" applyFont="1" applyBorder="1">
      <alignment vertical="center"/>
    </xf>
    <xf numFmtId="0" fontId="2" fillId="0" borderId="14" xfId="4" applyFont="1" applyBorder="1">
      <alignment vertical="center"/>
    </xf>
    <xf numFmtId="178" fontId="2" fillId="0" borderId="4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2" fillId="0" borderId="70" xfId="4" applyNumberFormat="1" applyFont="1"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178" fontId="2" fillId="0" borderId="15"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0" fontId="3" fillId="0" borderId="14" xfId="4" applyBorder="1" applyAlignment="1">
      <alignment horizontal="right" vertical="center" shrinkToFit="1"/>
    </xf>
    <xf numFmtId="178" fontId="2" fillId="0" borderId="14" xfId="4" applyNumberFormat="1" applyFont="1" applyBorder="1" applyAlignment="1">
      <alignment horizontal="right" vertical="center" shrinkToFit="1"/>
    </xf>
    <xf numFmtId="180" fontId="3" fillId="0" borderId="14" xfId="4" applyNumberForma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16" xfId="4" applyNumberFormat="1" applyFont="1" applyBorder="1" applyAlignment="1">
      <alignment horizontal="right" vertical="center" shrinkToFit="1"/>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0" fontId="2" fillId="0" borderId="31"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180" fontId="2" fillId="0" borderId="23" xfId="4" applyNumberFormat="1" applyFont="1" applyBorder="1" applyAlignment="1">
      <alignment horizontal="right" vertical="center" shrinkToFit="1"/>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0" fontId="1" fillId="0" borderId="0" xfId="1" applyAlignment="1">
      <alignment vertical="center"/>
    </xf>
    <xf numFmtId="0" fontId="1" fillId="0" borderId="14" xfId="1" applyBorder="1" applyAlignment="1">
      <alignmen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65"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2"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8" xfId="12" applyFont="1" applyFill="1" applyBorder="1" applyAlignment="1">
      <alignment horizontal="left" vertical="center"/>
    </xf>
    <xf numFmtId="0" fontId="17" fillId="3" borderId="0" xfId="12" applyFont="1" applyFill="1" applyAlignment="1">
      <alignment horizontal="left" vertical="center"/>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0" fontId="17" fillId="3" borderId="0" xfId="12" applyFont="1" applyFill="1">
      <alignment vertical="center"/>
    </xf>
    <xf numFmtId="0" fontId="17" fillId="3" borderId="14" xfId="12" applyFont="1" applyFill="1" applyBorder="1">
      <alignment vertical="center"/>
    </xf>
    <xf numFmtId="0" fontId="17" fillId="3" borderId="8" xfId="12" applyFont="1" applyFill="1" applyBorder="1">
      <alignment vertical="center"/>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0" fontId="17" fillId="3" borderId="20" xfId="12" applyFont="1" applyFill="1" applyBorder="1">
      <alignment vertical="center"/>
    </xf>
    <xf numFmtId="0" fontId="17" fillId="3" borderId="17"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0" fontId="17" fillId="3" borderId="12"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42" xfId="12" applyFont="1" applyFill="1" applyBorder="1">
      <alignment vertical="center"/>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1" xfId="12" applyFont="1" applyFill="1" applyBorder="1">
      <alignment vertical="center"/>
    </xf>
    <xf numFmtId="0" fontId="17" fillId="3" borderId="34" xfId="12" applyFont="1" applyFill="1" applyBorder="1">
      <alignment vertical="center"/>
    </xf>
    <xf numFmtId="0" fontId="17" fillId="3" borderId="15" xfId="12" applyFont="1" applyFill="1" applyBorder="1">
      <alignment vertical="center"/>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0" fontId="17"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14" xfId="12" applyFont="1" applyFill="1" applyBorder="1" applyAlignment="1">
      <alignment horizontal="left" vertical="center"/>
    </xf>
    <xf numFmtId="0" fontId="17" fillId="3" borderId="19" xfId="12" applyFont="1" applyFill="1" applyBorder="1" applyAlignment="1">
      <alignment horizontal="left" vertical="center" wrapText="1"/>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184" fontId="17" fillId="0" borderId="101" xfId="12" applyNumberFormat="1" applyFont="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0" fontId="17" fillId="3" borderId="19" xfId="12" applyFont="1" applyFill="1" applyBorder="1" applyAlignment="1">
      <alignment horizontal="left" vertical="center"/>
    </xf>
    <xf numFmtId="0" fontId="17" fillId="3" borderId="20" xfId="12" applyFont="1" applyFill="1" applyBorder="1" applyAlignment="1">
      <alignment horizontal="left" vertical="center"/>
    </xf>
    <xf numFmtId="183" fontId="17" fillId="5" borderId="97"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4" fillId="3" borderId="32" xfId="19" applyFont="1" applyFill="1" applyBorder="1">
      <alignment vertical="center"/>
    </xf>
    <xf numFmtId="0" fontId="14" fillId="3" borderId="35" xfId="19" applyFont="1" applyFill="1" applyBorder="1">
      <alignment vertical="center"/>
    </xf>
    <xf numFmtId="0" fontId="14" fillId="3" borderId="37" xfId="19" applyFont="1" applyFill="1" applyBorder="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Border="1" applyAlignment="1">
      <alignment vertical="center" wrapText="1"/>
    </xf>
    <xf numFmtId="178" fontId="14" fillId="0" borderId="35" xfId="19" applyNumberFormat="1" applyFont="1" applyBorder="1" applyAlignment="1">
      <alignment vertical="center" wrapText="1"/>
    </xf>
    <xf numFmtId="178" fontId="14" fillId="0" borderId="37" xfId="19" applyNumberFormat="1" applyFont="1" applyBorder="1" applyAlignment="1">
      <alignment vertical="center" wrapText="1"/>
    </xf>
    <xf numFmtId="178" fontId="14" fillId="0" borderId="23" xfId="19" applyNumberFormat="1" applyFont="1" applyBorder="1">
      <alignment vertical="center"/>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0" fontId="22" fillId="0" borderId="19" xfId="6" applyFont="1" applyBorder="1" applyAlignment="1">
      <alignment horizontal="left" vertical="center" wrapText="1"/>
    </xf>
    <xf numFmtId="0" fontId="22" fillId="0" borderId="53" xfId="6" applyFont="1" applyBorder="1" applyAlignment="1">
      <alignment horizontal="left" vertical="center" wrapText="1"/>
    </xf>
    <xf numFmtId="0" fontId="22" fillId="0" borderId="23" xfId="6" applyFont="1" applyBorder="1" applyAlignment="1">
      <alignment horizontal="left" vertical="center"/>
    </xf>
    <xf numFmtId="0" fontId="22" fillId="0" borderId="54" xfId="6" applyFont="1" applyBorder="1" applyAlignment="1">
      <alignment horizontal="left" vertical="center"/>
    </xf>
    <xf numFmtId="0" fontId="22" fillId="0" borderId="36" xfId="6" applyFont="1" applyBorder="1" applyAlignment="1">
      <alignment horizontal="left" vertical="center"/>
    </xf>
    <xf numFmtId="0" fontId="22" fillId="0" borderId="52" xfId="6" applyFont="1" applyBorder="1" applyAlignment="1">
      <alignment horizontal="left" vertical="center"/>
    </xf>
    <xf numFmtId="0" fontId="24" fillId="0" borderId="35" xfId="17" applyFont="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Border="1" applyAlignment="1">
      <alignment horizontal="left" vertical="center" wrapText="1"/>
    </xf>
    <xf numFmtId="0" fontId="24" fillId="0" borderId="52" xfId="17" applyFont="1" applyBorder="1" applyAlignment="1">
      <alignment horizontal="left" vertical="center" wrapText="1"/>
    </xf>
    <xf numFmtId="0" fontId="24" fillId="0" borderId="22" xfId="17" applyFont="1" applyBorder="1" applyAlignment="1">
      <alignment horizontal="left" vertical="center" wrapText="1"/>
    </xf>
    <xf numFmtId="0" fontId="24" fillId="0" borderId="50" xfId="17" applyFont="1" applyBorder="1" applyAlignment="1">
      <alignment horizontal="left" vertical="center" wrapText="1"/>
    </xf>
    <xf numFmtId="0" fontId="0" fillId="0" borderId="39" xfId="8" applyFont="1" applyBorder="1">
      <alignment vertical="center"/>
    </xf>
    <xf numFmtId="0" fontId="0" fillId="0" borderId="22" xfId="8" applyFont="1" applyBorder="1">
      <alignment vertical="center"/>
    </xf>
    <xf numFmtId="0" fontId="0"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Border="1" applyAlignment="1">
      <alignment vertical="center" wrapText="1"/>
    </xf>
    <xf numFmtId="0" fontId="24" fillId="0" borderId="13" xfId="8" applyFont="1" applyBorder="1" applyAlignment="1">
      <alignment vertical="center" wrapText="1"/>
    </xf>
    <xf numFmtId="0" fontId="24" fillId="0" borderId="8" xfId="8" applyFont="1" applyBorder="1" applyAlignment="1">
      <alignment vertical="center" wrapText="1"/>
    </xf>
    <xf numFmtId="0" fontId="24" fillId="0" borderId="14" xfId="8" applyFont="1" applyBorder="1" applyAlignment="1">
      <alignment vertical="center" wrapText="1"/>
    </xf>
    <xf numFmtId="0" fontId="24" fillId="0" borderId="56" xfId="8" applyFont="1" applyBorder="1" applyAlignment="1">
      <alignment vertical="center" wrapText="1"/>
    </xf>
    <xf numFmtId="0" fontId="24" fillId="0" borderId="15" xfId="8" applyFont="1" applyBorder="1" applyAlignment="1">
      <alignment vertical="center" wrapText="1"/>
    </xf>
    <xf numFmtId="0" fontId="24" fillId="0" borderId="35" xfId="8" applyFont="1" applyBorder="1">
      <alignment vertical="center"/>
    </xf>
    <xf numFmtId="0" fontId="24" fillId="0" borderId="51" xfId="8" applyFont="1" applyBorder="1">
      <alignment vertical="center"/>
    </xf>
    <xf numFmtId="0" fontId="24" fillId="0" borderId="57" xfId="8" applyFont="1" applyBorder="1" applyAlignment="1">
      <alignment vertical="center" wrapText="1"/>
    </xf>
    <xf numFmtId="0" fontId="24" fillId="0" borderId="37" xfId="8" applyFont="1" applyBorder="1" applyAlignment="1">
      <alignment vertical="center" wrapText="1"/>
    </xf>
    <xf numFmtId="0" fontId="24" fillId="0" borderId="61" xfId="8" applyFont="1" applyBorder="1">
      <alignment vertical="center"/>
    </xf>
    <xf numFmtId="0" fontId="24" fillId="0" borderId="38" xfId="8" applyFont="1" applyBorder="1">
      <alignment vertical="center"/>
    </xf>
    <xf numFmtId="0" fontId="24" fillId="0" borderId="36" xfId="8" applyFont="1" applyBorder="1">
      <alignment vertical="center"/>
    </xf>
    <xf numFmtId="0" fontId="24" fillId="0" borderId="52" xfId="8" applyFont="1" applyBorder="1">
      <alignment vertical="center"/>
    </xf>
    <xf numFmtId="0" fontId="24" fillId="0" borderId="22" xfId="8" applyFont="1" applyBorder="1">
      <alignment vertical="center"/>
    </xf>
    <xf numFmtId="0" fontId="24" fillId="0" borderId="50" xfId="8" applyFont="1" applyBorder="1">
      <alignment vertical="center"/>
    </xf>
    <xf numFmtId="0" fontId="24" fillId="0" borderId="35" xfId="7" applyFont="1" applyBorder="1" applyAlignment="1">
      <alignment horizontal="left" vertical="center"/>
    </xf>
    <xf numFmtId="0" fontId="24" fillId="0" borderId="51" xfId="7" applyFont="1" applyBorder="1" applyAlignment="1">
      <alignment horizontal="left" vertical="center"/>
    </xf>
    <xf numFmtId="0" fontId="24" fillId="0" borderId="36" xfId="7" applyFont="1" applyBorder="1" applyAlignment="1">
      <alignment horizontal="left" vertical="center"/>
    </xf>
    <xf numFmtId="0" fontId="24" fillId="0" borderId="52" xfId="7" applyFont="1" applyBorder="1" applyAlignment="1">
      <alignment horizontal="left" vertical="center"/>
    </xf>
    <xf numFmtId="0" fontId="24" fillId="0" borderId="12" xfId="7" applyFont="1" applyBorder="1" applyAlignment="1">
      <alignment vertical="center" wrapText="1"/>
    </xf>
    <xf numFmtId="0" fontId="24" fillId="0" borderId="16" xfId="7" applyFont="1" applyBorder="1" applyAlignment="1">
      <alignment vertical="center" wrapText="1"/>
    </xf>
    <xf numFmtId="0" fontId="24" fillId="0" borderId="32" xfId="7" applyFont="1" applyBorder="1" applyAlignment="1">
      <alignment horizontal="center" vertical="center" shrinkToFit="1"/>
    </xf>
    <xf numFmtId="0" fontId="24" fillId="0" borderId="35" xfId="7" applyFont="1" applyBorder="1" applyAlignment="1">
      <alignment horizontal="center" vertical="center" shrinkToFit="1"/>
    </xf>
    <xf numFmtId="0" fontId="24" fillId="0" borderId="51" xfId="7" applyFont="1" applyBorder="1" applyAlignment="1">
      <alignment horizontal="center" vertical="center" shrinkToFit="1"/>
    </xf>
    <xf numFmtId="0" fontId="24" fillId="0" borderId="22" xfId="7" applyFont="1" applyBorder="1" applyAlignment="1">
      <alignment horizontal="left" vertical="center"/>
    </xf>
    <xf numFmtId="0" fontId="24" fillId="0" borderId="50" xfId="7" applyFont="1" applyBorder="1" applyAlignment="1">
      <alignment horizontal="left" vertical="center"/>
    </xf>
    <xf numFmtId="0" fontId="29" fillId="0" borderId="32" xfId="6" applyFont="1" applyBorder="1" applyAlignment="1" applyProtection="1">
      <alignment horizontal="left" vertical="center" wrapText="1"/>
      <protection locked="0"/>
    </xf>
    <xf numFmtId="0" fontId="29" fillId="0" borderId="35" xfId="6" applyFont="1" applyBorder="1" applyAlignment="1" applyProtection="1">
      <alignment horizontal="left" vertical="center" wrapText="1"/>
      <protection locked="0"/>
    </xf>
    <xf numFmtId="0" fontId="29" fillId="0" borderId="51" xfId="6" applyFont="1" applyBorder="1" applyAlignment="1" applyProtection="1">
      <alignment horizontal="left" vertical="center" wrapText="1"/>
      <protection locked="0"/>
    </xf>
    <xf numFmtId="0" fontId="29" fillId="0" borderId="18" xfId="6" applyFont="1" applyBorder="1" applyAlignment="1">
      <alignment horizontal="left" vertical="center"/>
    </xf>
    <xf numFmtId="0" fontId="29" fillId="0" borderId="64" xfId="6" applyFont="1" applyBorder="1" applyAlignment="1">
      <alignment horizontal="left" vertical="center"/>
    </xf>
    <xf numFmtId="0" fontId="29" fillId="0" borderId="19" xfId="6" applyFont="1" applyBorder="1" applyAlignment="1">
      <alignment horizontal="left" vertical="center" wrapText="1"/>
    </xf>
    <xf numFmtId="0" fontId="29" fillId="0" borderId="53" xfId="6" applyFont="1" applyBorder="1" applyAlignment="1">
      <alignment horizontal="left" vertical="center" wrapText="1"/>
    </xf>
    <xf numFmtId="0" fontId="29" fillId="0" borderId="23" xfId="6" applyFont="1" applyBorder="1" applyAlignment="1">
      <alignment horizontal="left" vertical="center"/>
    </xf>
    <xf numFmtId="0" fontId="29" fillId="0" borderId="54" xfId="6" applyFont="1" applyBorder="1" applyAlignment="1">
      <alignment horizontal="left" vertical="center"/>
    </xf>
    <xf numFmtId="0" fontId="29" fillId="0" borderId="35" xfId="6" applyFont="1" applyBorder="1" applyAlignment="1">
      <alignment horizontal="left" vertical="center"/>
    </xf>
    <xf numFmtId="0" fontId="29" fillId="0" borderId="51" xfId="6" applyFont="1" applyBorder="1" applyAlignment="1">
      <alignment horizontal="left" vertical="center"/>
    </xf>
    <xf numFmtId="184" fontId="45" fillId="3" borderId="74" xfId="22" applyNumberFormat="1" applyFont="1" applyFill="1" applyBorder="1" applyAlignment="1">
      <alignment horizontal="center" vertical="center"/>
    </xf>
    <xf numFmtId="178" fontId="43" fillId="0" borderId="0" xfId="21" applyNumberFormat="1" applyAlignment="1">
      <alignment horizontal="center" vertical="center"/>
    </xf>
    <xf numFmtId="184" fontId="45" fillId="0" borderId="0" xfId="21" applyNumberFormat="1" applyFont="1" applyAlignment="1">
      <alignment horizontal="center" vertical="center"/>
    </xf>
    <xf numFmtId="187" fontId="45" fillId="3" borderId="74" xfId="22" applyNumberFormat="1" applyFont="1" applyFill="1" applyBorder="1" applyAlignment="1">
      <alignment horizontal="center" vertical="center" wrapText="1"/>
    </xf>
    <xf numFmtId="184" fontId="45" fillId="3" borderId="0" xfId="22" applyNumberFormat="1" applyFont="1" applyFill="1" applyAlignment="1">
      <alignment horizontal="center" vertical="center" wrapText="1"/>
    </xf>
    <xf numFmtId="0" fontId="45" fillId="0" borderId="74" xfId="21" applyFont="1" applyBorder="1" applyAlignment="1">
      <alignment horizontal="center" vertical="center"/>
    </xf>
    <xf numFmtId="0" fontId="45" fillId="0" borderId="0" xfId="21" applyFont="1" applyAlignment="1">
      <alignment horizontal="center" vertical="center"/>
    </xf>
    <xf numFmtId="184" fontId="45" fillId="3" borderId="0" xfId="22" applyNumberFormat="1" applyFont="1" applyFill="1" applyAlignment="1">
      <alignment horizontal="center" vertical="center"/>
    </xf>
    <xf numFmtId="187" fontId="45" fillId="3" borderId="0" xfId="22" applyNumberFormat="1" applyFont="1" applyFill="1" applyAlignment="1">
      <alignment horizontal="center" vertical="center" wrapText="1"/>
    </xf>
    <xf numFmtId="0" fontId="45" fillId="0" borderId="32" xfId="21" applyFont="1" applyBorder="1" applyAlignment="1">
      <alignment horizontal="center" vertical="center"/>
    </xf>
    <xf numFmtId="0" fontId="45" fillId="0" borderId="35" xfId="21" applyFont="1" applyBorder="1" applyAlignment="1">
      <alignment horizontal="center" vertical="center"/>
    </xf>
    <xf numFmtId="0" fontId="45" fillId="0" borderId="37" xfId="21" applyFont="1" applyBorder="1" applyAlignment="1">
      <alignment horizontal="center" vertical="center"/>
    </xf>
    <xf numFmtId="0" fontId="49" fillId="0" borderId="30" xfId="21" applyFont="1" applyBorder="1" applyAlignment="1" applyProtection="1">
      <alignment horizontal="left" vertical="top" wrapText="1"/>
      <protection locked="0"/>
    </xf>
    <xf numFmtId="0" fontId="49" fillId="0" borderId="23" xfId="21" applyFont="1" applyBorder="1" applyAlignment="1" applyProtection="1">
      <alignment horizontal="left" vertical="top" wrapText="1"/>
      <protection locked="0"/>
    </xf>
    <xf numFmtId="0" fontId="49" fillId="0" borderId="16" xfId="21" applyFont="1" applyBorder="1" applyAlignment="1" applyProtection="1">
      <alignment horizontal="left" vertical="top" wrapText="1"/>
      <protection locked="0"/>
    </xf>
    <xf numFmtId="0" fontId="49" fillId="0" borderId="42" xfId="21" applyFont="1" applyBorder="1" applyAlignment="1" applyProtection="1">
      <alignment horizontal="left" vertical="top" wrapText="1"/>
      <protection locked="0"/>
    </xf>
    <xf numFmtId="0" fontId="49" fillId="0" borderId="0" xfId="21" applyFont="1" applyAlignment="1" applyProtection="1">
      <alignment horizontal="left" vertical="top" wrapText="1"/>
      <protection locked="0"/>
    </xf>
    <xf numFmtId="0" fontId="49" fillId="0" borderId="14" xfId="21" applyFont="1" applyBorder="1" applyAlignment="1" applyProtection="1">
      <alignment horizontal="left" vertical="top" wrapText="1"/>
      <protection locked="0"/>
    </xf>
    <xf numFmtId="0" fontId="49" fillId="0" borderId="31" xfId="21" applyFont="1" applyBorder="1" applyAlignment="1" applyProtection="1">
      <alignment horizontal="left" vertical="top" wrapText="1"/>
      <protection locked="0"/>
    </xf>
    <xf numFmtId="0" fontId="49" fillId="0" borderId="34" xfId="21" applyFont="1" applyBorder="1" applyAlignment="1" applyProtection="1">
      <alignment horizontal="left" vertical="top" wrapText="1"/>
      <protection locked="0"/>
    </xf>
    <xf numFmtId="0" fontId="49" fillId="0" borderId="15" xfId="21" applyFont="1" applyBorder="1" applyAlignment="1" applyProtection="1">
      <alignment horizontal="left" vertical="top" wrapText="1"/>
      <protection locked="0"/>
    </xf>
    <xf numFmtId="187" fontId="45" fillId="0" borderId="0" xfId="22" applyNumberFormat="1" applyFont="1" applyAlignment="1">
      <alignment horizontal="center" vertical="center" wrapText="1"/>
    </xf>
    <xf numFmtId="0" fontId="48" fillId="0" borderId="30" xfId="21" applyFont="1" applyBorder="1" applyAlignment="1" applyProtection="1">
      <alignment horizontal="left" vertical="top" wrapText="1"/>
      <protection locked="0"/>
    </xf>
    <xf numFmtId="0" fontId="48" fillId="0" borderId="23" xfId="21" applyFont="1" applyBorder="1" applyAlignment="1" applyProtection="1">
      <alignment horizontal="left" vertical="top" wrapText="1"/>
      <protection locked="0"/>
    </xf>
    <xf numFmtId="0" fontId="48" fillId="0" borderId="16" xfId="21" applyFont="1" applyBorder="1" applyAlignment="1" applyProtection="1">
      <alignment horizontal="left" vertical="top" wrapText="1"/>
      <protection locked="0"/>
    </xf>
    <xf numFmtId="0" fontId="48" fillId="0" borderId="42" xfId="21" applyFont="1" applyBorder="1" applyAlignment="1" applyProtection="1">
      <alignment horizontal="left" vertical="top" wrapText="1"/>
      <protection locked="0"/>
    </xf>
    <xf numFmtId="0" fontId="48" fillId="0" borderId="0" xfId="21" applyFont="1" applyAlignment="1" applyProtection="1">
      <alignment horizontal="left" vertical="top" wrapText="1"/>
      <protection locked="0"/>
    </xf>
    <xf numFmtId="0" fontId="48" fillId="0" borderId="14" xfId="21" applyFont="1" applyBorder="1" applyAlignment="1" applyProtection="1">
      <alignment horizontal="left" vertical="top" wrapText="1"/>
      <protection locked="0"/>
    </xf>
    <xf numFmtId="0" fontId="48" fillId="0" borderId="31" xfId="21" applyFont="1" applyBorder="1" applyAlignment="1" applyProtection="1">
      <alignment horizontal="left" vertical="top" wrapText="1"/>
      <protection locked="0"/>
    </xf>
    <xf numFmtId="0" fontId="48" fillId="0" borderId="34" xfId="21" applyFont="1" applyBorder="1" applyAlignment="1" applyProtection="1">
      <alignment horizontal="left" vertical="top" wrapText="1"/>
      <protection locked="0"/>
    </xf>
    <xf numFmtId="0" fontId="48" fillId="0" borderId="15" xfId="21" applyFont="1" applyBorder="1" applyAlignment="1" applyProtection="1">
      <alignment horizontal="left" vertical="top" wrapText="1"/>
      <protection locked="0"/>
    </xf>
  </cellXfs>
  <cellStyles count="26">
    <cellStyle name="標準" xfId="0" builtinId="0"/>
    <cellStyle name="標準 2" xfId="1" xr:uid="{00000000-0005-0000-0000-000001000000}"/>
    <cellStyle name="標準 2 2" xfId="2" xr:uid="{00000000-0005-0000-0000-000002000000}"/>
    <cellStyle name="標準 2 3" xfId="3" xr:uid="{00000000-0005-0000-0000-000003000000}"/>
    <cellStyle name="標準 2 4" xfId="20" xr:uid="{463AB2BE-701E-4B9F-93BE-A1B53C2EEFBE}"/>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 7" xfId="25" xr:uid="{D24D67BC-092E-4608-B5D5-182DD656D50C}"/>
    <cellStyle name="標準_【レイアウト】（県）資料３（Ｐ２）　歳出比較分析表" xfId="19" xr:uid="{00000000-0005-0000-0000-000013000000}"/>
    <cellStyle name="標準_【レイアウト】（県）資料３（Ｐ２）　歳出比較分析表 2" xfId="21" xr:uid="{37DEEC90-9348-454E-8013-95CFB1594CD5}"/>
    <cellStyle name="標準_【レイアウト】（市）資料３（Ｐ２）　歳出比較分析表" xfId="18" xr:uid="{00000000-0005-0000-0000-000012000000}"/>
    <cellStyle name="標準_【レイアウト】（市）資料３（Ｐ２）　歳出比較分析表 2" xfId="22" xr:uid="{628D24A1-AE9A-4B18-B43C-3F7C25BC96BE}"/>
    <cellStyle name="標準_APAHO251300" xfId="13" xr:uid="{00000000-0005-0000-0000-00000D000000}"/>
    <cellStyle name="標準_APAHO251300 2" xfId="23" xr:uid="{693F774B-D8E4-4D25-A000-02547ABBEE52}"/>
    <cellStyle name="標準_APAHO252300" xfId="14" xr:uid="{00000000-0005-0000-0000-00000E000000}"/>
    <cellStyle name="標準_APAHO252300 2" xfId="24" xr:uid="{F16B401E-B2F5-4BB7-B89F-92B274C0CDA6}"/>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D3B6-4422-AE14-16982C8C88E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164773</c:v>
                </c:pt>
                <c:pt idx="1">
                  <c:v>228663</c:v>
                </c:pt>
                <c:pt idx="2">
                  <c:v>162418</c:v>
                </c:pt>
                <c:pt idx="3">
                  <c:v>142550</c:v>
                </c:pt>
                <c:pt idx="4">
                  <c:v>155959</c:v>
                </c:pt>
              </c:numCache>
            </c:numRef>
          </c:val>
          <c:smooth val="0"/>
          <c:extLst>
            <c:ext xmlns:c16="http://schemas.microsoft.com/office/drawing/2014/chart" uri="{C3380CC4-5D6E-409C-BE32-E72D297353CC}">
              <c16:uniqueId val="{00000001-D3B6-4422-AE14-16982C8C88E5}"/>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3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5.66</c:v>
                </c:pt>
                <c:pt idx="1">
                  <c:v>5.96</c:v>
                </c:pt>
                <c:pt idx="2">
                  <c:v>9.17</c:v>
                </c:pt>
                <c:pt idx="3">
                  <c:v>11.52</c:v>
                </c:pt>
                <c:pt idx="4">
                  <c:v>8.27</c:v>
                </c:pt>
              </c:numCache>
            </c:numRef>
          </c:val>
          <c:extLst>
            <c:ext xmlns:c16="http://schemas.microsoft.com/office/drawing/2014/chart" uri="{C3380CC4-5D6E-409C-BE32-E72D297353CC}">
              <c16:uniqueId val="{00000000-7934-4CF0-BC4E-6F20EFDBD3B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43.02</c:v>
                </c:pt>
                <c:pt idx="1">
                  <c:v>40.17</c:v>
                </c:pt>
                <c:pt idx="2">
                  <c:v>39.200000000000003</c:v>
                </c:pt>
                <c:pt idx="3">
                  <c:v>37.700000000000003</c:v>
                </c:pt>
                <c:pt idx="4">
                  <c:v>39.81</c:v>
                </c:pt>
              </c:numCache>
            </c:numRef>
          </c:val>
          <c:extLst>
            <c:ext xmlns:c16="http://schemas.microsoft.com/office/drawing/2014/chart" uri="{C3380CC4-5D6E-409C-BE32-E72D297353CC}">
              <c16:uniqueId val="{00000001-7934-4CF0-BC4E-6F20EFDBD3B7}"/>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-3.48</c:v>
                </c:pt>
                <c:pt idx="1">
                  <c:v>-4.8099999999999996</c:v>
                </c:pt>
                <c:pt idx="2">
                  <c:v>1.21</c:v>
                </c:pt>
                <c:pt idx="3">
                  <c:v>-5.93</c:v>
                </c:pt>
                <c:pt idx="4">
                  <c:v>-6.73</c:v>
                </c:pt>
              </c:numCache>
            </c:numRef>
          </c:val>
          <c:smooth val="0"/>
          <c:extLst>
            <c:ext xmlns:c16="http://schemas.microsoft.com/office/drawing/2014/chart" uri="{C3380CC4-5D6E-409C-BE32-E72D297353CC}">
              <c16:uniqueId val="{00000002-7934-4CF0-BC4E-6F20EFDBD3B7}"/>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0.06</c:v>
                </c:pt>
                <c:pt idx="2">
                  <c:v>#N/A</c:v>
                </c:pt>
                <c:pt idx="3">
                  <c:v>0.05</c:v>
                </c:pt>
                <c:pt idx="4">
                  <c:v>#N/A</c:v>
                </c:pt>
                <c:pt idx="5">
                  <c:v>0.04</c:v>
                </c:pt>
                <c:pt idx="6">
                  <c:v>#N/A</c:v>
                </c:pt>
                <c:pt idx="7">
                  <c:v>0.04</c:v>
                </c:pt>
                <c:pt idx="8">
                  <c:v>#N/A</c:v>
                </c:pt>
                <c:pt idx="9">
                  <c:v>0.05</c:v>
                </c:pt>
              </c:numCache>
            </c:numRef>
          </c:val>
          <c:extLst>
            <c:ext xmlns:c16="http://schemas.microsoft.com/office/drawing/2014/chart" uri="{C3380CC4-5D6E-409C-BE32-E72D297353CC}">
              <c16:uniqueId val="{00000000-C04A-4382-9E96-5BCEEB71F09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04A-4382-9E96-5BCEEB71F092}"/>
            </c:ext>
          </c:extLst>
        </c:ser>
        <c:ser>
          <c:idx val="2"/>
          <c:order val="2"/>
          <c:tx>
            <c:strRef>
              <c:f>データシート!$A$29</c:f>
              <c:strCache>
                <c:ptCount val="1"/>
                <c:pt idx="0">
                  <c:v>公共下水道特別会計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0.15</c:v>
                </c:pt>
                <c:pt idx="2">
                  <c:v>#N/A</c:v>
                </c:pt>
                <c:pt idx="3">
                  <c:v>0.15</c:v>
                </c:pt>
                <c:pt idx="4">
                  <c:v>#N/A</c:v>
                </c:pt>
                <c:pt idx="5">
                  <c:v>0.18</c:v>
                </c:pt>
                <c:pt idx="6">
                  <c:v>#N/A</c:v>
                </c:pt>
                <c:pt idx="7">
                  <c:v>0.24</c:v>
                </c:pt>
                <c:pt idx="8">
                  <c:v>#N/A</c:v>
                </c:pt>
                <c:pt idx="9">
                  <c:v>0.24</c:v>
                </c:pt>
              </c:numCache>
            </c:numRef>
          </c:val>
          <c:extLst>
            <c:ext xmlns:c16="http://schemas.microsoft.com/office/drawing/2014/chart" uri="{C3380CC4-5D6E-409C-BE32-E72D297353CC}">
              <c16:uniqueId val="{00000002-C04A-4382-9E96-5BCEEB71F092}"/>
            </c:ext>
          </c:extLst>
        </c:ser>
        <c:ser>
          <c:idx val="3"/>
          <c:order val="3"/>
          <c:tx>
            <c:strRef>
              <c:f>データシート!$A$30</c:f>
              <c:strCache>
                <c:ptCount val="1"/>
                <c:pt idx="0">
                  <c:v>農業集落排水特別会計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0.22</c:v>
                </c:pt>
                <c:pt idx="2">
                  <c:v>#N/A</c:v>
                </c:pt>
                <c:pt idx="3">
                  <c:v>0.15</c:v>
                </c:pt>
                <c:pt idx="4">
                  <c:v>#N/A</c:v>
                </c:pt>
                <c:pt idx="5">
                  <c:v>0.17</c:v>
                </c:pt>
                <c:pt idx="6">
                  <c:v>#N/A</c:v>
                </c:pt>
                <c:pt idx="7">
                  <c:v>0.14000000000000001</c:v>
                </c:pt>
                <c:pt idx="8">
                  <c:v>#N/A</c:v>
                </c:pt>
                <c:pt idx="9">
                  <c:v>0.26</c:v>
                </c:pt>
              </c:numCache>
            </c:numRef>
          </c:val>
          <c:extLst>
            <c:ext xmlns:c16="http://schemas.microsoft.com/office/drawing/2014/chart" uri="{C3380CC4-5D6E-409C-BE32-E72D297353CC}">
              <c16:uniqueId val="{00000003-C04A-4382-9E96-5BCEEB71F092}"/>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1.6</c:v>
                </c:pt>
                <c:pt idx="2">
                  <c:v>#N/A</c:v>
                </c:pt>
                <c:pt idx="3">
                  <c:v>1.34</c:v>
                </c:pt>
                <c:pt idx="4">
                  <c:v>#N/A</c:v>
                </c:pt>
                <c:pt idx="5">
                  <c:v>1.79</c:v>
                </c:pt>
                <c:pt idx="6">
                  <c:v>#N/A</c:v>
                </c:pt>
                <c:pt idx="7">
                  <c:v>1.66</c:v>
                </c:pt>
                <c:pt idx="8">
                  <c:v>#N/A</c:v>
                </c:pt>
                <c:pt idx="9">
                  <c:v>0.75</c:v>
                </c:pt>
              </c:numCache>
            </c:numRef>
          </c:val>
          <c:extLst>
            <c:ext xmlns:c16="http://schemas.microsoft.com/office/drawing/2014/chart" uri="{C3380CC4-5D6E-409C-BE32-E72D297353CC}">
              <c16:uniqueId val="{00000004-C04A-4382-9E96-5BCEEB71F092}"/>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0.08</c:v>
                </c:pt>
                <c:pt idx="2">
                  <c:v>#N/A</c:v>
                </c:pt>
                <c:pt idx="3">
                  <c:v>0.66</c:v>
                </c:pt>
                <c:pt idx="4">
                  <c:v>#N/A</c:v>
                </c:pt>
                <c:pt idx="5">
                  <c:v>0.34</c:v>
                </c:pt>
                <c:pt idx="6">
                  <c:v>#N/A</c:v>
                </c:pt>
                <c:pt idx="7">
                  <c:v>0.76</c:v>
                </c:pt>
                <c:pt idx="8">
                  <c:v>#N/A</c:v>
                </c:pt>
                <c:pt idx="9">
                  <c:v>0.77</c:v>
                </c:pt>
              </c:numCache>
            </c:numRef>
          </c:val>
          <c:extLst>
            <c:ext xmlns:c16="http://schemas.microsoft.com/office/drawing/2014/chart" uri="{C3380CC4-5D6E-409C-BE32-E72D297353CC}">
              <c16:uniqueId val="{00000005-C04A-4382-9E96-5BCEEB71F092}"/>
            </c:ext>
          </c:extLst>
        </c:ser>
        <c:ser>
          <c:idx val="6"/>
          <c:order val="6"/>
          <c:tx>
            <c:strRef>
              <c:f>データシート!$A$33</c:f>
              <c:strCache>
                <c:ptCount val="1"/>
                <c:pt idx="0">
                  <c:v>電気事業特別会計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0.6</c:v>
                </c:pt>
                <c:pt idx="2">
                  <c:v>#N/A</c:v>
                </c:pt>
                <c:pt idx="3">
                  <c:v>0.99</c:v>
                </c:pt>
                <c:pt idx="4">
                  <c:v>#N/A</c:v>
                </c:pt>
                <c:pt idx="5">
                  <c:v>1.19</c:v>
                </c:pt>
                <c:pt idx="6">
                  <c:v>#N/A</c:v>
                </c:pt>
                <c:pt idx="7">
                  <c:v>1.59</c:v>
                </c:pt>
                <c:pt idx="8">
                  <c:v>#N/A</c:v>
                </c:pt>
                <c:pt idx="9">
                  <c:v>1.5</c:v>
                </c:pt>
              </c:numCache>
            </c:numRef>
          </c:val>
          <c:extLst>
            <c:ext xmlns:c16="http://schemas.microsoft.com/office/drawing/2014/chart" uri="{C3380CC4-5D6E-409C-BE32-E72D297353CC}">
              <c16:uniqueId val="{00000006-C04A-4382-9E96-5BCEEB71F092}"/>
            </c:ext>
          </c:extLst>
        </c:ser>
        <c:ser>
          <c:idx val="7"/>
          <c:order val="7"/>
          <c:tx>
            <c:strRef>
              <c:f>データシート!$A$34</c:f>
              <c:strCache>
                <c:ptCount val="1"/>
                <c:pt idx="0">
                  <c:v>上水道特別会計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4.82</c:v>
                </c:pt>
                <c:pt idx="2">
                  <c:v>#N/A</c:v>
                </c:pt>
                <c:pt idx="3">
                  <c:v>4.07</c:v>
                </c:pt>
                <c:pt idx="4">
                  <c:v>#N/A</c:v>
                </c:pt>
                <c:pt idx="5">
                  <c:v>3.38</c:v>
                </c:pt>
                <c:pt idx="6">
                  <c:v>#N/A</c:v>
                </c:pt>
                <c:pt idx="7">
                  <c:v>3.05</c:v>
                </c:pt>
                <c:pt idx="8">
                  <c:v>#N/A</c:v>
                </c:pt>
                <c:pt idx="9">
                  <c:v>3.04</c:v>
                </c:pt>
              </c:numCache>
            </c:numRef>
          </c:val>
          <c:extLst>
            <c:ext xmlns:c16="http://schemas.microsoft.com/office/drawing/2014/chart" uri="{C3380CC4-5D6E-409C-BE32-E72D297353CC}">
              <c16:uniqueId val="{00000007-C04A-4382-9E96-5BCEEB71F09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5.66</c:v>
                </c:pt>
                <c:pt idx="2">
                  <c:v>#N/A</c:v>
                </c:pt>
                <c:pt idx="3">
                  <c:v>5.96</c:v>
                </c:pt>
                <c:pt idx="4">
                  <c:v>#N/A</c:v>
                </c:pt>
                <c:pt idx="5">
                  <c:v>9.17</c:v>
                </c:pt>
                <c:pt idx="6">
                  <c:v>#N/A</c:v>
                </c:pt>
                <c:pt idx="7">
                  <c:v>11.52</c:v>
                </c:pt>
                <c:pt idx="8">
                  <c:v>#N/A</c:v>
                </c:pt>
                <c:pt idx="9">
                  <c:v>8.26</c:v>
                </c:pt>
              </c:numCache>
            </c:numRef>
          </c:val>
          <c:extLst>
            <c:ext xmlns:c16="http://schemas.microsoft.com/office/drawing/2014/chart" uri="{C3380CC4-5D6E-409C-BE32-E72D297353CC}">
              <c16:uniqueId val="{00000008-C04A-4382-9E96-5BCEEB71F092}"/>
            </c:ext>
          </c:extLst>
        </c:ser>
        <c:ser>
          <c:idx val="9"/>
          <c:order val="9"/>
          <c:tx>
            <c:strRef>
              <c:f>データシート!$A$36</c:f>
              <c:strCache>
                <c:ptCount val="1"/>
                <c:pt idx="0">
                  <c:v>病院事業特別会計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7.71</c:v>
                </c:pt>
                <c:pt idx="2">
                  <c:v>#N/A</c:v>
                </c:pt>
                <c:pt idx="3">
                  <c:v>9.66</c:v>
                </c:pt>
                <c:pt idx="4">
                  <c:v>#N/A</c:v>
                </c:pt>
                <c:pt idx="5">
                  <c:v>13.49</c:v>
                </c:pt>
                <c:pt idx="6">
                  <c:v>#N/A</c:v>
                </c:pt>
                <c:pt idx="7">
                  <c:v>18.28</c:v>
                </c:pt>
                <c:pt idx="8">
                  <c:v>#N/A</c:v>
                </c:pt>
                <c:pt idx="9">
                  <c:v>17.02</c:v>
                </c:pt>
              </c:numCache>
            </c:numRef>
          </c:val>
          <c:extLst>
            <c:ext xmlns:c16="http://schemas.microsoft.com/office/drawing/2014/chart" uri="{C3380CC4-5D6E-409C-BE32-E72D297353CC}">
              <c16:uniqueId val="{00000009-C04A-4382-9E96-5BCEEB71F092}"/>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2634</c:v>
                </c:pt>
                <c:pt idx="5">
                  <c:v>2505</c:v>
                </c:pt>
                <c:pt idx="8">
                  <c:v>2518</c:v>
                </c:pt>
                <c:pt idx="11">
                  <c:v>2493</c:v>
                </c:pt>
                <c:pt idx="14">
                  <c:v>2454</c:v>
                </c:pt>
              </c:numCache>
            </c:numRef>
          </c:val>
          <c:extLst>
            <c:ext xmlns:c16="http://schemas.microsoft.com/office/drawing/2014/chart" uri="{C3380CC4-5D6E-409C-BE32-E72D297353CC}">
              <c16:uniqueId val="{00000000-5DC7-4C8E-914E-7B1EB7B0BBE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DC7-4C8E-914E-7B1EB7B0BBE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11</c:v>
                </c:pt>
                <c:pt idx="3">
                  <c:v>0</c:v>
                </c:pt>
                <c:pt idx="6">
                  <c:v>0</c:v>
                </c:pt>
                <c:pt idx="9">
                  <c:v>0</c:v>
                </c:pt>
                <c:pt idx="12">
                  <c:v>0</c:v>
                </c:pt>
              </c:numCache>
            </c:numRef>
          </c:val>
          <c:extLst>
            <c:ext xmlns:c16="http://schemas.microsoft.com/office/drawing/2014/chart" uri="{C3380CC4-5D6E-409C-BE32-E72D297353CC}">
              <c16:uniqueId val="{00000002-5DC7-4C8E-914E-7B1EB7B0BBE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DC7-4C8E-914E-7B1EB7B0BBE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358</c:v>
                </c:pt>
                <c:pt idx="3">
                  <c:v>361</c:v>
                </c:pt>
                <c:pt idx="6">
                  <c:v>338</c:v>
                </c:pt>
                <c:pt idx="9">
                  <c:v>328</c:v>
                </c:pt>
                <c:pt idx="12">
                  <c:v>325</c:v>
                </c:pt>
              </c:numCache>
            </c:numRef>
          </c:val>
          <c:extLst>
            <c:ext xmlns:c16="http://schemas.microsoft.com/office/drawing/2014/chart" uri="{C3380CC4-5D6E-409C-BE32-E72D297353CC}">
              <c16:uniqueId val="{00000004-5DC7-4C8E-914E-7B1EB7B0BBE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DC7-4C8E-914E-7B1EB7B0BBE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DC7-4C8E-914E-7B1EB7B0BBE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2869</c:v>
                </c:pt>
                <c:pt idx="3">
                  <c:v>2724</c:v>
                </c:pt>
                <c:pt idx="6">
                  <c:v>2872</c:v>
                </c:pt>
                <c:pt idx="9">
                  <c:v>2993</c:v>
                </c:pt>
                <c:pt idx="12">
                  <c:v>2953</c:v>
                </c:pt>
              </c:numCache>
            </c:numRef>
          </c:val>
          <c:extLst>
            <c:ext xmlns:c16="http://schemas.microsoft.com/office/drawing/2014/chart" uri="{C3380CC4-5D6E-409C-BE32-E72D297353CC}">
              <c16:uniqueId val="{00000007-5DC7-4C8E-914E-7B1EB7B0BBEB}"/>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604</c:v>
                </c:pt>
                <c:pt idx="2">
                  <c:v>#N/A</c:v>
                </c:pt>
                <c:pt idx="3">
                  <c:v>#N/A</c:v>
                </c:pt>
                <c:pt idx="4">
                  <c:v>580</c:v>
                </c:pt>
                <c:pt idx="5">
                  <c:v>#N/A</c:v>
                </c:pt>
                <c:pt idx="6">
                  <c:v>#N/A</c:v>
                </c:pt>
                <c:pt idx="7">
                  <c:v>692</c:v>
                </c:pt>
                <c:pt idx="8">
                  <c:v>#N/A</c:v>
                </c:pt>
                <c:pt idx="9">
                  <c:v>#N/A</c:v>
                </c:pt>
                <c:pt idx="10">
                  <c:v>828</c:v>
                </c:pt>
                <c:pt idx="11">
                  <c:v>#N/A</c:v>
                </c:pt>
                <c:pt idx="12">
                  <c:v>#N/A</c:v>
                </c:pt>
                <c:pt idx="13">
                  <c:v>824</c:v>
                </c:pt>
                <c:pt idx="14">
                  <c:v>#N/A</c:v>
                </c:pt>
              </c:numCache>
            </c:numRef>
          </c:val>
          <c:smooth val="0"/>
          <c:extLst>
            <c:ext xmlns:c16="http://schemas.microsoft.com/office/drawing/2014/chart" uri="{C3380CC4-5D6E-409C-BE32-E72D297353CC}">
              <c16:uniqueId val="{00000008-5DC7-4C8E-914E-7B1EB7B0BBEB}"/>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19942</c:v>
                </c:pt>
                <c:pt idx="5">
                  <c:v>21129</c:v>
                </c:pt>
                <c:pt idx="8">
                  <c:v>20863</c:v>
                </c:pt>
                <c:pt idx="11">
                  <c:v>20362</c:v>
                </c:pt>
                <c:pt idx="14">
                  <c:v>20444</c:v>
                </c:pt>
              </c:numCache>
            </c:numRef>
          </c:val>
          <c:extLst>
            <c:ext xmlns:c16="http://schemas.microsoft.com/office/drawing/2014/chart" uri="{C3380CC4-5D6E-409C-BE32-E72D297353CC}">
              <c16:uniqueId val="{00000000-998D-4585-8D49-DEF389A3CA2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1402</c:v>
                </c:pt>
                <c:pt idx="5">
                  <c:v>1192</c:v>
                </c:pt>
                <c:pt idx="8">
                  <c:v>1069</c:v>
                </c:pt>
                <c:pt idx="11">
                  <c:v>885</c:v>
                </c:pt>
                <c:pt idx="14">
                  <c:v>767</c:v>
                </c:pt>
              </c:numCache>
            </c:numRef>
          </c:val>
          <c:extLst>
            <c:ext xmlns:c16="http://schemas.microsoft.com/office/drawing/2014/chart" uri="{C3380CC4-5D6E-409C-BE32-E72D297353CC}">
              <c16:uniqueId val="{00000001-998D-4585-8D49-DEF389A3CA2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17722</c:v>
                </c:pt>
                <c:pt idx="5">
                  <c:v>16378</c:v>
                </c:pt>
                <c:pt idx="8">
                  <c:v>16614</c:v>
                </c:pt>
                <c:pt idx="11">
                  <c:v>16028</c:v>
                </c:pt>
                <c:pt idx="14">
                  <c:v>15835</c:v>
                </c:pt>
              </c:numCache>
            </c:numRef>
          </c:val>
          <c:extLst>
            <c:ext xmlns:c16="http://schemas.microsoft.com/office/drawing/2014/chart" uri="{C3380CC4-5D6E-409C-BE32-E72D297353CC}">
              <c16:uniqueId val="{00000002-998D-4585-8D49-DEF389A3CA2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98D-4585-8D49-DEF389A3CA2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98D-4585-8D49-DEF389A3CA2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98D-4585-8D49-DEF389A3CA2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5311</c:v>
                </c:pt>
                <c:pt idx="3">
                  <c:v>5073</c:v>
                </c:pt>
                <c:pt idx="6">
                  <c:v>4995</c:v>
                </c:pt>
                <c:pt idx="9">
                  <c:v>4921</c:v>
                </c:pt>
                <c:pt idx="12">
                  <c:v>4877</c:v>
                </c:pt>
              </c:numCache>
            </c:numRef>
          </c:val>
          <c:extLst>
            <c:ext xmlns:c16="http://schemas.microsoft.com/office/drawing/2014/chart" uri="{C3380CC4-5D6E-409C-BE32-E72D297353CC}">
              <c16:uniqueId val="{00000006-998D-4585-8D49-DEF389A3CA2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998D-4585-8D49-DEF389A3CA2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3271</c:v>
                </c:pt>
                <c:pt idx="3">
                  <c:v>3240</c:v>
                </c:pt>
                <c:pt idx="6">
                  <c:v>3074</c:v>
                </c:pt>
                <c:pt idx="9">
                  <c:v>2844</c:v>
                </c:pt>
                <c:pt idx="12">
                  <c:v>2811</c:v>
                </c:pt>
              </c:numCache>
            </c:numRef>
          </c:val>
          <c:extLst>
            <c:ext xmlns:c16="http://schemas.microsoft.com/office/drawing/2014/chart" uri="{C3380CC4-5D6E-409C-BE32-E72D297353CC}">
              <c16:uniqueId val="{00000008-998D-4585-8D49-DEF389A3CA2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98D-4585-8D49-DEF389A3CA2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22853</c:v>
                </c:pt>
                <c:pt idx="3">
                  <c:v>25038</c:v>
                </c:pt>
                <c:pt idx="6">
                  <c:v>25233</c:v>
                </c:pt>
                <c:pt idx="9">
                  <c:v>24540</c:v>
                </c:pt>
                <c:pt idx="12">
                  <c:v>24706</c:v>
                </c:pt>
              </c:numCache>
            </c:numRef>
          </c:val>
          <c:extLst>
            <c:ext xmlns:c16="http://schemas.microsoft.com/office/drawing/2014/chart" uri="{C3380CC4-5D6E-409C-BE32-E72D297353CC}">
              <c16:uniqueId val="{0000000A-998D-4585-8D49-DEF389A3CA20}"/>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98D-4585-8D49-DEF389A3CA20}"/>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5957</c:v>
                </c:pt>
                <c:pt idx="1">
                  <c:v>5501</c:v>
                </c:pt>
                <c:pt idx="2">
                  <c:v>5835</c:v>
                </c:pt>
              </c:numCache>
            </c:numRef>
          </c:val>
          <c:extLst>
            <c:ext xmlns:c16="http://schemas.microsoft.com/office/drawing/2014/chart" uri="{C3380CC4-5D6E-409C-BE32-E72D297353CC}">
              <c16:uniqueId val="{00000000-925C-4FA2-A4E1-5D107BC3807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1937</c:v>
                </c:pt>
                <c:pt idx="1">
                  <c:v>1940</c:v>
                </c:pt>
                <c:pt idx="2">
                  <c:v>2007</c:v>
                </c:pt>
              </c:numCache>
            </c:numRef>
          </c:val>
          <c:extLst>
            <c:ext xmlns:c16="http://schemas.microsoft.com/office/drawing/2014/chart" uri="{C3380CC4-5D6E-409C-BE32-E72D297353CC}">
              <c16:uniqueId val="{00000001-925C-4FA2-A4E1-5D107BC3807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9891</c:v>
                </c:pt>
                <c:pt idx="1">
                  <c:v>9613</c:v>
                </c:pt>
                <c:pt idx="2">
                  <c:v>9445</c:v>
                </c:pt>
              </c:numCache>
            </c:numRef>
          </c:val>
          <c:extLst>
            <c:ext xmlns:c16="http://schemas.microsoft.com/office/drawing/2014/chart" uri="{C3380CC4-5D6E-409C-BE32-E72D297353CC}">
              <c16:uniqueId val="{00000002-925C-4FA2-A4E1-5D107BC38076}"/>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{B23FE705-B021-4F93-8264-DC3B707354E4}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F203-47A4-A6D9-6E3E3E9D563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{91217041-CF0D-42FD-A6CC-63B241B18F81}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203-47A4-A6D9-6E3E3E9D563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{171C64BB-0F51-41F4-898B-F2F790783F95}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203-47A4-A6D9-6E3E3E9D563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{BB981ECB-A293-4280-B24C-B8C9FBCA4429}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203-47A4-A6D9-6E3E3E9D563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{230C0805-BD8F-4AD8-B0A0-9D656002F79B}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203-47A4-A6D9-6E3E3E9D563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{DFD670FD-AFB4-4C7C-8D52-E361989B676A}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F203-47A4-A6D9-6E3E3E9D563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{DE4AEF0D-415E-485C-89EE-3C808AA57140}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F203-47A4-A6D9-6E3E3E9D563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{63B69772-2FB4-44EC-A7EA-B1B809A8528B}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F203-47A4-A6D9-6E3E3E9D563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{2C1B2C9A-A823-4095-B410-E3A9B250531B}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F203-47A4-A6D9-6E3E3E9D563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c:v>
                </c:pt>
                <c:pt idx="8">
                  <c:v>65.3</c:v>
                </c:pt>
                <c:pt idx="16">
                  <c:v>65.400000000000006</c:v>
                </c:pt>
                <c:pt idx="24">
                  <c:v>66.400000000000006</c:v>
                </c:pt>
                <c:pt idx="32">
                  <c:v>67.2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F203-47A4-A6D9-6E3E3E9D563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{F378C205-8B5B-4825-B7ED-AB4CF51B278F}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F203-47A4-A6D9-6E3E3E9D563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{2695EF57-B782-4030-88D1-C72DDA3B0006}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203-47A4-A6D9-6E3E3E9D563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{A865C642-0AC3-4ED9-989A-F4B35A53B71E}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203-47A4-A6D9-6E3E3E9D563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{C28B6F0E-7C40-41D7-9F4A-D4C2E7C4AB6D}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203-47A4-A6D9-6E3E3E9D563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{66085D69-8139-4B54-9891-E5E007AA3F22}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203-47A4-A6D9-6E3E3E9D563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{6A9C5816-183B-4166-928A-181DCA28BC3B}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F203-47A4-A6D9-6E3E3E9D563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{7B8EC1CF-F21F-4221-A8E7-FE921A416C34}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F203-47A4-A6D9-6E3E3E9D563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{2EC181B5-4175-4FDF-8AE2-A577962B00D4}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F203-47A4-A6D9-6E3E3E9D563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{2645D557-AEF3-46E2-B902-A79CC7D4318D}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F203-47A4-A6D9-6E3E3E9D563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62.5</c:v>
                </c:pt>
                <c:pt idx="24">
                  <c:v>64.3</c:v>
                </c:pt>
                <c:pt idx="32">
                  <c:v>64.7</c:v>
                </c:pt>
              </c:numCache>
            </c:numRef>
          </c:xVal>
          <c:yVal>
            <c:numRef>
              <c:f>公会計指標分析・財政指標組合せ分析表!$BP$55:$DC$55</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F203-47A4-A6D9-6E3E3E9D5639}"/>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{280CB21F-5CE8-44C6-A3E6-D804E6E913AF}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CDAA-4997-B62D-AF7070B5086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{4CC9841D-F59E-493B-B7EC-2A5461C267E2}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DAA-4997-B62D-AF7070B5086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{8ABF88EF-E337-473A-9FDA-0FA581346BD5}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DAA-4997-B62D-AF7070B5086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{DA72319F-07B0-4DFA-AF90-BC7CBEFC456A}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DAA-4997-B62D-AF7070B5086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{C18A291E-6019-49E0-8A33-2BC99C476013}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DAA-4997-B62D-AF7070B50865}"/>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{2E1C8A73-E6F2-4A2C-BE6A-9038540F1B7D}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CDAA-4997-B62D-AF7070B50865}"/>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{DA1004D5-0726-4021-B601-A56D7749E364}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CDAA-4997-B62D-AF7070B50865}"/>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{58938B9E-B235-4D40-A8DA-85B91FCC155A}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CDAA-4997-B62D-AF7070B50865}"/>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{C1C836F6-FDB4-4AAE-B141-1AE73F6773C4}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CDAA-4997-B62D-AF7070B5086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4.9000000000000004</c:v>
                </c:pt>
                <c:pt idx="8">
                  <c:v>4.8</c:v>
                </c:pt>
                <c:pt idx="16">
                  <c:v>5</c:v>
                </c:pt>
                <c:pt idx="24">
                  <c:v>5.6</c:v>
                </c:pt>
                <c:pt idx="32">
                  <c:v>6.3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CDAA-4997-B62D-AF7070B5086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{B3F46B2F-6C4C-4165-9AE6-0C0D4B2323CA}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CDAA-4997-B62D-AF7070B5086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{34C09D97-2306-434D-8E44-52C4AD5D2A55}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DAA-4997-B62D-AF7070B5086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{53AA294A-E325-48AA-B0A7-DFB763CF4D61}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DAA-4997-B62D-AF7070B5086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{4AC26114-459E-4514-8BEA-E1AB8745B8BD}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DAA-4997-B62D-AF7070B5086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{F4BBC5F3-36C3-4FBA-9E5A-4BECFB1D357B}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DAA-4997-B62D-AF7070B50865}"/>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{E4DC423D-3ACF-4124-8557-7EE87A0B5B62}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CDAA-4997-B62D-AF7070B50865}"/>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{F9B2DBB2-6EB6-4949-B0C3-8FEDE3804035}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CDAA-4997-B62D-AF7070B50865}"/>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{E63B8EA4-766E-4E1E-BE7F-AC45638D1C84}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CDAA-4997-B62D-AF7070B50865}"/>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{AFE8F0D3-2EE9-4EA3-8FB8-98FEACE9A6A2}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CDAA-4997-B62D-AF7070B5086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CDAA-4997-B62D-AF7070B50865}"/>
            </c:ext>
          </c:extLst>
        </c:ser>
        <c:dLbls>
          <c:showLegendKey val="0"/>
          <c:showVal val="1"/>
          <c:showCatName val="0"/>
          <c:showSerName val="0"/>
          <c:showPercent val="0"/>
          <c:showBubbleSize val="0"/>
        </c:dLbls>
        <c:axId val="84219776"/>
        <c:axId val="84234240"/>
      </c:scatterChart>
      <c:valAx>
        <c:axId val="84219776"/>
        <c:scaling>
          <c:orientation val="maxMin"/>
          <c:max val="9.6"/>
          <c:min val="8.699999999999999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大分県豊後大野市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a:ea typeface="ＭＳ Ｐゴシック"/>
              <a:cs typeface="+mn-cs"/>
            </a:rPr>
            <a:t>　従前から行ってきた地方債発行枠の制限や繰上償還の実施により、地方債残高の抑制に努めてきたことで元利償還金</a:t>
          </a:r>
          <a:r>
            <a:rPr kumimoji="1" lang="ja-JP" altLang="en-US" sz="1300">
              <a:solidFill>
                <a:schemeClr val="dk1"/>
              </a:solidFill>
              <a:effectLst/>
              <a:latin typeface="ＭＳ Ｐゴシック"/>
              <a:ea typeface="ＭＳ Ｐゴシック"/>
              <a:cs typeface="+mn-cs"/>
            </a:rPr>
            <a:t>は</a:t>
          </a:r>
          <a:r>
            <a:rPr kumimoji="1" lang="ja-JP" altLang="ja-JP" sz="1300">
              <a:solidFill>
                <a:schemeClr val="dk1"/>
              </a:solidFill>
              <a:effectLst/>
              <a:latin typeface="ＭＳ Ｐゴシック"/>
              <a:ea typeface="ＭＳ Ｐゴシック"/>
              <a:cs typeface="+mn-cs"/>
            </a:rPr>
            <a:t>年々減少していた。令和５年度は対前年度比で減少しているが、令和３年度から元利償還金は増加傾向にある。その主たる要因は、大型事業</a:t>
          </a:r>
          <a:r>
            <a:rPr kumimoji="1" lang="ja-JP" altLang="en-US" sz="1300">
              <a:solidFill>
                <a:schemeClr val="dk1"/>
              </a:solidFill>
              <a:effectLst/>
              <a:latin typeface="ＭＳ Ｐゴシック"/>
              <a:ea typeface="ＭＳ Ｐゴシック"/>
              <a:cs typeface="+mn-cs"/>
            </a:rPr>
            <a:t>実施の際に発行した地方債の</a:t>
          </a:r>
          <a:r>
            <a:rPr kumimoji="1" lang="ja-JP" altLang="ja-JP" sz="1300">
              <a:solidFill>
                <a:schemeClr val="dk1"/>
              </a:solidFill>
              <a:effectLst/>
              <a:latin typeface="ＭＳ Ｐゴシック"/>
              <a:ea typeface="ＭＳ Ｐゴシック"/>
              <a:cs typeface="+mn-cs"/>
            </a:rPr>
            <a:t>償還開始に伴う元利償還金の増加によるものである。来年度以降も大型事業を予定しているため、短期的には実質公債費比率の分子は増加する見込みである。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今後も、緊急度・住民ニーズの的確な把握に努めるとともに、投資的事業には財政運営に有利な地方債の発行に努める。</a:t>
          </a:r>
          <a:endParaRPr kumimoji="1" lang="ja-JP" altLang="en-US" sz="1400">
            <a:latin typeface="ＭＳ ゴシック"/>
            <a:ea typeface="ＭＳ ゴシック"/>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a:ea typeface="ＭＳ Ｐゴシック"/>
              <a:cs typeface="+mn-cs"/>
            </a:rPr>
            <a:t>満期一括償還地方債は、特になし。</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大分県豊後大野市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a:ea typeface="ＭＳ Ｐゴシック"/>
              <a:cs typeface="+mn-cs"/>
            </a:rPr>
            <a:t>　従前から行ってきた地方債発行枠の制限や繰上償還の実施により、地方債残高の抑制に努めてきたほか、発行地方債についても過疎対策事業債など財政運営に有利な地方債を中心としていること、充当可能基金についても積極的な積み立てを行っていることなどから、将来負担額は、年々減少傾向にあったが、令和元年度からは、大型事業により地方債残高が増加したため、分子（将来負担額）が増加した。</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今後計画及び着手している大型事業については、施設の老朽化や防災対策としての側面も大きく、市民生活の安定や非常時の備えとして必要性と緊急性が非常に高いものが多いこともあり、後年度における住民の負担軽減及び財政運営への影響が極力小さくなるよう十分配慮し事業を進めていく。</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大分県豊後大野市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baseline="0">
              <a:solidFill>
                <a:schemeClr val="dk1"/>
              </a:solidFill>
              <a:effectLst/>
              <a:latin typeface="ＭＳ Ｐゴシック"/>
              <a:ea typeface="ＭＳ Ｐゴシック"/>
              <a:cs typeface="+mn-cs"/>
            </a:rPr>
            <a:t>　</a:t>
          </a:r>
          <a:r>
            <a:rPr kumimoji="1" lang="ja-JP" altLang="ja-JP" sz="1300">
              <a:solidFill>
                <a:schemeClr val="dk1"/>
              </a:solidFill>
              <a:effectLst/>
              <a:latin typeface="ＭＳ Ｐゴシック"/>
              <a:ea typeface="ＭＳ Ｐゴシック"/>
              <a:cs typeface="+mn-cs"/>
            </a:rPr>
            <a:t>主な増減理由として、</a:t>
          </a:r>
          <a:r>
            <a:rPr kumimoji="1" lang="ja-JP" altLang="en-US" sz="1300">
              <a:solidFill>
                <a:sysClr val="windowText" lastClr="000000"/>
              </a:solidFill>
              <a:effectLst/>
              <a:latin typeface="ＭＳ Ｐゴシック"/>
              <a:ea typeface="ＭＳ Ｐゴシック"/>
              <a:cs typeface="+mn-cs"/>
            </a:rPr>
            <a:t>物価高騰対策事業等に充当するため同基金の取り崩しを行った</a:t>
          </a:r>
          <a:r>
            <a:rPr kumimoji="1" lang="ja-JP" altLang="en-US" sz="1300">
              <a:solidFill>
                <a:schemeClr val="dk1"/>
              </a:solidFill>
              <a:effectLst/>
              <a:latin typeface="ＭＳ Ｐゴシック"/>
              <a:ea typeface="ＭＳ Ｐゴシック"/>
              <a:cs typeface="+mn-cs"/>
            </a:rPr>
            <a:t>一方で、</a:t>
          </a:r>
          <a:r>
            <a:rPr kumimoji="1" lang="ja-JP" altLang="ja-JP" sz="1300">
              <a:solidFill>
                <a:schemeClr val="dk1"/>
              </a:solidFill>
              <a:effectLst/>
              <a:latin typeface="ＭＳ Ｐゴシック"/>
              <a:ea typeface="ＭＳ Ｐゴシック"/>
              <a:cs typeface="+mn-cs"/>
            </a:rPr>
            <a:t>決算状況を踏まえ実質収支額の二分の一の額を「財政調整基金」に８４０，８２６千円</a:t>
          </a:r>
          <a:r>
            <a:rPr kumimoji="1" lang="ja-JP" altLang="en-US" sz="1300">
              <a:solidFill>
                <a:schemeClr val="dk1"/>
              </a:solidFill>
              <a:effectLst/>
              <a:latin typeface="ＭＳ Ｐゴシック"/>
              <a:ea typeface="ＭＳ Ｐゴシック"/>
              <a:cs typeface="+mn-cs"/>
            </a:rPr>
            <a:t>積み立てたため、</a:t>
          </a:r>
          <a:r>
            <a:rPr kumimoji="1" lang="ja-JP" altLang="ja-JP" sz="1300">
              <a:solidFill>
                <a:schemeClr val="dk1"/>
              </a:solidFill>
              <a:effectLst/>
              <a:latin typeface="ＭＳ Ｐゴシック"/>
              <a:ea typeface="ＭＳ Ｐゴシック"/>
              <a:cs typeface="+mn-cs"/>
            </a:rPr>
            <a:t>基金全体としては、２３２，９７３</a:t>
          </a:r>
          <a:r>
            <a:rPr kumimoji="1" lang="ja-JP" altLang="en-US" sz="1300">
              <a:solidFill>
                <a:schemeClr val="dk1"/>
              </a:solidFill>
              <a:effectLst/>
              <a:latin typeface="ＭＳ Ｐゴシック"/>
              <a:ea typeface="ＭＳ Ｐゴシック"/>
              <a:cs typeface="+mn-cs"/>
            </a:rPr>
            <a:t>千</a:t>
          </a:r>
          <a:r>
            <a:rPr kumimoji="1" lang="ja-JP" altLang="ja-JP" sz="1300">
              <a:solidFill>
                <a:schemeClr val="dk1"/>
              </a:solidFill>
              <a:effectLst/>
              <a:latin typeface="ＭＳ Ｐゴシック"/>
              <a:ea typeface="ＭＳ Ｐゴシック"/>
              <a:cs typeface="+mn-cs"/>
            </a:rPr>
            <a:t>円の増となった</a:t>
          </a:r>
          <a:r>
            <a:rPr kumimoji="1" lang="ja-JP" altLang="en-US" sz="1300">
              <a:solidFill>
                <a:schemeClr val="dk1"/>
              </a:solidFill>
              <a:effectLst/>
              <a:latin typeface="ＭＳ Ｐゴシック"/>
              <a:ea typeface="ＭＳ Ｐゴシック"/>
              <a:cs typeface="+mn-cs"/>
            </a:rPr>
            <a:t>。</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Ｐゴシック"/>
              <a:ea typeface="ＭＳ Ｐゴシック"/>
              <a:cs typeface="+mn-cs"/>
            </a:rPr>
            <a:t>　財源の調整や大規模災害などの不測の事態が発生した際の取り崩しを予定している</a:t>
          </a:r>
          <a:r>
            <a:rPr kumimoji="1" lang="ja-JP" altLang="en-US" sz="1300">
              <a:solidFill>
                <a:schemeClr val="dk1"/>
              </a:solidFill>
              <a:effectLst/>
              <a:latin typeface="ＭＳ Ｐゴシック"/>
              <a:ea typeface="ＭＳ Ｐゴシック"/>
              <a:cs typeface="+mn-cs"/>
            </a:rPr>
            <a:t>。</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Ｐゴシック"/>
              <a:ea typeface="ＭＳ Ｐゴシック"/>
              <a:cs typeface="+mn-cs"/>
            </a:rPr>
            <a:t>　公共施設整備基金　　　　　　　　</a:t>
          </a:r>
          <a:r>
            <a:rPr kumimoji="1" lang="ja-JP" altLang="en-US" sz="1300">
              <a:solidFill>
                <a:schemeClr val="dk1"/>
              </a:solidFill>
              <a:effectLst/>
              <a:latin typeface="ＭＳ Ｐゴシック"/>
              <a:ea typeface="ＭＳ Ｐゴシック"/>
              <a:cs typeface="+mn-cs"/>
            </a:rPr>
            <a:t>　</a:t>
          </a:r>
          <a:r>
            <a:rPr kumimoji="1" lang="ja-JP" altLang="ja-JP" sz="1300">
              <a:solidFill>
                <a:schemeClr val="dk1"/>
              </a:solidFill>
              <a:effectLst/>
              <a:latin typeface="ＭＳ Ｐゴシック"/>
              <a:ea typeface="ＭＳ Ｐゴシック"/>
              <a:cs typeface="+mn-cs"/>
            </a:rPr>
            <a:t>：</a:t>
          </a:r>
          <a:r>
            <a:rPr kumimoji="1" lang="ja-JP" altLang="en-US" sz="1300">
              <a:solidFill>
                <a:schemeClr val="dk1"/>
              </a:solidFill>
              <a:effectLst/>
              <a:latin typeface="ＭＳ Ｐゴシック"/>
              <a:ea typeface="ＭＳ Ｐゴシック"/>
              <a:cs typeface="+mn-cs"/>
            </a:rPr>
            <a:t>　</a:t>
          </a:r>
          <a:r>
            <a:rPr kumimoji="1" lang="ja-JP" altLang="ja-JP" sz="1300">
              <a:solidFill>
                <a:schemeClr val="dk1"/>
              </a:solidFill>
              <a:effectLst/>
              <a:latin typeface="ＭＳ Ｐゴシック"/>
              <a:ea typeface="ＭＳ Ｐゴシック"/>
              <a:cs typeface="+mn-cs"/>
            </a:rPr>
            <a:t>公共施設の維持、補修及び建設事業に要する経費</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地域振興基金</a:t>
          </a:r>
          <a:r>
            <a:rPr kumimoji="1" lang="ja-JP" altLang="en-US" sz="1300">
              <a:solidFill>
                <a:schemeClr val="dk1"/>
              </a:solidFill>
              <a:effectLst/>
              <a:latin typeface="ＭＳ Ｐゴシック"/>
              <a:ea typeface="ＭＳ Ｐゴシック"/>
              <a:cs typeface="+mn-cs"/>
            </a:rPr>
            <a:t>　　　　　　　　　　　　</a:t>
          </a:r>
          <a:r>
            <a:rPr kumimoji="1" lang="ja-JP" altLang="ja-JP" sz="1300">
              <a:solidFill>
                <a:schemeClr val="dk1"/>
              </a:solidFill>
              <a:effectLst/>
              <a:latin typeface="ＭＳ Ｐゴシック"/>
              <a:ea typeface="ＭＳ Ｐゴシック"/>
              <a:cs typeface="+mn-cs"/>
            </a:rPr>
            <a:t>：</a:t>
          </a:r>
          <a:r>
            <a:rPr kumimoji="1" lang="ja-JP" altLang="en-US" sz="1300">
              <a:solidFill>
                <a:schemeClr val="dk1"/>
              </a:solidFill>
              <a:effectLst/>
              <a:latin typeface="ＭＳ Ｐゴシック"/>
              <a:ea typeface="ＭＳ Ｐゴシック"/>
              <a:cs typeface="+mn-cs"/>
            </a:rPr>
            <a:t>　</a:t>
          </a:r>
          <a:r>
            <a:rPr kumimoji="1" lang="ja-JP" altLang="ja-JP" sz="1300">
              <a:solidFill>
                <a:schemeClr val="dk1"/>
              </a:solidFill>
              <a:effectLst/>
              <a:latin typeface="ＭＳ Ｐゴシック"/>
              <a:ea typeface="ＭＳ Ｐゴシック"/>
              <a:cs typeface="+mn-cs"/>
            </a:rPr>
            <a:t>市民の連帯の強化及び地域振興を図るために要する経費</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地域福祉基金</a:t>
          </a:r>
          <a:r>
            <a:rPr kumimoji="1" lang="ja-JP" altLang="en-US" sz="1300">
              <a:solidFill>
                <a:schemeClr val="dk1"/>
              </a:solidFill>
              <a:effectLst/>
              <a:latin typeface="ＭＳ Ｐゴシック"/>
              <a:ea typeface="ＭＳ Ｐゴシック"/>
              <a:cs typeface="+mn-cs"/>
            </a:rPr>
            <a:t>　　　　　　　　　　　　</a:t>
          </a:r>
          <a:r>
            <a:rPr kumimoji="1" lang="ja-JP" altLang="ja-JP" sz="1300">
              <a:solidFill>
                <a:schemeClr val="dk1"/>
              </a:solidFill>
              <a:effectLst/>
              <a:latin typeface="ＭＳ Ｐゴシック"/>
              <a:ea typeface="ＭＳ Ｐゴシック"/>
              <a:cs typeface="+mn-cs"/>
            </a:rPr>
            <a:t>：</a:t>
          </a:r>
          <a:r>
            <a:rPr kumimoji="1" lang="ja-JP" altLang="en-US" sz="1300">
              <a:solidFill>
                <a:schemeClr val="dk1"/>
              </a:solidFill>
              <a:effectLst/>
              <a:latin typeface="ＭＳ Ｐゴシック"/>
              <a:ea typeface="ＭＳ Ｐゴシック"/>
              <a:cs typeface="+mn-cs"/>
            </a:rPr>
            <a:t>　</a:t>
          </a:r>
          <a:r>
            <a:rPr kumimoji="1" lang="ja-JP" altLang="ja-JP" sz="1300">
              <a:solidFill>
                <a:schemeClr val="dk1"/>
              </a:solidFill>
              <a:effectLst/>
              <a:latin typeface="ＭＳ Ｐゴシック"/>
              <a:ea typeface="ＭＳ Ｐゴシック"/>
              <a:cs typeface="+mn-cs"/>
            </a:rPr>
            <a:t>市民が健康で明るい生涯を過ごせるよう地域における保健福祉の増進等を図るために要する経費</a:t>
          </a:r>
          <a:endParaRPr lang="ja-JP" altLang="ja-JP" sz="1300">
            <a:effectLst/>
            <a:latin typeface="ＭＳ Ｐゴシック"/>
            <a:ea typeface="ＭＳ Ｐゴシック"/>
          </a:endParaRPr>
        </a:p>
        <a:p>
          <a:r>
            <a:rPr lang="ja-JP" altLang="en-US" sz="1300">
              <a:effectLst/>
              <a:latin typeface="ＭＳ Ｐゴシック"/>
              <a:ea typeface="ＭＳ Ｐゴシック"/>
            </a:rPr>
            <a:t>　企業誘致促進及び創業支援基金：　市内の産業の振興及び新たな雇用機会の拡大を図るために要する経費</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ふるさと応援基金</a:t>
          </a:r>
          <a:r>
            <a:rPr kumimoji="1" lang="ja-JP" altLang="en-US" sz="1300">
              <a:solidFill>
                <a:schemeClr val="dk1"/>
              </a:solidFill>
              <a:effectLst/>
              <a:latin typeface="ＭＳ Ｐゴシック"/>
              <a:ea typeface="ＭＳ Ｐゴシック"/>
              <a:cs typeface="+mn-cs"/>
            </a:rPr>
            <a:t>　　　　　　　　　　</a:t>
          </a:r>
          <a:r>
            <a:rPr kumimoji="1" lang="ja-JP" altLang="ja-JP" sz="1300">
              <a:solidFill>
                <a:schemeClr val="dk1"/>
              </a:solidFill>
              <a:effectLst/>
              <a:latin typeface="ＭＳ Ｐゴシック"/>
              <a:ea typeface="ＭＳ Ｐゴシック"/>
              <a:cs typeface="+mn-cs"/>
            </a:rPr>
            <a:t>：</a:t>
          </a:r>
          <a:r>
            <a:rPr kumimoji="1" lang="ja-JP" altLang="en-US" sz="1300">
              <a:solidFill>
                <a:schemeClr val="dk1"/>
              </a:solidFill>
              <a:effectLst/>
              <a:latin typeface="ＭＳ Ｐゴシック"/>
              <a:ea typeface="ＭＳ Ｐゴシック"/>
              <a:cs typeface="+mn-cs"/>
            </a:rPr>
            <a:t>　</a:t>
          </a:r>
          <a:r>
            <a:rPr kumimoji="1" lang="ja-JP" altLang="ja-JP" sz="1300">
              <a:solidFill>
                <a:schemeClr val="dk1"/>
              </a:solidFill>
              <a:effectLst/>
              <a:latin typeface="ＭＳ Ｐゴシック"/>
              <a:ea typeface="ＭＳ Ｐゴシック"/>
              <a:cs typeface="+mn-cs"/>
            </a:rPr>
            <a:t>地域の特性や資源を生かした個性豊かで活力のあるまちづくりを推進するために要する経費</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Ｐゴシック"/>
              <a:ea typeface="ＭＳ Ｐゴシック"/>
              <a:cs typeface="+mn-cs"/>
            </a:rPr>
            <a:t>　</a:t>
          </a:r>
          <a:r>
            <a:rPr kumimoji="1" lang="ja-JP" altLang="ja-JP" sz="1300">
              <a:solidFill>
                <a:schemeClr val="dk1"/>
              </a:solidFill>
              <a:effectLst/>
              <a:latin typeface="ＭＳ Ｐゴシック"/>
              <a:ea typeface="ＭＳ Ｐゴシック"/>
              <a:cs typeface="+mn-cs"/>
            </a:rPr>
            <a:t>公共施設整備基金</a:t>
          </a:r>
          <a:r>
            <a:rPr kumimoji="1" lang="ja-JP" altLang="en-US" sz="1300">
              <a:solidFill>
                <a:schemeClr val="dk1"/>
              </a:solidFill>
              <a:effectLst/>
              <a:latin typeface="ＭＳ Ｐゴシック"/>
              <a:ea typeface="ＭＳ Ｐゴシック"/>
              <a:cs typeface="+mn-cs"/>
            </a:rPr>
            <a:t>　　　　　　　　　</a:t>
          </a:r>
          <a:r>
            <a:rPr kumimoji="1" lang="ja-JP" altLang="ja-JP" sz="1300">
              <a:solidFill>
                <a:schemeClr val="dk1"/>
              </a:solidFill>
              <a:effectLst/>
              <a:latin typeface="ＭＳ Ｐゴシック"/>
              <a:ea typeface="ＭＳ Ｐゴシック"/>
              <a:cs typeface="+mn-cs"/>
            </a:rPr>
            <a:t>：</a:t>
          </a:r>
          <a:r>
            <a:rPr kumimoji="1" lang="ja-JP" altLang="en-US" sz="1300">
              <a:solidFill>
                <a:schemeClr val="dk1"/>
              </a:solidFill>
              <a:effectLst/>
              <a:latin typeface="ＭＳ Ｐゴシック"/>
              <a:ea typeface="ＭＳ Ｐゴシック"/>
              <a:cs typeface="+mn-cs"/>
            </a:rPr>
            <a:t>　</a:t>
          </a:r>
          <a:r>
            <a:rPr kumimoji="1" lang="ja-JP" altLang="ja-JP" sz="1300">
              <a:solidFill>
                <a:schemeClr val="dk1"/>
              </a:solidFill>
              <a:effectLst/>
              <a:latin typeface="ＭＳ Ｐゴシック"/>
              <a:ea typeface="ＭＳ Ｐゴシック"/>
              <a:cs typeface="+mn-cs"/>
            </a:rPr>
            <a:t>公共施設の整備事業の財源として５１２，５００千円を充当したことによる減</a:t>
          </a:r>
          <a:endParaRPr lang="ja-JP" altLang="ja-JP" sz="1300">
            <a:effectLst/>
            <a:latin typeface="ＭＳ Ｐゴシック"/>
            <a:ea typeface="ＭＳ Ｐゴシック"/>
          </a:endParaRPr>
        </a:p>
        <a:p>
          <a:r>
            <a:rPr lang="ja-JP" altLang="ja-JP" sz="1300">
              <a:solidFill>
                <a:schemeClr val="dk1"/>
              </a:solidFill>
              <a:effectLst/>
              <a:latin typeface="ＭＳ Ｐゴシック"/>
              <a:ea typeface="ＭＳ Ｐゴシック"/>
              <a:cs typeface="+mn-cs"/>
            </a:rPr>
            <a:t>　地域振興基金</a:t>
          </a:r>
          <a:r>
            <a:rPr lang="ja-JP" altLang="en-US" sz="1300">
              <a:solidFill>
                <a:schemeClr val="dk1"/>
              </a:solidFill>
              <a:effectLst/>
              <a:latin typeface="ＭＳ Ｐゴシック"/>
              <a:ea typeface="ＭＳ Ｐゴシック"/>
              <a:cs typeface="+mn-cs"/>
            </a:rPr>
            <a:t>　　　　　　　　　　　　</a:t>
          </a:r>
          <a:r>
            <a:rPr lang="ja-JP" altLang="ja-JP" sz="1300">
              <a:solidFill>
                <a:schemeClr val="dk1"/>
              </a:solidFill>
              <a:effectLst/>
              <a:latin typeface="ＭＳ Ｐゴシック"/>
              <a:ea typeface="ＭＳ Ｐゴシック"/>
              <a:cs typeface="+mn-cs"/>
            </a:rPr>
            <a:t>：</a:t>
          </a:r>
          <a:r>
            <a:rPr lang="ja-JP" altLang="en-US" sz="1300">
              <a:solidFill>
                <a:schemeClr val="dk1"/>
              </a:solidFill>
              <a:effectLst/>
              <a:latin typeface="ＭＳ Ｐゴシック"/>
              <a:ea typeface="ＭＳ Ｐゴシック"/>
              <a:cs typeface="+mn-cs"/>
            </a:rPr>
            <a:t>　</a:t>
          </a:r>
          <a:r>
            <a:rPr lang="ja-JP" altLang="ja-JP" sz="1300">
              <a:solidFill>
                <a:schemeClr val="dk1"/>
              </a:solidFill>
              <a:effectLst/>
              <a:latin typeface="ＭＳ Ｐゴシック"/>
              <a:ea typeface="ＭＳ Ｐゴシック"/>
              <a:cs typeface="+mn-cs"/>
            </a:rPr>
            <a:t>地域振興事業の財源として１０４，４００千円を充当したことによる減</a:t>
          </a:r>
          <a:endParaRPr kumimoji="1" lang="en-US" altLang="ja-JP" sz="1300">
            <a:solidFill>
              <a:schemeClr val="dk1"/>
            </a:solidFill>
            <a:effectLst/>
            <a:latin typeface="ＭＳ ゴシック"/>
            <a:ea typeface="ＭＳ ゴシック"/>
            <a:cs typeface="+mn-cs"/>
          </a:endParaRPr>
        </a:p>
        <a:p>
          <a:r>
            <a:rPr lang="ja-JP" altLang="en-US" sz="1300">
              <a:effectLst/>
              <a:latin typeface="ＭＳ Ｐゴシック"/>
              <a:ea typeface="ＭＳ Ｐゴシック"/>
            </a:rPr>
            <a:t>　企業誘致促進及び創業支援基金：　基金の創設による皆増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Ｐゴシック"/>
              <a:ea typeface="ＭＳ Ｐゴシック"/>
              <a:cs typeface="+mn-cs"/>
            </a:rPr>
            <a:t>　公共施設整備基金</a:t>
          </a:r>
          <a:r>
            <a:rPr kumimoji="1" lang="ja-JP" altLang="en-US" sz="1300">
              <a:solidFill>
                <a:schemeClr val="dk1"/>
              </a:solidFill>
              <a:effectLst/>
              <a:latin typeface="ＭＳ Ｐゴシック"/>
              <a:ea typeface="ＭＳ Ｐゴシック"/>
              <a:cs typeface="+mn-cs"/>
            </a:rPr>
            <a:t>　</a:t>
          </a:r>
          <a:r>
            <a:rPr kumimoji="1" lang="ja-JP" altLang="ja-JP" sz="1300">
              <a:solidFill>
                <a:schemeClr val="dk1"/>
              </a:solidFill>
              <a:effectLst/>
              <a:latin typeface="ＭＳ Ｐゴシック"/>
              <a:ea typeface="ＭＳ Ｐゴシック"/>
              <a:cs typeface="+mn-cs"/>
            </a:rPr>
            <a:t>：</a:t>
          </a:r>
          <a:r>
            <a:rPr kumimoji="1" lang="ja-JP" altLang="en-US" sz="1300">
              <a:solidFill>
                <a:schemeClr val="dk1"/>
              </a:solidFill>
              <a:effectLst/>
              <a:latin typeface="ＭＳ Ｐゴシック"/>
              <a:ea typeface="ＭＳ Ｐゴシック"/>
              <a:cs typeface="+mn-cs"/>
            </a:rPr>
            <a:t>　</a:t>
          </a:r>
          <a:r>
            <a:rPr kumimoji="1" lang="ja-JP" altLang="ja-JP" sz="1300">
              <a:solidFill>
                <a:schemeClr val="dk1"/>
              </a:solidFill>
              <a:effectLst/>
              <a:latin typeface="ＭＳ Ｐゴシック"/>
              <a:ea typeface="ＭＳ Ｐゴシック"/>
              <a:cs typeface="+mn-cs"/>
            </a:rPr>
            <a:t>大型事業（公共施設等の更新や長寿命化対策など）への財源として取り崩しを行う</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地域振興基金</a:t>
          </a:r>
          <a:r>
            <a:rPr kumimoji="1" lang="ja-JP" altLang="en-US" sz="1300">
              <a:solidFill>
                <a:schemeClr val="dk1"/>
              </a:solidFill>
              <a:effectLst/>
              <a:latin typeface="ＭＳ Ｐゴシック"/>
              <a:ea typeface="ＭＳ Ｐゴシック"/>
              <a:cs typeface="+mn-cs"/>
            </a:rPr>
            <a:t>　　　　</a:t>
          </a:r>
          <a:r>
            <a:rPr kumimoji="1" lang="ja-JP" altLang="ja-JP" sz="1300">
              <a:solidFill>
                <a:schemeClr val="dk1"/>
              </a:solidFill>
              <a:effectLst/>
              <a:latin typeface="ＭＳ Ｐゴシック"/>
              <a:ea typeface="ＭＳ Ｐゴシック"/>
              <a:cs typeface="+mn-cs"/>
            </a:rPr>
            <a:t>：</a:t>
          </a:r>
          <a:r>
            <a:rPr kumimoji="1" lang="ja-JP" altLang="en-US" sz="1300">
              <a:solidFill>
                <a:schemeClr val="dk1"/>
              </a:solidFill>
              <a:effectLst/>
              <a:latin typeface="ＭＳ Ｐゴシック"/>
              <a:ea typeface="ＭＳ Ｐゴシック"/>
              <a:cs typeface="+mn-cs"/>
            </a:rPr>
            <a:t>　</a:t>
          </a:r>
          <a:r>
            <a:rPr kumimoji="1" lang="ja-JP" altLang="ja-JP" sz="1300">
              <a:solidFill>
                <a:schemeClr val="dk1"/>
              </a:solidFill>
              <a:effectLst/>
              <a:latin typeface="ＭＳ Ｐゴシック"/>
              <a:ea typeface="ＭＳ Ｐゴシック"/>
              <a:cs typeface="+mn-cs"/>
            </a:rPr>
            <a:t>市民の連帯及び強化を図る事業への財源として取り崩しを行う</a:t>
          </a:r>
          <a:endParaRPr kumimoji="1" lang="en-US" altLang="ja-JP" sz="1300">
            <a:solidFill>
              <a:schemeClr val="dk1"/>
            </a:solidFill>
            <a:effectLst/>
            <a:latin typeface="ＭＳ Ｐゴシック"/>
            <a:ea typeface="ＭＳ Ｐゴシック"/>
            <a:cs typeface="+mn-cs"/>
          </a:endParaRPr>
        </a:p>
        <a:p>
          <a:r>
            <a:rPr lang="ja-JP" altLang="en-US" sz="1300">
              <a:effectLst/>
              <a:latin typeface="ＭＳ Ｐゴシック"/>
              <a:ea typeface="ＭＳ Ｐゴシック"/>
            </a:rPr>
            <a:t>　そ　 　の  　他　　　　 ：　今後、企業誘致の促進やこども・子育て政策に対応するため、新しい基金の創設や再編等を行っていく。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a:solidFill>
                <a:schemeClr val="dk1"/>
              </a:solidFill>
              <a:effectLst/>
              <a:latin typeface="ＭＳ Ｐゴシック"/>
              <a:ea typeface="ＭＳ Ｐゴシック"/>
              <a:cs typeface="+mn-cs"/>
            </a:rPr>
            <a:t>　歳計余剰金の積立（８４０，８２６千円）</a:t>
          </a:r>
          <a:r>
            <a:rPr kumimoji="1" lang="ja-JP" altLang="en-US" sz="1300">
              <a:solidFill>
                <a:schemeClr val="dk1"/>
              </a:solidFill>
              <a:effectLst/>
              <a:latin typeface="ＭＳ Ｐゴシック"/>
              <a:ea typeface="ＭＳ Ｐゴシック"/>
              <a:cs typeface="+mn-cs"/>
            </a:rPr>
            <a:t>による増</a:t>
          </a:r>
          <a:r>
            <a:rPr kumimoji="1" lang="ja-JP" altLang="ja-JP" sz="1300">
              <a:solidFill>
                <a:schemeClr val="dk1"/>
              </a:solidFill>
              <a:effectLst/>
              <a:latin typeface="ＭＳ Ｐゴシック"/>
              <a:ea typeface="ＭＳ Ｐゴシック"/>
              <a:cs typeface="+mn-cs"/>
            </a:rPr>
            <a:t>、一般財源充当に係る</a:t>
          </a:r>
          <a:r>
            <a:rPr kumimoji="1" lang="ja-JP" altLang="en-US" sz="1300">
              <a:solidFill>
                <a:schemeClr val="dk1"/>
              </a:solidFill>
              <a:effectLst/>
              <a:latin typeface="ＭＳ Ｐゴシック"/>
              <a:ea typeface="ＭＳ Ｐゴシック"/>
              <a:cs typeface="+mn-cs"/>
            </a:rPr>
            <a:t>取り崩し</a:t>
          </a:r>
          <a:r>
            <a:rPr kumimoji="1" lang="ja-JP" altLang="ja-JP" sz="1300">
              <a:solidFill>
                <a:schemeClr val="dk1"/>
              </a:solidFill>
              <a:effectLst/>
              <a:latin typeface="ＭＳ Ｐゴシック"/>
              <a:ea typeface="ＭＳ Ｐゴシック"/>
              <a:cs typeface="+mn-cs"/>
            </a:rPr>
            <a:t>（５４４，５９７千円）による</a:t>
          </a:r>
          <a:r>
            <a:rPr kumimoji="1" lang="ja-JP" altLang="en-US" sz="1300">
              <a:solidFill>
                <a:schemeClr val="dk1"/>
              </a:solidFill>
              <a:effectLst/>
              <a:latin typeface="ＭＳ Ｐゴシック"/>
              <a:ea typeface="ＭＳ Ｐゴシック"/>
              <a:cs typeface="+mn-cs"/>
            </a:rPr>
            <a:t>減。</a:t>
          </a:r>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Ｐゴシック"/>
              <a:ea typeface="ＭＳ Ｐゴシック"/>
              <a:cs typeface="+mn-cs"/>
            </a:rPr>
            <a:t>　近年の自然災害を踏まえ、可能な範囲で積立を行う。また、今後は目標とする積立規模を</a:t>
          </a:r>
          <a:r>
            <a:rPr kumimoji="1" lang="ja-JP" altLang="en-US" sz="1300">
              <a:solidFill>
                <a:schemeClr val="dk1"/>
              </a:solidFill>
              <a:effectLst/>
              <a:latin typeface="ＭＳ Ｐゴシック"/>
              <a:ea typeface="ＭＳ Ｐゴシック"/>
              <a:cs typeface="+mn-cs"/>
            </a:rPr>
            <a:t>３，０００，０００千円と</a:t>
          </a:r>
          <a:r>
            <a:rPr kumimoji="1" lang="ja-JP" altLang="ja-JP" sz="1300">
              <a:solidFill>
                <a:schemeClr val="dk1"/>
              </a:solidFill>
              <a:effectLst/>
              <a:latin typeface="ＭＳ Ｐゴシック"/>
              <a:ea typeface="ＭＳ Ｐゴシック"/>
              <a:cs typeface="+mn-cs"/>
            </a:rPr>
            <a:t>設定し、基金運用</a:t>
          </a:r>
          <a:r>
            <a:rPr kumimoji="1" lang="ja-JP" altLang="en-US" sz="1300">
              <a:solidFill>
                <a:schemeClr val="dk1"/>
              </a:solidFill>
              <a:effectLst/>
              <a:latin typeface="ＭＳ Ｐゴシック"/>
              <a:ea typeface="ＭＳ Ｐゴシック"/>
              <a:cs typeface="+mn-cs"/>
            </a:rPr>
            <a:t>等</a:t>
          </a:r>
          <a:r>
            <a:rPr kumimoji="1" lang="ja-JP" altLang="ja-JP" sz="1300">
              <a:solidFill>
                <a:schemeClr val="dk1"/>
              </a:solidFill>
              <a:effectLst/>
              <a:latin typeface="ＭＳ Ｐゴシック"/>
              <a:ea typeface="ＭＳ Ｐゴシック"/>
              <a:cs typeface="+mn-cs"/>
            </a:rPr>
            <a:t>を行う</a:t>
          </a:r>
          <a:r>
            <a:rPr kumimoji="1" lang="ja-JP" altLang="en-US" sz="1300">
              <a:solidFill>
                <a:schemeClr val="dk1"/>
              </a:solidFill>
              <a:effectLst/>
              <a:latin typeface="ＭＳ Ｐゴシック"/>
              <a:ea typeface="ＭＳ Ｐゴシック"/>
              <a:cs typeface="+mn-cs"/>
            </a:rPr>
            <a:t>。</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Ｐゴシック"/>
              <a:ea typeface="ＭＳ Ｐゴシック"/>
              <a:cs typeface="+mn-cs"/>
            </a:rPr>
            <a:t>　普通交付税の再算定分（臨時財政対策債の償還分）の積立（６３，３１０千円）、基金運用収入の積立</a:t>
          </a:r>
          <a:r>
            <a:rPr kumimoji="1" lang="en-US" altLang="ja-JP" sz="1300">
              <a:solidFill>
                <a:schemeClr val="dk1"/>
              </a:solidFill>
              <a:effectLst/>
              <a:latin typeface="ＭＳ Ｐゴシック"/>
              <a:ea typeface="ＭＳ Ｐゴシック"/>
              <a:cs typeface="+mn-cs"/>
            </a:rPr>
            <a:t>(</a:t>
          </a:r>
          <a:r>
            <a:rPr kumimoji="1" lang="ja-JP" altLang="en-US" sz="1300">
              <a:solidFill>
                <a:schemeClr val="dk1"/>
              </a:solidFill>
              <a:effectLst/>
              <a:latin typeface="ＭＳ Ｐゴシック"/>
              <a:ea typeface="ＭＳ Ｐゴシック"/>
              <a:cs typeface="+mn-cs"/>
            </a:rPr>
            <a:t>３，２５８千円</a:t>
          </a:r>
          <a:r>
            <a:rPr kumimoji="1" lang="en-US" altLang="ja-JP" sz="1300">
              <a:solidFill>
                <a:schemeClr val="dk1"/>
              </a:solidFill>
              <a:effectLst/>
              <a:latin typeface="ＭＳ Ｐゴシック"/>
              <a:ea typeface="ＭＳ Ｐゴシック"/>
              <a:cs typeface="+mn-cs"/>
            </a:rPr>
            <a:t>)</a:t>
          </a:r>
          <a:r>
            <a:rPr kumimoji="1" lang="ja-JP" altLang="ja-JP" sz="1300">
              <a:solidFill>
                <a:schemeClr val="dk1"/>
              </a:solidFill>
              <a:effectLst/>
              <a:latin typeface="ＭＳ Ｐゴシック"/>
              <a:ea typeface="ＭＳ Ｐゴシック"/>
              <a:cs typeface="+mn-cs"/>
            </a:rPr>
            <a:t>による増</a:t>
          </a:r>
          <a:r>
            <a:rPr kumimoji="1" lang="ja-JP" altLang="en-US" sz="1300">
              <a:solidFill>
                <a:schemeClr val="dk1"/>
              </a:solidFill>
              <a:effectLst/>
              <a:latin typeface="ＭＳ Ｐゴシック"/>
              <a:ea typeface="ＭＳ Ｐゴシック"/>
              <a:cs typeface="+mn-cs"/>
            </a:rPr>
            <a:t>。</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Ｐゴシック"/>
              <a:ea typeface="ＭＳ Ｐゴシック"/>
              <a:cs typeface="+mn-cs"/>
            </a:rPr>
            <a:t>　大型事業の実施</a:t>
          </a:r>
          <a:r>
            <a:rPr kumimoji="1" lang="ja-JP" altLang="en-US" sz="1300">
              <a:solidFill>
                <a:schemeClr val="dk1"/>
              </a:solidFill>
              <a:effectLst/>
              <a:latin typeface="ＭＳ Ｐゴシック"/>
              <a:ea typeface="ＭＳ Ｐゴシック"/>
              <a:cs typeface="+mn-cs"/>
            </a:rPr>
            <a:t>を</a:t>
          </a:r>
          <a:r>
            <a:rPr kumimoji="1" lang="ja-JP" altLang="ja-JP" sz="1300">
              <a:solidFill>
                <a:schemeClr val="dk1"/>
              </a:solidFill>
              <a:effectLst/>
              <a:latin typeface="ＭＳ Ｐゴシック"/>
              <a:ea typeface="ＭＳ Ｐゴシック"/>
              <a:cs typeface="+mn-cs"/>
            </a:rPr>
            <a:t>予定</a:t>
          </a:r>
          <a:r>
            <a:rPr kumimoji="1" lang="ja-JP" altLang="en-US" sz="1300">
              <a:solidFill>
                <a:schemeClr val="dk1"/>
              </a:solidFill>
              <a:effectLst/>
              <a:latin typeface="ＭＳ Ｐゴシック"/>
              <a:ea typeface="ＭＳ Ｐゴシック"/>
              <a:cs typeface="+mn-cs"/>
            </a:rPr>
            <a:t>している</a:t>
          </a:r>
          <a:r>
            <a:rPr kumimoji="1" lang="ja-JP" altLang="ja-JP" sz="1300">
              <a:solidFill>
                <a:schemeClr val="dk1"/>
              </a:solidFill>
              <a:effectLst/>
              <a:latin typeface="ＭＳ Ｐゴシック"/>
              <a:ea typeface="ＭＳ Ｐゴシック"/>
              <a:cs typeface="+mn-cs"/>
            </a:rPr>
            <a:t>ことから、</a:t>
          </a:r>
          <a:r>
            <a:rPr kumimoji="1" lang="ja-JP" altLang="en-US" sz="1300">
              <a:solidFill>
                <a:schemeClr val="dk1"/>
              </a:solidFill>
              <a:effectLst/>
              <a:latin typeface="ＭＳ Ｐゴシック"/>
              <a:ea typeface="ＭＳ Ｐゴシック"/>
              <a:cs typeface="+mn-cs"/>
            </a:rPr>
            <a:t>公債費の状況を見ながら</a:t>
          </a:r>
          <a:r>
            <a:rPr kumimoji="1" lang="ja-JP" altLang="ja-JP" sz="1300">
              <a:solidFill>
                <a:schemeClr val="dk1"/>
              </a:solidFill>
              <a:effectLst/>
              <a:latin typeface="ＭＳ Ｐゴシック"/>
              <a:ea typeface="ＭＳ Ｐゴシック"/>
              <a:cs typeface="+mn-cs"/>
            </a:rPr>
            <a:t>取り崩しを</a:t>
          </a:r>
          <a:r>
            <a:rPr kumimoji="1" lang="ja-JP" altLang="en-US" sz="1300">
              <a:solidFill>
                <a:schemeClr val="dk1"/>
              </a:solidFill>
              <a:effectLst/>
              <a:latin typeface="ＭＳ Ｐゴシック"/>
              <a:ea typeface="ＭＳ Ｐゴシック"/>
              <a:cs typeface="+mn-cs"/>
            </a:rPr>
            <a:t>行っていく。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7635C96-76E4-4B9C-8EAB-5359712C16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C1020C6-1AD3-473C-9574-15A8DEEB0DE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23325817-6E24-4135-A56E-3262E2822D7D}"/>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8EFAA223-2C3A-4691-B095-2A0155E5A7AD}"/>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4891D01B-18F6-48FA-A713-1B3DAA5557EC}"/>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2528FDC2-2144-49CF-BE1C-266C2D91E006}"/>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2B9F6184-8E81-4A45-AF24-679A045360A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9A3B2412-091A-4D1C-A025-803569AFF088}"/>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FB050164-6BC5-4B68-9011-054992D39D6F}"/>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E00C876C-0DAC-4A02-9805-DE0B44AD6553}"/>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F91AB51C-9FEF-44B6-B3B2-73B170452E44}"/>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B4EBD3AD-BEF1-4709-A556-BB3BEE0EA5DD}"/>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3518180F-B55A-4DD9-B9FC-0239FD605B5F}"/>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DAFCDC6F-23BA-415E-AC00-C11F857727D6}"/>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56FBD5E6-8975-4B9A-8C46-E95B44B7955D}"/>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70B04AF3-EFF1-42CF-870F-0D118C7C46CB}"/>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大分県豊後大野市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7C12D531-DA81-402C-B5D9-9ED7DD51D967}"/>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6A5EF132-22E7-4B3F-A213-53C750DC37EA}"/>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A7D011CF-F3BF-4046-A395-153ED766ADA7}"/>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EF469705-0B32-4802-A236-A017E80F7F0E}"/>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E619E44C-230B-49E0-9ECD-59022141A522}"/>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598FCFA9-FF2E-46D2-8A59-ABEAD9639525}"/>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32,765
32,384
603.14
30,230,278
28,433,296
1,211,713
14,659,459
24,705,881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AC82BE08-51B8-4BD6-A20B-2D2E5B70B602}"/>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C03BDB21-F29C-409F-B96D-6A5366424066}"/>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B0FAEFF0-983B-4C9E-BE38-F0F74D24EE79}"/>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F9DD5269-A3F2-481B-BAD8-6586433B965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1C070319-4D02-40FD-9D9D-45841A4A7941}"/>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6F852DEB-2FBC-4362-B68D-0E210EAADA34}"/>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E796A8C2-36EA-48DE-BC43-61823DBBD8A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A0EF56C1-6E85-41A2-AC5B-610210BC9CA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1A60B05D-6134-416C-8A35-AD66DF46D08E}"/>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EE13BE21-FD00-4D3F-B133-C642319053BA}"/>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A7D04674-9727-4827-A3D7-C67F0CDFDC4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9587402E-4187-4626-8FF6-519930E8823A}"/>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867A6B7B-5A17-4D5D-88F0-D8D5B5796352}"/>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D6331EA8-3931-463E-80C6-AF0194DE42EC}"/>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CE9B233-5D2F-4385-B91E-D8DBDBDB7294}"/>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C69CBA2E-963F-4808-92F2-8E1BC53795D4}"/>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BB094090-AB32-4C29-8AAC-3FBD43059846}"/>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D636B339-C050-4C75-AD57-BB72C2AB103C}"/>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3237EE4B-1744-44A1-BF70-8219A2FBD4A2}"/>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B6220232-4835-44AF-9913-CB8B83768C32}"/>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12065D48-8678-4012-AC6A-AE4C85A91291}"/>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9553BCC5-B322-4909-8B46-52288F0EFF67}"/>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47088000-468B-4E23-939C-71D19F4B0D35}"/>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F7AA4E89-2C13-4FC7-9B4D-6F9736C48E2B}"/>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5E5C15A5-85FD-47A4-8E44-8E77DAA26C94}"/>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696C367E-0323-4429-8EEE-62603EA371F2}"/>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7B7DC891-FCF3-40BD-A816-BA220B98E364}"/>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94FEB63D-767F-4F80-903D-23D5DE77986A}"/>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2650ACE4-7FB2-4801-B218-CEFC80920BD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B4FC37FB-0A64-4D63-8D10-BFC8DEE840B3}"/>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DF21F049-FB27-455B-AB85-4EA7CA4F3BD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86838865-B0A3-4545-80CB-F50153C6FDAB}"/>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981F7F5A-3610-4242-893C-6F9B96FBCF7A}"/>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CD92F79C-3511-43A8-B953-1387BAE8A359}"/>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302063EC-1BD0-43AB-AF04-C3B2FEE61B92}"/>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有形固定資産減価償却率は、類似団体より高い水準にあるが、公共施設等総合管理計画において、それぞれの公共施設の維持管理、除却等を適切に進めている。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B6D4E69E-6F13-423F-BCFA-E34A8BAA11EA}"/>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DF401820-2EF9-4FBE-BAB1-5D38133637C4}"/>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67D05AD8-D9FE-4CB7-91E4-1FA2E9279CE3}"/>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FC2F10C6-334F-41C9-8F33-F44554FA5A18}"/>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3" name="テキスト ボックス 62">
          <a:extLst>
            <a:ext uri="{FF2B5EF4-FFF2-40B4-BE49-F238E27FC236}">
              <a16:creationId xmlns:a16="http://schemas.microsoft.com/office/drawing/2014/main" id="{B12E7BED-F213-45E9-8D4A-67423D1EEB55}"/>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058CF8FA-314C-4795-AE8E-8C7FB6573242}"/>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B17808A9-CBB7-467D-835D-44CDBF880CD8}"/>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70E62334-0FBD-4B9D-BF02-2D186EC18518}"/>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54CD772E-C9B7-4DAB-8AAA-95980E387DAA}"/>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BD4A86EF-D907-4758-951D-B0F6B7C0D636}"/>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77D5058A-3F1E-47CA-A2E0-DEFB4F49DD03}"/>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D5E2314B-447F-4B1D-A27A-7A07740BCE0F}"/>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699394FA-83F4-4E70-9AD7-FAB23ED71246}"/>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EAB6ABD-010E-46C2-A2D7-B7CF1851F2A1}"/>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3" name="テキスト ボックス 72">
          <a:extLst>
            <a:ext uri="{FF2B5EF4-FFF2-40B4-BE49-F238E27FC236}">
              <a16:creationId xmlns:a16="http://schemas.microsoft.com/office/drawing/2014/main" id="{37F36185-B80C-4A10-AA27-194C15877DA6}"/>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C54B65C0-EA00-447B-B5D4-D0FF9E58F31E}"/>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75" name="直線コネクタ 74">
          <a:extLst>
            <a:ext uri="{FF2B5EF4-FFF2-40B4-BE49-F238E27FC236}">
              <a16:creationId xmlns:a16="http://schemas.microsoft.com/office/drawing/2014/main" id="{93DBFAF7-B904-4302-822E-6CC3DE99C42E}"/>
            </a:ext>
          </a:extLst>
        </xdr:cNvPr>
        <xdr:cNvCxnSpPr/>
      </xdr:nvCxnSpPr>
      <xdr:spPr>
        <a:xfrm flipV="1">
          <a:off x="4760595" y="5253461"/>
          <a:ext cx="1270" cy="1257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76" name="有形固定資産減価償却率最小値テキスト">
          <a:extLst>
            <a:ext uri="{FF2B5EF4-FFF2-40B4-BE49-F238E27FC236}">
              <a16:creationId xmlns:a16="http://schemas.microsoft.com/office/drawing/2014/main" id="{C2459657-4F8A-4EF4-B915-23F42D2196FB}"/>
            </a:ext>
          </a:extLst>
        </xdr:cNvPr>
        <xdr:cNvSpPr txBox="1"/>
      </xdr:nvSpPr>
      <xdr:spPr>
        <a:xfrm>
          <a:off x="4813300" y="651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77" name="直線コネクタ 76">
          <a:extLst>
            <a:ext uri="{FF2B5EF4-FFF2-40B4-BE49-F238E27FC236}">
              <a16:creationId xmlns:a16="http://schemas.microsoft.com/office/drawing/2014/main" id="{9E924565-8FCC-454B-AAB1-445ED6CB559C}"/>
            </a:ext>
          </a:extLst>
        </xdr:cNvPr>
        <xdr:cNvCxnSpPr/>
      </xdr:nvCxnSpPr>
      <xdr:spPr>
        <a:xfrm>
          <a:off x="4673600" y="6511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78" name="有形固定資産減価償却率最大値テキスト">
          <a:extLst>
            <a:ext uri="{FF2B5EF4-FFF2-40B4-BE49-F238E27FC236}">
              <a16:creationId xmlns:a16="http://schemas.microsoft.com/office/drawing/2014/main" id="{8BCE5C24-2FAA-4282-A61C-28ABB9DA71F8}"/>
            </a:ext>
          </a:extLst>
        </xdr:cNvPr>
        <xdr:cNvSpPr txBox="1"/>
      </xdr:nvSpPr>
      <xdr:spPr>
        <a:xfrm>
          <a:off x="4813300" y="5028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79" name="直線コネクタ 78">
          <a:extLst>
            <a:ext uri="{FF2B5EF4-FFF2-40B4-BE49-F238E27FC236}">
              <a16:creationId xmlns:a16="http://schemas.microsoft.com/office/drawing/2014/main" id="{AB293282-FDE7-4695-A5AE-5187FF1FC34F}"/>
            </a:ext>
          </a:extLst>
        </xdr:cNvPr>
        <xdr:cNvCxnSpPr/>
      </xdr:nvCxnSpPr>
      <xdr:spPr>
        <a:xfrm>
          <a:off x="4673600" y="525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2663</xdr:rowOff>
    </xdr:from>
    <xdr:ext cx="405111" cy="259045"/>
    <xdr:sp macro="" textlink="">
      <xdr:nvSpPr>
        <xdr:cNvPr id="80" name="有形固定資産減価償却率平均値テキスト">
          <a:extLst>
            <a:ext uri="{FF2B5EF4-FFF2-40B4-BE49-F238E27FC236}">
              <a16:creationId xmlns:a16="http://schemas.microsoft.com/office/drawing/2014/main" id="{E1F4D53F-22CC-414D-A8B3-8AD030481C8F}"/>
            </a:ext>
          </a:extLst>
        </xdr:cNvPr>
        <xdr:cNvSpPr txBox="1"/>
      </xdr:nvSpPr>
      <xdr:spPr>
        <a:xfrm>
          <a:off x="4813300" y="5917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81" name="フローチャート: 判断 80">
          <a:extLst>
            <a:ext uri="{FF2B5EF4-FFF2-40B4-BE49-F238E27FC236}">
              <a16:creationId xmlns:a16="http://schemas.microsoft.com/office/drawing/2014/main" id="{FE18FCA0-68E1-4074-9A75-DF6206F3538B}"/>
            </a:ext>
          </a:extLst>
        </xdr:cNvPr>
        <xdr:cNvSpPr/>
      </xdr:nvSpPr>
      <xdr:spPr>
        <a:xfrm>
          <a:off x="4711700" y="606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82" name="フローチャート: 判断 81">
          <a:extLst>
            <a:ext uri="{FF2B5EF4-FFF2-40B4-BE49-F238E27FC236}">
              <a16:creationId xmlns:a16="http://schemas.microsoft.com/office/drawing/2014/main" id="{1A362A93-4552-4BED-A73A-A51EF7EFC15D}"/>
            </a:ext>
          </a:extLst>
        </xdr:cNvPr>
        <xdr:cNvSpPr/>
      </xdr:nvSpPr>
      <xdr:spPr>
        <a:xfrm>
          <a:off x="4000500" y="605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83" name="フローチャート: 判断 82">
          <a:extLst>
            <a:ext uri="{FF2B5EF4-FFF2-40B4-BE49-F238E27FC236}">
              <a16:creationId xmlns:a16="http://schemas.microsoft.com/office/drawing/2014/main" id="{1EDE7A9A-A011-452A-AD2A-716F873D710B}"/>
            </a:ext>
          </a:extLst>
        </xdr:cNvPr>
        <xdr:cNvSpPr/>
      </xdr:nvSpPr>
      <xdr:spPr>
        <a:xfrm>
          <a:off x="3238500" y="602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97261</xdr:rowOff>
    </xdr:from>
    <xdr:to>
      <xdr:col>11</xdr:col>
      <xdr:colOff>187325</xdr:colOff>
      <xdr:row>31</xdr:row>
      <xdr:rowOff>27411</xdr:rowOff>
    </xdr:to>
    <xdr:sp macro="" textlink="">
      <xdr:nvSpPr>
        <xdr:cNvPr id="84" name="フローチャート: 判断 83">
          <a:extLst>
            <a:ext uri="{FF2B5EF4-FFF2-40B4-BE49-F238E27FC236}">
              <a16:creationId xmlns:a16="http://schemas.microsoft.com/office/drawing/2014/main" id="{C28DE50E-6406-4AE3-A3EF-C2536B16F9E4}"/>
            </a:ext>
          </a:extLst>
        </xdr:cNvPr>
        <xdr:cNvSpPr/>
      </xdr:nvSpPr>
      <xdr:spPr>
        <a:xfrm>
          <a:off x="2476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84667</xdr:rowOff>
    </xdr:from>
    <xdr:to>
      <xdr:col>7</xdr:col>
      <xdr:colOff>187325</xdr:colOff>
      <xdr:row>31</xdr:row>
      <xdr:rowOff>14817</xdr:rowOff>
    </xdr:to>
    <xdr:sp macro="" textlink="">
      <xdr:nvSpPr>
        <xdr:cNvPr id="85" name="フローチャート: 判断 84">
          <a:extLst>
            <a:ext uri="{FF2B5EF4-FFF2-40B4-BE49-F238E27FC236}">
              <a16:creationId xmlns:a16="http://schemas.microsoft.com/office/drawing/2014/main" id="{EB9CFD2D-CA01-4895-91D5-5C78866441DD}"/>
            </a:ext>
          </a:extLst>
        </xdr:cNvPr>
        <xdr:cNvSpPr/>
      </xdr:nvSpPr>
      <xdr:spPr>
        <a:xfrm>
          <a:off x="1714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3F3C5325-28E0-4ECF-8A7A-07AE5D3087A9}"/>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AD081C6A-D765-46C9-9F16-2AD64E61F639}"/>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3F6B85F4-4884-4DC5-93DD-7EC5971BA694}"/>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D2E0A239-827A-498C-8962-DDB992251A7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80574862-0827-43D1-83ED-F1DB86C3FA8C}"/>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24765</xdr:rowOff>
    </xdr:from>
    <xdr:to>
      <xdr:col>23</xdr:col>
      <xdr:colOff>136525</xdr:colOff>
      <xdr:row>31</xdr:row>
      <xdr:rowOff>126365</xdr:rowOff>
    </xdr:to>
    <xdr:sp macro="" textlink="">
      <xdr:nvSpPr>
        <xdr:cNvPr id="91" name="楕円 90">
          <a:extLst>
            <a:ext uri="{FF2B5EF4-FFF2-40B4-BE49-F238E27FC236}">
              <a16:creationId xmlns:a16="http://schemas.microsoft.com/office/drawing/2014/main" id="{A823F9EC-062C-4886-A754-97433E39B4BB}"/>
            </a:ext>
          </a:extLst>
        </xdr:cNvPr>
        <xdr:cNvSpPr/>
      </xdr:nvSpPr>
      <xdr:spPr>
        <a:xfrm>
          <a:off x="47117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3192</xdr:rowOff>
    </xdr:from>
    <xdr:ext cx="405111" cy="259045"/>
    <xdr:sp macro="" textlink="">
      <xdr:nvSpPr>
        <xdr:cNvPr id="92" name="有形固定資産減価償却率該当値テキスト">
          <a:extLst>
            <a:ext uri="{FF2B5EF4-FFF2-40B4-BE49-F238E27FC236}">
              <a16:creationId xmlns:a16="http://schemas.microsoft.com/office/drawing/2014/main" id="{BB903818-F909-462E-9234-64772A7A9930}"/>
            </a:ext>
          </a:extLst>
        </xdr:cNvPr>
        <xdr:cNvSpPr txBox="1"/>
      </xdr:nvSpPr>
      <xdr:spPr>
        <a:xfrm>
          <a:off x="4813300" y="6089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10372</xdr:rowOff>
    </xdr:from>
    <xdr:to>
      <xdr:col>19</xdr:col>
      <xdr:colOff>187325</xdr:colOff>
      <xdr:row>31</xdr:row>
      <xdr:rowOff>111972</xdr:rowOff>
    </xdr:to>
    <xdr:sp macro="" textlink="">
      <xdr:nvSpPr>
        <xdr:cNvPr id="93" name="楕円 92">
          <a:extLst>
            <a:ext uri="{FF2B5EF4-FFF2-40B4-BE49-F238E27FC236}">
              <a16:creationId xmlns:a16="http://schemas.microsoft.com/office/drawing/2014/main" id="{799DF290-90C5-46C7-A08D-0673B51B9856}"/>
            </a:ext>
          </a:extLst>
        </xdr:cNvPr>
        <xdr:cNvSpPr/>
      </xdr:nvSpPr>
      <xdr:spPr>
        <a:xfrm>
          <a:off x="4000500" y="609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61172</xdr:rowOff>
    </xdr:from>
    <xdr:to>
      <xdr:col>23</xdr:col>
      <xdr:colOff>85725</xdr:colOff>
      <xdr:row>31</xdr:row>
      <xdr:rowOff>75565</xdr:rowOff>
    </xdr:to>
    <xdr:cxnSp macro="">
      <xdr:nvCxnSpPr>
        <xdr:cNvPr id="94" name="直線コネクタ 93">
          <a:extLst>
            <a:ext uri="{FF2B5EF4-FFF2-40B4-BE49-F238E27FC236}">
              <a16:creationId xmlns:a16="http://schemas.microsoft.com/office/drawing/2014/main" id="{83E9000A-634F-4886-BD31-BDD1472FB9CA}"/>
            </a:ext>
          </a:extLst>
        </xdr:cNvPr>
        <xdr:cNvCxnSpPr/>
      </xdr:nvCxnSpPr>
      <xdr:spPr>
        <a:xfrm>
          <a:off x="4051300" y="6147647"/>
          <a:ext cx="7112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163830</xdr:rowOff>
    </xdr:from>
    <xdr:to>
      <xdr:col>15</xdr:col>
      <xdr:colOff>187325</xdr:colOff>
      <xdr:row>31</xdr:row>
      <xdr:rowOff>93980</xdr:rowOff>
    </xdr:to>
    <xdr:sp macro="" textlink="">
      <xdr:nvSpPr>
        <xdr:cNvPr id="95" name="楕円 94">
          <a:extLst>
            <a:ext uri="{FF2B5EF4-FFF2-40B4-BE49-F238E27FC236}">
              <a16:creationId xmlns:a16="http://schemas.microsoft.com/office/drawing/2014/main" id="{20138AE3-B108-408A-BFFD-77DD4DD3AD64}"/>
            </a:ext>
          </a:extLst>
        </xdr:cNvPr>
        <xdr:cNvSpPr/>
      </xdr:nvSpPr>
      <xdr:spPr>
        <a:xfrm>
          <a:off x="3238500" y="607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43180</xdr:rowOff>
    </xdr:from>
    <xdr:to>
      <xdr:col>19</xdr:col>
      <xdr:colOff>136525</xdr:colOff>
      <xdr:row>31</xdr:row>
      <xdr:rowOff>61172</xdr:rowOff>
    </xdr:to>
    <xdr:cxnSp macro="">
      <xdr:nvCxnSpPr>
        <xdr:cNvPr id="96" name="直線コネクタ 95">
          <a:extLst>
            <a:ext uri="{FF2B5EF4-FFF2-40B4-BE49-F238E27FC236}">
              <a16:creationId xmlns:a16="http://schemas.microsoft.com/office/drawing/2014/main" id="{C08CA216-ED72-4604-B3DA-8BA8D5A854D0}"/>
            </a:ext>
          </a:extLst>
        </xdr:cNvPr>
        <xdr:cNvCxnSpPr/>
      </xdr:nvCxnSpPr>
      <xdr:spPr>
        <a:xfrm>
          <a:off x="3289300" y="6129655"/>
          <a:ext cx="7620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162031</xdr:rowOff>
    </xdr:from>
    <xdr:to>
      <xdr:col>11</xdr:col>
      <xdr:colOff>187325</xdr:colOff>
      <xdr:row>31</xdr:row>
      <xdr:rowOff>92181</xdr:rowOff>
    </xdr:to>
    <xdr:sp macro="" textlink="">
      <xdr:nvSpPr>
        <xdr:cNvPr id="97" name="楕円 96">
          <a:extLst>
            <a:ext uri="{FF2B5EF4-FFF2-40B4-BE49-F238E27FC236}">
              <a16:creationId xmlns:a16="http://schemas.microsoft.com/office/drawing/2014/main" id="{0627C2DC-C672-40D4-87FB-62AC683B6F37}"/>
            </a:ext>
          </a:extLst>
        </xdr:cNvPr>
        <xdr:cNvSpPr/>
      </xdr:nvSpPr>
      <xdr:spPr>
        <a:xfrm>
          <a:off x="2476500" y="607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41381</xdr:rowOff>
    </xdr:from>
    <xdr:to>
      <xdr:col>15</xdr:col>
      <xdr:colOff>136525</xdr:colOff>
      <xdr:row>31</xdr:row>
      <xdr:rowOff>43180</xdr:rowOff>
    </xdr:to>
    <xdr:cxnSp macro="">
      <xdr:nvCxnSpPr>
        <xdr:cNvPr id="98" name="直線コネクタ 97">
          <a:extLst>
            <a:ext uri="{FF2B5EF4-FFF2-40B4-BE49-F238E27FC236}">
              <a16:creationId xmlns:a16="http://schemas.microsoft.com/office/drawing/2014/main" id="{C7DE2FE6-0812-4029-A303-DBF41E9F458F}"/>
            </a:ext>
          </a:extLst>
        </xdr:cNvPr>
        <xdr:cNvCxnSpPr/>
      </xdr:nvCxnSpPr>
      <xdr:spPr>
        <a:xfrm>
          <a:off x="2527300" y="6127856"/>
          <a:ext cx="762000" cy="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156633</xdr:rowOff>
    </xdr:from>
    <xdr:to>
      <xdr:col>7</xdr:col>
      <xdr:colOff>187325</xdr:colOff>
      <xdr:row>31</xdr:row>
      <xdr:rowOff>86783</xdr:rowOff>
    </xdr:to>
    <xdr:sp macro="" textlink="">
      <xdr:nvSpPr>
        <xdr:cNvPr id="99" name="楕円 98">
          <a:extLst>
            <a:ext uri="{FF2B5EF4-FFF2-40B4-BE49-F238E27FC236}">
              <a16:creationId xmlns:a16="http://schemas.microsoft.com/office/drawing/2014/main" id="{A35E3E9F-95EE-4BF3-9F02-600ED3F7E53E}"/>
            </a:ext>
          </a:extLst>
        </xdr:cNvPr>
        <xdr:cNvSpPr/>
      </xdr:nvSpPr>
      <xdr:spPr>
        <a:xfrm>
          <a:off x="1714500" y="607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35983</xdr:rowOff>
    </xdr:from>
    <xdr:to>
      <xdr:col>11</xdr:col>
      <xdr:colOff>136525</xdr:colOff>
      <xdr:row>31</xdr:row>
      <xdr:rowOff>41381</xdr:rowOff>
    </xdr:to>
    <xdr:cxnSp macro="">
      <xdr:nvCxnSpPr>
        <xdr:cNvPr id="100" name="直線コネクタ 99">
          <a:extLst>
            <a:ext uri="{FF2B5EF4-FFF2-40B4-BE49-F238E27FC236}">
              <a16:creationId xmlns:a16="http://schemas.microsoft.com/office/drawing/2014/main" id="{F88782C5-26EF-497E-8726-4516EB09DBAC}"/>
            </a:ext>
          </a:extLst>
        </xdr:cNvPr>
        <xdr:cNvCxnSpPr/>
      </xdr:nvCxnSpPr>
      <xdr:spPr>
        <a:xfrm>
          <a:off x="1765300" y="6122458"/>
          <a:ext cx="762000" cy="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90716</xdr:rowOff>
    </xdr:from>
    <xdr:ext cx="405111" cy="259045"/>
    <xdr:sp macro="" textlink="">
      <xdr:nvSpPr>
        <xdr:cNvPr id="101" name="n_1aveValue有形固定資産減価償却率">
          <a:extLst>
            <a:ext uri="{FF2B5EF4-FFF2-40B4-BE49-F238E27FC236}">
              <a16:creationId xmlns:a16="http://schemas.microsoft.com/office/drawing/2014/main" id="{A65E6241-6D9A-41F0-B0BD-A2F479208E3E}"/>
            </a:ext>
          </a:extLst>
        </xdr:cNvPr>
        <xdr:cNvSpPr txBox="1"/>
      </xdr:nvSpPr>
      <xdr:spPr>
        <a:xfrm>
          <a:off x="3836044" y="583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58331</xdr:rowOff>
    </xdr:from>
    <xdr:ext cx="405111" cy="259045"/>
    <xdr:sp macro="" textlink="">
      <xdr:nvSpPr>
        <xdr:cNvPr id="102" name="n_2aveValue有形固定資産減価償却率">
          <a:extLst>
            <a:ext uri="{FF2B5EF4-FFF2-40B4-BE49-F238E27FC236}">
              <a16:creationId xmlns:a16="http://schemas.microsoft.com/office/drawing/2014/main" id="{12B2F946-BD8A-4B05-B56B-97C9DC693F62}"/>
            </a:ext>
          </a:extLst>
        </xdr:cNvPr>
        <xdr:cNvSpPr txBox="1"/>
      </xdr:nvSpPr>
      <xdr:spPr>
        <a:xfrm>
          <a:off x="3086744" y="5801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43938</xdr:rowOff>
    </xdr:from>
    <xdr:ext cx="405111" cy="259045"/>
    <xdr:sp macro="" textlink="">
      <xdr:nvSpPr>
        <xdr:cNvPr id="103" name="n_3aveValue有形固定資産減価償却率">
          <a:extLst>
            <a:ext uri="{FF2B5EF4-FFF2-40B4-BE49-F238E27FC236}">
              <a16:creationId xmlns:a16="http://schemas.microsoft.com/office/drawing/2014/main" id="{5B0EA3D0-E099-47EF-8F4B-54CCB80DA73A}"/>
            </a:ext>
          </a:extLst>
        </xdr:cNvPr>
        <xdr:cNvSpPr txBox="1"/>
      </xdr:nvSpPr>
      <xdr:spPr>
        <a:xfrm>
          <a:off x="2324744" y="578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31344</xdr:rowOff>
    </xdr:from>
    <xdr:ext cx="405111" cy="259045"/>
    <xdr:sp macro="" textlink="">
      <xdr:nvSpPr>
        <xdr:cNvPr id="104" name="n_4aveValue有形固定資産減価償却率">
          <a:extLst>
            <a:ext uri="{FF2B5EF4-FFF2-40B4-BE49-F238E27FC236}">
              <a16:creationId xmlns:a16="http://schemas.microsoft.com/office/drawing/2014/main" id="{19001D6B-712E-451C-B51A-9DCA59255CF2}"/>
            </a:ext>
          </a:extLst>
        </xdr:cNvPr>
        <xdr:cNvSpPr txBox="1"/>
      </xdr:nvSpPr>
      <xdr:spPr>
        <a:xfrm>
          <a:off x="1562744" y="577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103099</xdr:rowOff>
    </xdr:from>
    <xdr:ext cx="405111" cy="259045"/>
    <xdr:sp macro="" textlink="">
      <xdr:nvSpPr>
        <xdr:cNvPr id="105" name="n_1mainValue有形固定資産減価償却率">
          <a:extLst>
            <a:ext uri="{FF2B5EF4-FFF2-40B4-BE49-F238E27FC236}">
              <a16:creationId xmlns:a16="http://schemas.microsoft.com/office/drawing/2014/main" id="{575DA861-537D-4263-BAD9-30BF7B83FCB0}"/>
            </a:ext>
          </a:extLst>
        </xdr:cNvPr>
        <xdr:cNvSpPr txBox="1"/>
      </xdr:nvSpPr>
      <xdr:spPr>
        <a:xfrm>
          <a:off x="3836044" y="6189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85107</xdr:rowOff>
    </xdr:from>
    <xdr:ext cx="405111" cy="259045"/>
    <xdr:sp macro="" textlink="">
      <xdr:nvSpPr>
        <xdr:cNvPr id="106" name="n_2mainValue有形固定資産減価償却率">
          <a:extLst>
            <a:ext uri="{FF2B5EF4-FFF2-40B4-BE49-F238E27FC236}">
              <a16:creationId xmlns:a16="http://schemas.microsoft.com/office/drawing/2014/main" id="{E543EFD7-DD77-47F8-902A-CAF5B1D09D11}"/>
            </a:ext>
          </a:extLst>
        </xdr:cNvPr>
        <xdr:cNvSpPr txBox="1"/>
      </xdr:nvSpPr>
      <xdr:spPr>
        <a:xfrm>
          <a:off x="3086744" y="6171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83308</xdr:rowOff>
    </xdr:from>
    <xdr:ext cx="405111" cy="259045"/>
    <xdr:sp macro="" textlink="">
      <xdr:nvSpPr>
        <xdr:cNvPr id="107" name="n_3mainValue有形固定資産減価償却率">
          <a:extLst>
            <a:ext uri="{FF2B5EF4-FFF2-40B4-BE49-F238E27FC236}">
              <a16:creationId xmlns:a16="http://schemas.microsoft.com/office/drawing/2014/main" id="{F6580FFA-1C5D-41C7-9A84-5BC0BD74D409}"/>
            </a:ext>
          </a:extLst>
        </xdr:cNvPr>
        <xdr:cNvSpPr txBox="1"/>
      </xdr:nvSpPr>
      <xdr:spPr>
        <a:xfrm>
          <a:off x="2324744" y="6169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77910</xdr:rowOff>
    </xdr:from>
    <xdr:ext cx="405111" cy="259045"/>
    <xdr:sp macro="" textlink="">
      <xdr:nvSpPr>
        <xdr:cNvPr id="108" name="n_4mainValue有形固定資産減価償却率">
          <a:extLst>
            <a:ext uri="{FF2B5EF4-FFF2-40B4-BE49-F238E27FC236}">
              <a16:creationId xmlns:a16="http://schemas.microsoft.com/office/drawing/2014/main" id="{B47B1B3E-3871-4541-9A47-346CC4D4382C}"/>
            </a:ext>
          </a:extLst>
        </xdr:cNvPr>
        <xdr:cNvSpPr txBox="1"/>
      </xdr:nvSpPr>
      <xdr:spPr>
        <a:xfrm>
          <a:off x="1562744" y="616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5FCCB332-EBF0-414B-B20F-D17A450765C5}"/>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CCD00DEF-13EB-4941-B205-5D18CAD3D909}"/>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53945E68-A04B-48B9-BB20-C83BB40D2FA8}"/>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[ 372.0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44500FB3-BC00-4AF5-BB56-343ECC588C62}"/>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E80BE8C1-5098-4C69-A7A8-BB9803F232BA}"/>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39586C07-D746-4635-82E8-9CF24E8BE19A}"/>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EE7CBE55-ED96-47D7-9848-BB09689AE45E}"/>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A8577A78-593F-49AC-AFA3-110070E744AB}"/>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1B9F3CD2-EA8C-4260-BB5A-035D93887E8D}"/>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EE2AC73B-4B18-4AFB-97CF-83C0F2996E6F}"/>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D0466B9E-E9DB-44DB-8959-1794CB3D476C}"/>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EEA6F005-1089-4637-B447-658EA39E264D}"/>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88433F42-504F-4A85-98F5-C835B5FE3B9A}"/>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債務償還比率は、類似団体平均を下回っており、主な要因としては集中改革プランに基づき公債費の抑制等を行ってきたことが考えられる。令和</a:t>
          </a:r>
          <a:r>
            <a:rPr kumimoji="1" lang="en-US" altLang="ja-JP" sz="1000">
              <a:solidFill>
                <a:schemeClr val="dk1"/>
              </a:solidFill>
              <a:effectLst/>
              <a:latin typeface="+mn-lt"/>
              <a:ea typeface="+mn-ea"/>
              <a:cs typeface="+mn-cs"/>
            </a:rPr>
            <a:t>4</a:t>
          </a:r>
          <a:r>
            <a:rPr kumimoji="1" lang="ja-JP" altLang="ja-JP" sz="1000">
              <a:solidFill>
                <a:schemeClr val="dk1"/>
              </a:solidFill>
              <a:effectLst/>
              <a:latin typeface="+mn-lt"/>
              <a:ea typeface="+mn-ea"/>
              <a:cs typeface="+mn-cs"/>
            </a:rPr>
            <a:t>年度から令和</a:t>
          </a:r>
          <a:r>
            <a:rPr kumimoji="1" lang="en-US" altLang="ja-JP" sz="1000">
              <a:solidFill>
                <a:schemeClr val="dk1"/>
              </a:solidFill>
              <a:effectLst/>
              <a:latin typeface="+mn-lt"/>
              <a:ea typeface="+mn-ea"/>
              <a:cs typeface="+mn-cs"/>
            </a:rPr>
            <a:t>5</a:t>
          </a:r>
          <a:r>
            <a:rPr kumimoji="1" lang="ja-JP" altLang="ja-JP" sz="1000">
              <a:solidFill>
                <a:schemeClr val="dk1"/>
              </a:solidFill>
              <a:effectLst/>
              <a:latin typeface="+mn-lt"/>
              <a:ea typeface="+mn-ea"/>
              <a:cs typeface="+mn-cs"/>
            </a:rPr>
            <a:t>年度が上昇した要因として、</a:t>
          </a:r>
          <a:r>
            <a:rPr kumimoji="1" lang="ja-JP" altLang="en-US" sz="1000">
              <a:solidFill>
                <a:schemeClr val="dk1"/>
              </a:solidFill>
              <a:effectLst/>
              <a:latin typeface="+mn-lt"/>
              <a:ea typeface="+mn-ea"/>
              <a:cs typeface="+mn-cs"/>
            </a:rPr>
            <a:t>小中一貫教育校整備事業などの大型事業により地方債発行額が</a:t>
          </a:r>
          <a:r>
            <a:rPr kumimoji="1" lang="en-US" altLang="ja-JP" sz="1000">
              <a:solidFill>
                <a:schemeClr val="dk1"/>
              </a:solidFill>
              <a:effectLst/>
              <a:latin typeface="+mn-lt"/>
              <a:ea typeface="+mn-ea"/>
              <a:cs typeface="+mn-cs"/>
            </a:rPr>
            <a:t>37.0%</a:t>
          </a:r>
          <a:r>
            <a:rPr kumimoji="1" lang="ja-JP" altLang="en-US" sz="1000">
              <a:solidFill>
                <a:schemeClr val="dk1"/>
              </a:solidFill>
              <a:effectLst/>
              <a:latin typeface="+mn-lt"/>
              <a:ea typeface="+mn-ea"/>
              <a:cs typeface="+mn-cs"/>
            </a:rPr>
            <a:t>上昇したことと、公共施設整備基金繰入金の増により充当可能基金が減少したことが考えられる</a:t>
          </a:r>
          <a:r>
            <a:rPr kumimoji="1" lang="ja-JP" altLang="ja-JP" sz="1000">
              <a:solidFill>
                <a:schemeClr val="dk1"/>
              </a:solidFill>
              <a:effectLst/>
              <a:latin typeface="+mn-lt"/>
              <a:ea typeface="+mn-ea"/>
              <a:cs typeface="+mn-cs"/>
            </a:rPr>
            <a:t>。引き続き、地方債残高</a:t>
          </a:r>
          <a:r>
            <a:rPr kumimoji="1" lang="ja-JP" altLang="en-US" sz="1000">
              <a:solidFill>
                <a:schemeClr val="dk1"/>
              </a:solidFill>
              <a:effectLst/>
              <a:latin typeface="+mn-lt"/>
              <a:ea typeface="+mn-ea"/>
              <a:cs typeface="+mn-cs"/>
            </a:rPr>
            <a:t>等を</a:t>
          </a:r>
          <a:r>
            <a:rPr kumimoji="1" lang="ja-JP" altLang="ja-JP" sz="1000">
              <a:solidFill>
                <a:schemeClr val="dk1"/>
              </a:solidFill>
              <a:effectLst/>
              <a:latin typeface="+mn-lt"/>
              <a:ea typeface="+mn-ea"/>
              <a:cs typeface="+mn-cs"/>
            </a:rPr>
            <a:t>注視しながら行財政計画を推進し、財政の健全化に努める。</a:t>
          </a:r>
          <a:endParaRPr lang="ja-JP" altLang="ja-JP" sz="1000">
            <a:effectLst/>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4EED0FD7-78E7-44F7-9092-03AB8BBDD04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9812C1F0-1201-46E2-A768-038EAC7FA326}"/>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3C39AEB1-9282-4C54-9556-DF02B2BD1122}"/>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02AC67D8-1737-43E6-8384-00EB79C778F8}"/>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299701EF-92CF-4812-9F33-AB7A562BFE1D}"/>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31A1AF98-979E-48A2-8286-196EB448E48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34EA6FA6-B900-41C0-A760-19F9ABCB60C8}"/>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629845CB-0C11-4FB3-825E-F6839C18B189}"/>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691DF317-CE4D-4715-A402-730A61FCE344}"/>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55FD4FC8-7BE6-4D59-9CD5-0C17BC2FAD0D}"/>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506B95EE-E0C6-48C9-8E65-98175CBB058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F446606A-0053-4914-809D-783EACC962F6}"/>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95536A6B-4A71-4F93-8A3F-AD067FB09499}"/>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7B3F3F21-2CDE-48E8-A063-880E033BD6EB}"/>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2E7E0A3F-BD84-4338-949D-5618D24B3FA7}"/>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37" name="直線コネクタ 136">
          <a:extLst>
            <a:ext uri="{FF2B5EF4-FFF2-40B4-BE49-F238E27FC236}">
              <a16:creationId xmlns:a16="http://schemas.microsoft.com/office/drawing/2014/main" id="{9FC46A02-94FB-45B8-86F1-06477E337192}"/>
            </a:ext>
          </a:extLst>
        </xdr:cNvPr>
        <xdr:cNvCxnSpPr/>
      </xdr:nvCxnSpPr>
      <xdr:spPr>
        <a:xfrm flipV="1">
          <a:off x="14793595" y="5312833"/>
          <a:ext cx="1269" cy="1411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38" name="債務償還比率最小値テキスト">
          <a:extLst>
            <a:ext uri="{FF2B5EF4-FFF2-40B4-BE49-F238E27FC236}">
              <a16:creationId xmlns:a16="http://schemas.microsoft.com/office/drawing/2014/main" id="{02B8841F-CE38-4BA5-8C15-FC1175C6E00C}"/>
            </a:ext>
          </a:extLst>
        </xdr:cNvPr>
        <xdr:cNvSpPr txBox="1"/>
      </xdr:nvSpPr>
      <xdr:spPr>
        <a:xfrm>
          <a:off x="14846300" y="67285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39" name="直線コネクタ 138">
          <a:extLst>
            <a:ext uri="{FF2B5EF4-FFF2-40B4-BE49-F238E27FC236}">
              <a16:creationId xmlns:a16="http://schemas.microsoft.com/office/drawing/2014/main" id="{DCBD95C0-23B0-49E5-918A-BFC5CAA30F29}"/>
            </a:ext>
          </a:extLst>
        </xdr:cNvPr>
        <xdr:cNvCxnSpPr/>
      </xdr:nvCxnSpPr>
      <xdr:spPr>
        <a:xfrm>
          <a:off x="14706600" y="67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550890A0-47D4-493F-A17E-49CAFCF202BB}"/>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B8811FD6-0B2B-4AD1-A93E-FF29626A63C4}"/>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152981</xdr:rowOff>
    </xdr:from>
    <xdr:ext cx="469744" cy="259045"/>
    <xdr:sp macro="" textlink="">
      <xdr:nvSpPr>
        <xdr:cNvPr id="142" name="債務償還比率平均値テキスト">
          <a:extLst>
            <a:ext uri="{FF2B5EF4-FFF2-40B4-BE49-F238E27FC236}">
              <a16:creationId xmlns:a16="http://schemas.microsoft.com/office/drawing/2014/main" id="{D106A398-DB25-4B37-85A8-8D48A816D66D}"/>
            </a:ext>
          </a:extLst>
        </xdr:cNvPr>
        <xdr:cNvSpPr txBox="1"/>
      </xdr:nvSpPr>
      <xdr:spPr>
        <a:xfrm>
          <a:off x="14846300" y="58965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43" name="フローチャート: 判断 142">
          <a:extLst>
            <a:ext uri="{FF2B5EF4-FFF2-40B4-BE49-F238E27FC236}">
              <a16:creationId xmlns:a16="http://schemas.microsoft.com/office/drawing/2014/main" id="{5C99AB9C-A4F0-4422-A7B1-A7D27A8CBF68}"/>
            </a:ext>
          </a:extLst>
        </xdr:cNvPr>
        <xdr:cNvSpPr/>
      </xdr:nvSpPr>
      <xdr:spPr>
        <a:xfrm>
          <a:off x="14744700" y="59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44" name="フローチャート: 判断 143">
          <a:extLst>
            <a:ext uri="{FF2B5EF4-FFF2-40B4-BE49-F238E27FC236}">
              <a16:creationId xmlns:a16="http://schemas.microsoft.com/office/drawing/2014/main" id="{BAEE49D0-A89E-4A56-BD9A-28DD55DED0E6}"/>
            </a:ext>
          </a:extLst>
        </xdr:cNvPr>
        <xdr:cNvSpPr/>
      </xdr:nvSpPr>
      <xdr:spPr>
        <a:xfrm>
          <a:off x="14033500" y="59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45" name="フローチャート: 判断 144">
          <a:extLst>
            <a:ext uri="{FF2B5EF4-FFF2-40B4-BE49-F238E27FC236}">
              <a16:creationId xmlns:a16="http://schemas.microsoft.com/office/drawing/2014/main" id="{003BA570-C46D-4284-899F-F3FEB762011B}"/>
            </a:ext>
          </a:extLst>
        </xdr:cNvPr>
        <xdr:cNvSpPr/>
      </xdr:nvSpPr>
      <xdr:spPr>
        <a:xfrm>
          <a:off x="13271500" y="58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147638</xdr:rowOff>
    </xdr:from>
    <xdr:to>
      <xdr:col>64</xdr:col>
      <xdr:colOff>123825</xdr:colOff>
      <xdr:row>31</xdr:row>
      <xdr:rowOff>77788</xdr:rowOff>
    </xdr:to>
    <xdr:sp macro="" textlink="">
      <xdr:nvSpPr>
        <xdr:cNvPr id="146" name="フローチャート: 判断 145">
          <a:extLst>
            <a:ext uri="{FF2B5EF4-FFF2-40B4-BE49-F238E27FC236}">
              <a16:creationId xmlns:a16="http://schemas.microsoft.com/office/drawing/2014/main" id="{6AF0D242-B8B7-455F-BC4E-7B0D2413CFB2}"/>
            </a:ext>
          </a:extLst>
        </xdr:cNvPr>
        <xdr:cNvSpPr/>
      </xdr:nvSpPr>
      <xdr:spPr>
        <a:xfrm>
          <a:off x="12509500" y="606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34361</xdr:rowOff>
    </xdr:from>
    <xdr:to>
      <xdr:col>60</xdr:col>
      <xdr:colOff>123825</xdr:colOff>
      <xdr:row>31</xdr:row>
      <xdr:rowOff>135961</xdr:rowOff>
    </xdr:to>
    <xdr:sp macro="" textlink="">
      <xdr:nvSpPr>
        <xdr:cNvPr id="147" name="フローチャート: 判断 146">
          <a:extLst>
            <a:ext uri="{FF2B5EF4-FFF2-40B4-BE49-F238E27FC236}">
              <a16:creationId xmlns:a16="http://schemas.microsoft.com/office/drawing/2014/main" id="{709A0F70-2CF5-4F0E-9FB3-783C77C1F908}"/>
            </a:ext>
          </a:extLst>
        </xdr:cNvPr>
        <xdr:cNvSpPr/>
      </xdr:nvSpPr>
      <xdr:spPr>
        <a:xfrm>
          <a:off x="11747500" y="612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4C41074A-1FE9-436F-8890-666202093798}"/>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2DD344D1-9A79-4D36-8B2D-C0878D06DF59}"/>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6045F3CC-309B-4986-92CE-BE98EAB0FFBF}"/>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581B3038-AEA4-4361-919D-848AE50F91C1}"/>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B292107E-0BF4-4157-99D1-11726BCB3907}"/>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136102</xdr:rowOff>
    </xdr:from>
    <xdr:to>
      <xdr:col>76</xdr:col>
      <xdr:colOff>73025</xdr:colOff>
      <xdr:row>29</xdr:row>
      <xdr:rowOff>66252</xdr:rowOff>
    </xdr:to>
    <xdr:sp macro="" textlink="">
      <xdr:nvSpPr>
        <xdr:cNvPr id="153" name="楕円 152">
          <a:extLst>
            <a:ext uri="{FF2B5EF4-FFF2-40B4-BE49-F238E27FC236}">
              <a16:creationId xmlns:a16="http://schemas.microsoft.com/office/drawing/2014/main" id="{4F4C29D2-79E7-4BAA-858C-68EDE2CF004E}"/>
            </a:ext>
          </a:extLst>
        </xdr:cNvPr>
        <xdr:cNvSpPr/>
      </xdr:nvSpPr>
      <xdr:spPr>
        <a:xfrm>
          <a:off x="14744700" y="570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158979</xdr:rowOff>
    </xdr:from>
    <xdr:ext cx="469744" cy="259045"/>
    <xdr:sp macro="" textlink="">
      <xdr:nvSpPr>
        <xdr:cNvPr id="154" name="債務償還比率該当値テキスト">
          <a:extLst>
            <a:ext uri="{FF2B5EF4-FFF2-40B4-BE49-F238E27FC236}">
              <a16:creationId xmlns:a16="http://schemas.microsoft.com/office/drawing/2014/main" id="{73BEB86C-86D9-4654-88BE-1357BD7EB951}"/>
            </a:ext>
          </a:extLst>
        </xdr:cNvPr>
        <xdr:cNvSpPr txBox="1"/>
      </xdr:nvSpPr>
      <xdr:spPr>
        <a:xfrm>
          <a:off x="14846300" y="5559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124467</xdr:rowOff>
    </xdr:from>
    <xdr:to>
      <xdr:col>72</xdr:col>
      <xdr:colOff>123825</xdr:colOff>
      <xdr:row>29</xdr:row>
      <xdr:rowOff>54617</xdr:rowOff>
    </xdr:to>
    <xdr:sp macro="" textlink="">
      <xdr:nvSpPr>
        <xdr:cNvPr id="155" name="楕円 154">
          <a:extLst>
            <a:ext uri="{FF2B5EF4-FFF2-40B4-BE49-F238E27FC236}">
              <a16:creationId xmlns:a16="http://schemas.microsoft.com/office/drawing/2014/main" id="{87259BF4-6E60-44D2-9461-025B269587FB}"/>
            </a:ext>
          </a:extLst>
        </xdr:cNvPr>
        <xdr:cNvSpPr/>
      </xdr:nvSpPr>
      <xdr:spPr>
        <a:xfrm>
          <a:off x="14033500" y="5696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3817</xdr:rowOff>
    </xdr:from>
    <xdr:to>
      <xdr:col>76</xdr:col>
      <xdr:colOff>22225</xdr:colOff>
      <xdr:row>29</xdr:row>
      <xdr:rowOff>15452</xdr:rowOff>
    </xdr:to>
    <xdr:cxnSp macro="">
      <xdr:nvCxnSpPr>
        <xdr:cNvPr id="156" name="直線コネクタ 155">
          <a:extLst>
            <a:ext uri="{FF2B5EF4-FFF2-40B4-BE49-F238E27FC236}">
              <a16:creationId xmlns:a16="http://schemas.microsoft.com/office/drawing/2014/main" id="{29D9E23B-E3F7-49AF-9A8F-D35522861F75}"/>
            </a:ext>
          </a:extLst>
        </xdr:cNvPr>
        <xdr:cNvCxnSpPr/>
      </xdr:nvCxnSpPr>
      <xdr:spPr>
        <a:xfrm>
          <a:off x="14084300" y="5747392"/>
          <a:ext cx="711200" cy="11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61137</xdr:rowOff>
    </xdr:from>
    <xdr:to>
      <xdr:col>68</xdr:col>
      <xdr:colOff>123825</xdr:colOff>
      <xdr:row>28</xdr:row>
      <xdr:rowOff>162737</xdr:rowOff>
    </xdr:to>
    <xdr:sp macro="" textlink="">
      <xdr:nvSpPr>
        <xdr:cNvPr id="157" name="楕円 156">
          <a:extLst>
            <a:ext uri="{FF2B5EF4-FFF2-40B4-BE49-F238E27FC236}">
              <a16:creationId xmlns:a16="http://schemas.microsoft.com/office/drawing/2014/main" id="{1E40EF01-9855-4AE2-AF47-B13D032EB8A1}"/>
            </a:ext>
          </a:extLst>
        </xdr:cNvPr>
        <xdr:cNvSpPr/>
      </xdr:nvSpPr>
      <xdr:spPr>
        <a:xfrm>
          <a:off x="13271500" y="5633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111937</xdr:rowOff>
    </xdr:from>
    <xdr:to>
      <xdr:col>72</xdr:col>
      <xdr:colOff>73025</xdr:colOff>
      <xdr:row>29</xdr:row>
      <xdr:rowOff>3817</xdr:rowOff>
    </xdr:to>
    <xdr:cxnSp macro="">
      <xdr:nvCxnSpPr>
        <xdr:cNvPr id="158" name="直線コネクタ 157">
          <a:extLst>
            <a:ext uri="{FF2B5EF4-FFF2-40B4-BE49-F238E27FC236}">
              <a16:creationId xmlns:a16="http://schemas.microsoft.com/office/drawing/2014/main" id="{5298E9AB-4806-45A2-891E-5E5CE987EA32}"/>
            </a:ext>
          </a:extLst>
        </xdr:cNvPr>
        <xdr:cNvCxnSpPr/>
      </xdr:nvCxnSpPr>
      <xdr:spPr>
        <a:xfrm>
          <a:off x="13322300" y="5684062"/>
          <a:ext cx="762000" cy="63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159731</xdr:rowOff>
    </xdr:from>
    <xdr:to>
      <xdr:col>64</xdr:col>
      <xdr:colOff>123825</xdr:colOff>
      <xdr:row>29</xdr:row>
      <xdr:rowOff>89881</xdr:rowOff>
    </xdr:to>
    <xdr:sp macro="" textlink="">
      <xdr:nvSpPr>
        <xdr:cNvPr id="159" name="楕円 158">
          <a:extLst>
            <a:ext uri="{FF2B5EF4-FFF2-40B4-BE49-F238E27FC236}">
              <a16:creationId xmlns:a16="http://schemas.microsoft.com/office/drawing/2014/main" id="{782BF928-D5F0-446D-99FC-D05C0BBAC12D}"/>
            </a:ext>
          </a:extLst>
        </xdr:cNvPr>
        <xdr:cNvSpPr/>
      </xdr:nvSpPr>
      <xdr:spPr>
        <a:xfrm>
          <a:off x="12509500" y="573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111937</xdr:rowOff>
    </xdr:from>
    <xdr:to>
      <xdr:col>68</xdr:col>
      <xdr:colOff>73025</xdr:colOff>
      <xdr:row>29</xdr:row>
      <xdr:rowOff>39081</xdr:rowOff>
    </xdr:to>
    <xdr:cxnSp macro="">
      <xdr:nvCxnSpPr>
        <xdr:cNvPr id="160" name="直線コネクタ 159">
          <a:extLst>
            <a:ext uri="{FF2B5EF4-FFF2-40B4-BE49-F238E27FC236}">
              <a16:creationId xmlns:a16="http://schemas.microsoft.com/office/drawing/2014/main" id="{309768CD-C902-4728-851A-6BBB91955695}"/>
            </a:ext>
          </a:extLst>
        </xdr:cNvPr>
        <xdr:cNvCxnSpPr/>
      </xdr:nvCxnSpPr>
      <xdr:spPr>
        <a:xfrm flipV="1">
          <a:off x="12560300" y="5684062"/>
          <a:ext cx="762000" cy="9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77449</xdr:rowOff>
    </xdr:from>
    <xdr:to>
      <xdr:col>60</xdr:col>
      <xdr:colOff>123825</xdr:colOff>
      <xdr:row>29</xdr:row>
      <xdr:rowOff>7599</xdr:rowOff>
    </xdr:to>
    <xdr:sp macro="" textlink="">
      <xdr:nvSpPr>
        <xdr:cNvPr id="161" name="楕円 160">
          <a:extLst>
            <a:ext uri="{FF2B5EF4-FFF2-40B4-BE49-F238E27FC236}">
              <a16:creationId xmlns:a16="http://schemas.microsoft.com/office/drawing/2014/main" id="{56F6C1E0-6719-4E92-8329-F26D1B0D3D69}"/>
            </a:ext>
          </a:extLst>
        </xdr:cNvPr>
        <xdr:cNvSpPr/>
      </xdr:nvSpPr>
      <xdr:spPr>
        <a:xfrm>
          <a:off x="11747500" y="564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128249</xdr:rowOff>
    </xdr:from>
    <xdr:to>
      <xdr:col>64</xdr:col>
      <xdr:colOff>73025</xdr:colOff>
      <xdr:row>29</xdr:row>
      <xdr:rowOff>39081</xdr:rowOff>
    </xdr:to>
    <xdr:cxnSp macro="">
      <xdr:nvCxnSpPr>
        <xdr:cNvPr id="162" name="直線コネクタ 161">
          <a:extLst>
            <a:ext uri="{FF2B5EF4-FFF2-40B4-BE49-F238E27FC236}">
              <a16:creationId xmlns:a16="http://schemas.microsoft.com/office/drawing/2014/main" id="{88E99E79-D6C7-4691-A1BE-97BB605669B2}"/>
            </a:ext>
          </a:extLst>
        </xdr:cNvPr>
        <xdr:cNvCxnSpPr/>
      </xdr:nvCxnSpPr>
      <xdr:spPr>
        <a:xfrm>
          <a:off x="11798300" y="5700374"/>
          <a:ext cx="762000" cy="8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105067</xdr:rowOff>
    </xdr:from>
    <xdr:ext cx="469744" cy="259045"/>
    <xdr:sp macro="" textlink="">
      <xdr:nvSpPr>
        <xdr:cNvPr id="163" name="n_1aveValue債務償還比率">
          <a:extLst>
            <a:ext uri="{FF2B5EF4-FFF2-40B4-BE49-F238E27FC236}">
              <a16:creationId xmlns:a16="http://schemas.microsoft.com/office/drawing/2014/main" id="{7E48844D-2D5C-430A-950A-DD56EF6A000B}"/>
            </a:ext>
          </a:extLst>
        </xdr:cNvPr>
        <xdr:cNvSpPr txBox="1"/>
      </xdr:nvSpPr>
      <xdr:spPr>
        <a:xfrm>
          <a:off x="13836727" y="6020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68124</xdr:rowOff>
    </xdr:from>
    <xdr:ext cx="469744" cy="259045"/>
    <xdr:sp macro="" textlink="">
      <xdr:nvSpPr>
        <xdr:cNvPr id="164" name="n_2aveValue債務償還比率">
          <a:extLst>
            <a:ext uri="{FF2B5EF4-FFF2-40B4-BE49-F238E27FC236}">
              <a16:creationId xmlns:a16="http://schemas.microsoft.com/office/drawing/2014/main" id="{DB1B1D21-4D30-431D-9D6C-FDBF60DFE0D6}"/>
            </a:ext>
          </a:extLst>
        </xdr:cNvPr>
        <xdr:cNvSpPr txBox="1"/>
      </xdr:nvSpPr>
      <xdr:spPr>
        <a:xfrm>
          <a:off x="13087427" y="598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68915</xdr:rowOff>
    </xdr:from>
    <xdr:ext cx="469744" cy="259045"/>
    <xdr:sp macro="" textlink="">
      <xdr:nvSpPr>
        <xdr:cNvPr id="165" name="n_3aveValue債務償還比率">
          <a:extLst>
            <a:ext uri="{FF2B5EF4-FFF2-40B4-BE49-F238E27FC236}">
              <a16:creationId xmlns:a16="http://schemas.microsoft.com/office/drawing/2014/main" id="{ACAE39BC-7CB7-48D0-B737-CE3757E70FDB}"/>
            </a:ext>
          </a:extLst>
        </xdr:cNvPr>
        <xdr:cNvSpPr txBox="1"/>
      </xdr:nvSpPr>
      <xdr:spPr>
        <a:xfrm>
          <a:off x="12325427" y="615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127088</xdr:rowOff>
    </xdr:from>
    <xdr:ext cx="469744" cy="259045"/>
    <xdr:sp macro="" textlink="">
      <xdr:nvSpPr>
        <xdr:cNvPr id="166" name="n_4aveValue債務償還比率">
          <a:extLst>
            <a:ext uri="{FF2B5EF4-FFF2-40B4-BE49-F238E27FC236}">
              <a16:creationId xmlns:a16="http://schemas.microsoft.com/office/drawing/2014/main" id="{E9FA36DE-D3D3-45CC-80B7-865B72EBD504}"/>
            </a:ext>
          </a:extLst>
        </xdr:cNvPr>
        <xdr:cNvSpPr txBox="1"/>
      </xdr:nvSpPr>
      <xdr:spPr>
        <a:xfrm>
          <a:off x="11563427" y="621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71144</xdr:rowOff>
    </xdr:from>
    <xdr:ext cx="469744" cy="259045"/>
    <xdr:sp macro="" textlink="">
      <xdr:nvSpPr>
        <xdr:cNvPr id="167" name="n_1mainValue債務償還比率">
          <a:extLst>
            <a:ext uri="{FF2B5EF4-FFF2-40B4-BE49-F238E27FC236}">
              <a16:creationId xmlns:a16="http://schemas.microsoft.com/office/drawing/2014/main" id="{375ADA8A-AB3A-4F3B-8892-A0F0847EB06F}"/>
            </a:ext>
          </a:extLst>
        </xdr:cNvPr>
        <xdr:cNvSpPr txBox="1"/>
      </xdr:nvSpPr>
      <xdr:spPr>
        <a:xfrm>
          <a:off x="13836727" y="5471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7814</xdr:rowOff>
    </xdr:from>
    <xdr:ext cx="469744" cy="259045"/>
    <xdr:sp macro="" textlink="">
      <xdr:nvSpPr>
        <xdr:cNvPr id="168" name="n_2mainValue債務償還比率">
          <a:extLst>
            <a:ext uri="{FF2B5EF4-FFF2-40B4-BE49-F238E27FC236}">
              <a16:creationId xmlns:a16="http://schemas.microsoft.com/office/drawing/2014/main" id="{6F51A870-AA88-4E74-A7FC-C2F892B1A42D}"/>
            </a:ext>
          </a:extLst>
        </xdr:cNvPr>
        <xdr:cNvSpPr txBox="1"/>
      </xdr:nvSpPr>
      <xdr:spPr>
        <a:xfrm>
          <a:off x="13087427" y="5408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106408</xdr:rowOff>
    </xdr:from>
    <xdr:ext cx="469744" cy="259045"/>
    <xdr:sp macro="" textlink="">
      <xdr:nvSpPr>
        <xdr:cNvPr id="169" name="n_3mainValue債務償還比率">
          <a:extLst>
            <a:ext uri="{FF2B5EF4-FFF2-40B4-BE49-F238E27FC236}">
              <a16:creationId xmlns:a16="http://schemas.microsoft.com/office/drawing/2014/main" id="{A2BAF055-6A00-4B72-8BE3-785290B97082}"/>
            </a:ext>
          </a:extLst>
        </xdr:cNvPr>
        <xdr:cNvSpPr txBox="1"/>
      </xdr:nvSpPr>
      <xdr:spPr>
        <a:xfrm>
          <a:off x="12325427" y="550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24126</xdr:rowOff>
    </xdr:from>
    <xdr:ext cx="469744" cy="259045"/>
    <xdr:sp macro="" textlink="">
      <xdr:nvSpPr>
        <xdr:cNvPr id="170" name="n_4mainValue債務償還比率">
          <a:extLst>
            <a:ext uri="{FF2B5EF4-FFF2-40B4-BE49-F238E27FC236}">
              <a16:creationId xmlns:a16="http://schemas.microsoft.com/office/drawing/2014/main" id="{E2A85D68-1091-473E-8629-8D24C5774DD1}"/>
            </a:ext>
          </a:extLst>
        </xdr:cNvPr>
        <xdr:cNvSpPr txBox="1"/>
      </xdr:nvSpPr>
      <xdr:spPr>
        <a:xfrm>
          <a:off x="11563427" y="542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F65E9206-A531-4962-8176-1B210B506BBD}"/>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1FE60D5C-C78D-4E4F-9770-FF5407801188}"/>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24843E95-A738-4303-998C-43F23BB2E9C9}"/>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725132C2-CAC8-40D5-8234-D559FE15D18C}"/>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F3C70EE8-34B8-490D-ACE4-4EC529BE4072}"/>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0CC271AB-FBE6-42AC-ABE2-28ECB93F3085}"/>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C867A70-F3F7-40E0-8C35-E538B705266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23213B1-0EFE-47E1-8456-BAF4A562557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1121D7E-C4F3-4A69-87FA-920ACF7A4E3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78606F6-96AA-4CF9-95ED-FA4FDBF0921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大分県豊後大野市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D06EFB0-DF93-4B3D-8193-015781B1174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CA60BFF-CFA4-4CA0-9446-740E9CA7600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8BB7B5D-C955-45C0-A99F-CA12DB2AB54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98FA695-AEE5-4D2E-B6AA-F966994FF18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A672DB1-A438-4E99-BB9F-A1AC42567CF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26226CF-597E-4215-B18F-A89CF60480E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32,765
32,384
603.14
30,230,278
28,433,296
1,211,713
14,659,459
24,705,881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5FD1231-65F9-4FC0-AE4A-6DC6076E62B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0B8E9AB-DD2B-41F2-A863-271FE36235A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454C526-AD8B-48CF-B4B7-3CCA1C5C911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887418C-4073-44FB-A9D4-DDFA1A08AE3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D1875AA-27C6-41FF-8B8F-40C5B790516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CDEEB9C-3415-4F96-9643-57FD7BF9A30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5FE0B80-032F-4CF7-AFA6-37F1A7B8DDC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9EF9E83-3C06-4BC9-8C27-AC488F1E521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47E2EF9-CC7E-42CD-87D1-41EAED40DCD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5CF2940-E95C-43EB-BB39-C7BFA08D44E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0543381-0820-4EA6-80C6-BABA5CB83F2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CC14A70-F26A-427F-839D-5915BFF3651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3F055AB-15C1-4CBA-A40B-F4169462575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AAEA59C-9B2E-48FA-A79C-562D93E6742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C6F9373-6B44-4DEB-86CF-2BFB055BD3D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2531422-B60C-4D2D-8861-EABB4AEB71D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3231107-3BBF-442A-9282-76B46CC3DF5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1D34502-6820-45C5-AEFD-9309EF5A04E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EEBCF75-F9ED-4CB7-83AF-140DBDAE582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CC6B962-B308-4203-98F0-7FEE9258E71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0CF3D30-2130-4EC1-A4AE-5FA6F995473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90B049E-8278-4E7F-9B07-06CD3100D86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6F4A260-2019-42BB-99E5-74596A9253D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C9A8B67-E0CF-4C7B-9374-4409413D556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37491A4-4D49-4708-8537-0EA6F7E7334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BB93D96-3BEA-4EFF-B1EB-8F9CF1BA04F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910442E-CE9B-4060-8E3A-42304E3E233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5D7436C-6476-4970-8D5C-D1AC1D10D0F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4148B84-92DD-460B-A002-A169B995472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A2E7CB4-E77B-4638-8D88-FC12630383A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890DF43-637F-496E-9D83-8F1D186414C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284BFEE-0E55-4150-B218-2D6D98E10D3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968F7E5F-FDBD-4F5E-B30D-4B03263A5A3F}"/>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F0DB82DF-AD37-442E-939F-D39510069A15}"/>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DE99E9DC-0233-4FA1-9FCB-80A52FF69B65}"/>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9E012E65-1342-4734-AFA5-4580730E06E5}"/>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77E1715-6D87-4BD1-82DB-91DFC1F95214}"/>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5A208888-BEE9-4EC7-A375-0F78F087763A}"/>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B59E3971-79D7-47DF-A5B4-1FADC4C172B5}"/>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B2796087-70C9-4793-8D46-56FBD162E395}"/>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C07CE2C3-E6D9-4F20-BDFB-3BFE21446404}"/>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BA2C8E9A-5D52-4CF4-802C-7871BBAFF41C}"/>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9889B9B9-325E-49D8-B5DD-456D5F1B594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E6A959D5-24C4-4809-8CBF-4DE51CEB78C3}"/>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5A0CCB7E-C260-4B37-B59D-0A75C9BAEF1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a:extLst>
            <a:ext uri="{FF2B5EF4-FFF2-40B4-BE49-F238E27FC236}">
              <a16:creationId xmlns:a16="http://schemas.microsoft.com/office/drawing/2014/main" id="{F9C6936A-3141-4A76-838D-ACBFCA7D4DD8}"/>
            </a:ext>
          </a:extLst>
        </xdr:cNvPr>
        <xdr:cNvCxnSpPr/>
      </xdr:nvCxnSpPr>
      <xdr:spPr>
        <a:xfrm flipV="1">
          <a:off x="4634865" y="5798820"/>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a:extLst>
            <a:ext uri="{FF2B5EF4-FFF2-40B4-BE49-F238E27FC236}">
              <a16:creationId xmlns:a16="http://schemas.microsoft.com/office/drawing/2014/main" id="{2DCE2140-F245-4E7A-8BFA-70E7057AF8C5}"/>
            </a:ext>
          </a:extLst>
        </xdr:cNvPr>
        <xdr:cNvSpPr txBox="1"/>
      </xdr:nvSpPr>
      <xdr:spPr>
        <a:xfrm>
          <a:off x="4673600"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a:extLst>
            <a:ext uri="{FF2B5EF4-FFF2-40B4-BE49-F238E27FC236}">
              <a16:creationId xmlns:a16="http://schemas.microsoft.com/office/drawing/2014/main" id="{7A8DDA73-EC9D-4B61-9AED-66C0C4D8B62F}"/>
            </a:ext>
          </a:extLst>
        </xdr:cNvPr>
        <xdr:cNvCxnSpPr/>
      </xdr:nvCxnSpPr>
      <xdr:spPr>
        <a:xfrm>
          <a:off x="4546600" y="718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a:extLst>
            <a:ext uri="{FF2B5EF4-FFF2-40B4-BE49-F238E27FC236}">
              <a16:creationId xmlns:a16="http://schemas.microsoft.com/office/drawing/2014/main" id="{DA874E49-66BC-45DB-8B09-A7F13CD17ED2}"/>
            </a:ext>
          </a:extLst>
        </xdr:cNvPr>
        <xdr:cNvSpPr txBox="1"/>
      </xdr:nvSpPr>
      <xdr:spPr>
        <a:xfrm>
          <a:off x="4673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a:extLst>
            <a:ext uri="{FF2B5EF4-FFF2-40B4-BE49-F238E27FC236}">
              <a16:creationId xmlns:a16="http://schemas.microsoft.com/office/drawing/2014/main" id="{56364287-5116-48D0-BDEC-9E510CD26359}"/>
            </a:ext>
          </a:extLst>
        </xdr:cNvPr>
        <xdr:cNvCxnSpPr/>
      </xdr:nvCxnSpPr>
      <xdr:spPr>
        <a:xfrm>
          <a:off x="4546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44467</xdr:rowOff>
    </xdr:from>
    <xdr:ext cx="405111" cy="259045"/>
    <xdr:sp macro="" textlink="">
      <xdr:nvSpPr>
        <xdr:cNvPr id="62" name="【道路】&#10;有形固定資産減価償却率平均値テキスト">
          <a:extLst>
            <a:ext uri="{FF2B5EF4-FFF2-40B4-BE49-F238E27FC236}">
              <a16:creationId xmlns:a16="http://schemas.microsoft.com/office/drawing/2014/main" id="{F6556E64-FEB8-4EF1-868B-1D818C205A2D}"/>
            </a:ext>
          </a:extLst>
        </xdr:cNvPr>
        <xdr:cNvSpPr txBox="1"/>
      </xdr:nvSpPr>
      <xdr:spPr>
        <a:xfrm>
          <a:off x="4673600" y="6388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7A55B861-F7C2-46C0-BBEA-2BD41A7436A4}"/>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a:extLst>
            <a:ext uri="{FF2B5EF4-FFF2-40B4-BE49-F238E27FC236}">
              <a16:creationId xmlns:a16="http://schemas.microsoft.com/office/drawing/2014/main" id="{DC717BA4-0442-49F4-9FCB-39BE400D52A8}"/>
            </a:ext>
          </a:extLst>
        </xdr:cNvPr>
        <xdr:cNvSpPr/>
      </xdr:nvSpPr>
      <xdr:spPr>
        <a:xfrm>
          <a:off x="3746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a:extLst>
            <a:ext uri="{FF2B5EF4-FFF2-40B4-BE49-F238E27FC236}">
              <a16:creationId xmlns:a16="http://schemas.microsoft.com/office/drawing/2014/main" id="{4BE31E09-74B1-48C9-A98B-A76A27F45D39}"/>
            </a:ext>
          </a:extLst>
        </xdr:cNvPr>
        <xdr:cNvSpPr/>
      </xdr:nvSpPr>
      <xdr:spPr>
        <a:xfrm>
          <a:off x="2857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0593D691-853A-4092-8C55-41639623F150}"/>
            </a:ext>
          </a:extLst>
        </xdr:cNvPr>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8F681D47-47FA-406D-8670-D365C00EE5DD}"/>
            </a:ext>
          </a:extLst>
        </xdr:cNvPr>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6767341-6129-4370-9C05-FC1FF0B532B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516B1E8-3473-43FA-8D55-E3FCCB47E79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372114E-5432-457A-AAE6-87FACFC869E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02C1075-6827-456B-ADC0-B2DA54E9D0B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F3FF451-0353-4F5D-BEA9-E4A69E37871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40640</xdr:rowOff>
    </xdr:from>
    <xdr:to>
      <xdr:col>24</xdr:col>
      <xdr:colOff>114300</xdr:colOff>
      <xdr:row>39</xdr:row>
      <xdr:rowOff>142240</xdr:rowOff>
    </xdr:to>
    <xdr:sp macro="" textlink="">
      <xdr:nvSpPr>
        <xdr:cNvPr id="73" name="楕円 72">
          <a:extLst>
            <a:ext uri="{FF2B5EF4-FFF2-40B4-BE49-F238E27FC236}">
              <a16:creationId xmlns:a16="http://schemas.microsoft.com/office/drawing/2014/main" id="{6C517DF1-AFA2-4337-B5B0-F2681A2BCBAD}"/>
            </a:ext>
          </a:extLst>
        </xdr:cNvPr>
        <xdr:cNvSpPr/>
      </xdr:nvSpPr>
      <xdr:spPr>
        <a:xfrm>
          <a:off x="4584700" y="672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19067</xdr:rowOff>
    </xdr:from>
    <xdr:ext cx="405111" cy="259045"/>
    <xdr:sp macro="" textlink="">
      <xdr:nvSpPr>
        <xdr:cNvPr id="74" name="【道路】&#10;有形固定資産減価償却率該当値テキスト">
          <a:extLst>
            <a:ext uri="{FF2B5EF4-FFF2-40B4-BE49-F238E27FC236}">
              <a16:creationId xmlns:a16="http://schemas.microsoft.com/office/drawing/2014/main" id="{97106C24-E3CD-4574-BD6F-ADA3046F16AB}"/>
            </a:ext>
          </a:extLst>
        </xdr:cNvPr>
        <xdr:cNvSpPr txBox="1"/>
      </xdr:nvSpPr>
      <xdr:spPr>
        <a:xfrm>
          <a:off x="4673600"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13970</xdr:rowOff>
    </xdr:from>
    <xdr:to>
      <xdr:col>20</xdr:col>
      <xdr:colOff>38100</xdr:colOff>
      <xdr:row>39</xdr:row>
      <xdr:rowOff>115570</xdr:rowOff>
    </xdr:to>
    <xdr:sp macro="" textlink="">
      <xdr:nvSpPr>
        <xdr:cNvPr id="75" name="楕円 74">
          <a:extLst>
            <a:ext uri="{FF2B5EF4-FFF2-40B4-BE49-F238E27FC236}">
              <a16:creationId xmlns:a16="http://schemas.microsoft.com/office/drawing/2014/main" id="{9AF56F1F-5207-4C6E-AF85-A797B0ADF832}"/>
            </a:ext>
          </a:extLst>
        </xdr:cNvPr>
        <xdr:cNvSpPr/>
      </xdr:nvSpPr>
      <xdr:spPr>
        <a:xfrm>
          <a:off x="3746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64770</xdr:rowOff>
    </xdr:from>
    <xdr:to>
      <xdr:col>24</xdr:col>
      <xdr:colOff>63500</xdr:colOff>
      <xdr:row>39</xdr:row>
      <xdr:rowOff>91440</xdr:rowOff>
    </xdr:to>
    <xdr:cxnSp macro="">
      <xdr:nvCxnSpPr>
        <xdr:cNvPr id="76" name="直線コネクタ 75">
          <a:extLst>
            <a:ext uri="{FF2B5EF4-FFF2-40B4-BE49-F238E27FC236}">
              <a16:creationId xmlns:a16="http://schemas.microsoft.com/office/drawing/2014/main" id="{3437656E-8C37-4B43-B924-9B2941CF7471}"/>
            </a:ext>
          </a:extLst>
        </xdr:cNvPr>
        <xdr:cNvCxnSpPr/>
      </xdr:nvCxnSpPr>
      <xdr:spPr>
        <a:xfrm>
          <a:off x="3797300" y="675132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158750</xdr:rowOff>
    </xdr:from>
    <xdr:to>
      <xdr:col>15</xdr:col>
      <xdr:colOff>101600</xdr:colOff>
      <xdr:row>39</xdr:row>
      <xdr:rowOff>88900</xdr:rowOff>
    </xdr:to>
    <xdr:sp macro="" textlink="">
      <xdr:nvSpPr>
        <xdr:cNvPr id="77" name="楕円 76">
          <a:extLst>
            <a:ext uri="{FF2B5EF4-FFF2-40B4-BE49-F238E27FC236}">
              <a16:creationId xmlns:a16="http://schemas.microsoft.com/office/drawing/2014/main" id="{9A3025B7-27CF-481C-AFD1-E1AE669125DF}"/>
            </a:ext>
          </a:extLst>
        </xdr:cNvPr>
        <xdr:cNvSpPr/>
      </xdr:nvSpPr>
      <xdr:spPr>
        <a:xfrm>
          <a:off x="28575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38100</xdr:rowOff>
    </xdr:from>
    <xdr:to>
      <xdr:col>19</xdr:col>
      <xdr:colOff>177800</xdr:colOff>
      <xdr:row>39</xdr:row>
      <xdr:rowOff>64770</xdr:rowOff>
    </xdr:to>
    <xdr:cxnSp macro="">
      <xdr:nvCxnSpPr>
        <xdr:cNvPr id="78" name="直線コネクタ 77">
          <a:extLst>
            <a:ext uri="{FF2B5EF4-FFF2-40B4-BE49-F238E27FC236}">
              <a16:creationId xmlns:a16="http://schemas.microsoft.com/office/drawing/2014/main" id="{6CFDC749-7865-4D99-8BA8-2C864505D03E}"/>
            </a:ext>
          </a:extLst>
        </xdr:cNvPr>
        <xdr:cNvCxnSpPr/>
      </xdr:nvCxnSpPr>
      <xdr:spPr>
        <a:xfrm>
          <a:off x="2908300" y="67246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135890</xdr:rowOff>
    </xdr:from>
    <xdr:to>
      <xdr:col>10</xdr:col>
      <xdr:colOff>165100</xdr:colOff>
      <xdr:row>39</xdr:row>
      <xdr:rowOff>66040</xdr:rowOff>
    </xdr:to>
    <xdr:sp macro="" textlink="">
      <xdr:nvSpPr>
        <xdr:cNvPr id="79" name="楕円 78">
          <a:extLst>
            <a:ext uri="{FF2B5EF4-FFF2-40B4-BE49-F238E27FC236}">
              <a16:creationId xmlns:a16="http://schemas.microsoft.com/office/drawing/2014/main" id="{4D790D80-C465-4020-8509-C94D34A11CFA}"/>
            </a:ext>
          </a:extLst>
        </xdr:cNvPr>
        <xdr:cNvSpPr/>
      </xdr:nvSpPr>
      <xdr:spPr>
        <a:xfrm>
          <a:off x="19685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15240</xdr:rowOff>
    </xdr:from>
    <xdr:to>
      <xdr:col>15</xdr:col>
      <xdr:colOff>50800</xdr:colOff>
      <xdr:row>39</xdr:row>
      <xdr:rowOff>38100</xdr:rowOff>
    </xdr:to>
    <xdr:cxnSp macro="">
      <xdr:nvCxnSpPr>
        <xdr:cNvPr id="80" name="直線コネクタ 79">
          <a:extLst>
            <a:ext uri="{FF2B5EF4-FFF2-40B4-BE49-F238E27FC236}">
              <a16:creationId xmlns:a16="http://schemas.microsoft.com/office/drawing/2014/main" id="{70DDDDF3-A0DB-40A9-836A-D8C8384E144C}"/>
            </a:ext>
          </a:extLst>
        </xdr:cNvPr>
        <xdr:cNvCxnSpPr/>
      </xdr:nvCxnSpPr>
      <xdr:spPr>
        <a:xfrm>
          <a:off x="2019300" y="670179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114935</xdr:rowOff>
    </xdr:from>
    <xdr:to>
      <xdr:col>6</xdr:col>
      <xdr:colOff>38100</xdr:colOff>
      <xdr:row>39</xdr:row>
      <xdr:rowOff>45085</xdr:rowOff>
    </xdr:to>
    <xdr:sp macro="" textlink="">
      <xdr:nvSpPr>
        <xdr:cNvPr id="81" name="楕円 80">
          <a:extLst>
            <a:ext uri="{FF2B5EF4-FFF2-40B4-BE49-F238E27FC236}">
              <a16:creationId xmlns:a16="http://schemas.microsoft.com/office/drawing/2014/main" id="{53D8BF43-D6F9-4ADA-9D13-2CDB1934B6FD}"/>
            </a:ext>
          </a:extLst>
        </xdr:cNvPr>
        <xdr:cNvSpPr/>
      </xdr:nvSpPr>
      <xdr:spPr>
        <a:xfrm>
          <a:off x="1079500" y="663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165735</xdr:rowOff>
    </xdr:from>
    <xdr:to>
      <xdr:col>10</xdr:col>
      <xdr:colOff>114300</xdr:colOff>
      <xdr:row>39</xdr:row>
      <xdr:rowOff>15240</xdr:rowOff>
    </xdr:to>
    <xdr:cxnSp macro="">
      <xdr:nvCxnSpPr>
        <xdr:cNvPr id="82" name="直線コネクタ 81">
          <a:extLst>
            <a:ext uri="{FF2B5EF4-FFF2-40B4-BE49-F238E27FC236}">
              <a16:creationId xmlns:a16="http://schemas.microsoft.com/office/drawing/2014/main" id="{780F5963-22F2-48D4-9500-8746E137F862}"/>
            </a:ext>
          </a:extLst>
        </xdr:cNvPr>
        <xdr:cNvCxnSpPr/>
      </xdr:nvCxnSpPr>
      <xdr:spPr>
        <a:xfrm>
          <a:off x="1130300" y="668083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135907</xdr:rowOff>
    </xdr:from>
    <xdr:ext cx="405111" cy="259045"/>
    <xdr:sp macro="" textlink="">
      <xdr:nvSpPr>
        <xdr:cNvPr id="83" name="n_1aveValue【道路】&#10;有形固定資産減価償却率">
          <a:extLst>
            <a:ext uri="{FF2B5EF4-FFF2-40B4-BE49-F238E27FC236}">
              <a16:creationId xmlns:a16="http://schemas.microsoft.com/office/drawing/2014/main" id="{FE167363-C023-4441-91C5-775450C600EC}"/>
            </a:ext>
          </a:extLst>
        </xdr:cNvPr>
        <xdr:cNvSpPr txBox="1"/>
      </xdr:nvSpPr>
      <xdr:spPr>
        <a:xfrm>
          <a:off x="3582044" y="630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124477</xdr:rowOff>
    </xdr:from>
    <xdr:ext cx="405111" cy="259045"/>
    <xdr:sp macro="" textlink="">
      <xdr:nvSpPr>
        <xdr:cNvPr id="84" name="n_2aveValue【道路】&#10;有形固定資産減価償却率">
          <a:extLst>
            <a:ext uri="{FF2B5EF4-FFF2-40B4-BE49-F238E27FC236}">
              <a16:creationId xmlns:a16="http://schemas.microsoft.com/office/drawing/2014/main" id="{124BE6DB-6DC6-465A-9C22-53018B72782C}"/>
            </a:ext>
          </a:extLst>
        </xdr:cNvPr>
        <xdr:cNvSpPr txBox="1"/>
      </xdr:nvSpPr>
      <xdr:spPr>
        <a:xfrm>
          <a:off x="27057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80662</xdr:rowOff>
    </xdr:from>
    <xdr:ext cx="405111" cy="259045"/>
    <xdr:sp macro="" textlink="">
      <xdr:nvSpPr>
        <xdr:cNvPr id="85" name="n_3aveValue【道路】&#10;有形固定資産減価償却率">
          <a:extLst>
            <a:ext uri="{FF2B5EF4-FFF2-40B4-BE49-F238E27FC236}">
              <a16:creationId xmlns:a16="http://schemas.microsoft.com/office/drawing/2014/main" id="{55BF0E71-2A6F-452C-896B-8CDD6D4DB35C}"/>
            </a:ext>
          </a:extLst>
        </xdr:cNvPr>
        <xdr:cNvSpPr txBox="1"/>
      </xdr:nvSpPr>
      <xdr:spPr>
        <a:xfrm>
          <a:off x="1816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59707</xdr:rowOff>
    </xdr:from>
    <xdr:ext cx="405111" cy="259045"/>
    <xdr:sp macro="" textlink="">
      <xdr:nvSpPr>
        <xdr:cNvPr id="86" name="n_4aveValue【道路】&#10;有形固定資産減価償却率">
          <a:extLst>
            <a:ext uri="{FF2B5EF4-FFF2-40B4-BE49-F238E27FC236}">
              <a16:creationId xmlns:a16="http://schemas.microsoft.com/office/drawing/2014/main" id="{9536517A-EFAF-44DB-8D5F-CD9B4DAF5B9E}"/>
            </a:ext>
          </a:extLst>
        </xdr:cNvPr>
        <xdr:cNvSpPr txBox="1"/>
      </xdr:nvSpPr>
      <xdr:spPr>
        <a:xfrm>
          <a:off x="9277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106697</xdr:rowOff>
    </xdr:from>
    <xdr:ext cx="405111" cy="259045"/>
    <xdr:sp macro="" textlink="">
      <xdr:nvSpPr>
        <xdr:cNvPr id="87" name="n_1mainValue【道路】&#10;有形固定資産減価償却率">
          <a:extLst>
            <a:ext uri="{FF2B5EF4-FFF2-40B4-BE49-F238E27FC236}">
              <a16:creationId xmlns:a16="http://schemas.microsoft.com/office/drawing/2014/main" id="{AAD49D4A-01C7-4FAF-A865-6063C3B937F8}"/>
            </a:ext>
          </a:extLst>
        </xdr:cNvPr>
        <xdr:cNvSpPr txBox="1"/>
      </xdr:nvSpPr>
      <xdr:spPr>
        <a:xfrm>
          <a:off x="35820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80027</xdr:rowOff>
    </xdr:from>
    <xdr:ext cx="405111" cy="259045"/>
    <xdr:sp macro="" textlink="">
      <xdr:nvSpPr>
        <xdr:cNvPr id="88" name="n_2mainValue【道路】&#10;有形固定資産減価償却率">
          <a:extLst>
            <a:ext uri="{FF2B5EF4-FFF2-40B4-BE49-F238E27FC236}">
              <a16:creationId xmlns:a16="http://schemas.microsoft.com/office/drawing/2014/main" id="{C153B8E8-D392-4B6D-A2AF-88D22A5062B8}"/>
            </a:ext>
          </a:extLst>
        </xdr:cNvPr>
        <xdr:cNvSpPr txBox="1"/>
      </xdr:nvSpPr>
      <xdr:spPr>
        <a:xfrm>
          <a:off x="2705744" y="676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57167</xdr:rowOff>
    </xdr:from>
    <xdr:ext cx="405111" cy="259045"/>
    <xdr:sp macro="" textlink="">
      <xdr:nvSpPr>
        <xdr:cNvPr id="89" name="n_3mainValue【道路】&#10;有形固定資産減価償却率">
          <a:extLst>
            <a:ext uri="{FF2B5EF4-FFF2-40B4-BE49-F238E27FC236}">
              <a16:creationId xmlns:a16="http://schemas.microsoft.com/office/drawing/2014/main" id="{E3F433D8-9BCF-4119-8794-C194F214CEEC}"/>
            </a:ext>
          </a:extLst>
        </xdr:cNvPr>
        <xdr:cNvSpPr txBox="1"/>
      </xdr:nvSpPr>
      <xdr:spPr>
        <a:xfrm>
          <a:off x="1816744" y="674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36212</xdr:rowOff>
    </xdr:from>
    <xdr:ext cx="405111" cy="259045"/>
    <xdr:sp macro="" textlink="">
      <xdr:nvSpPr>
        <xdr:cNvPr id="90" name="n_4mainValue【道路】&#10;有形固定資産減価償却率">
          <a:extLst>
            <a:ext uri="{FF2B5EF4-FFF2-40B4-BE49-F238E27FC236}">
              <a16:creationId xmlns:a16="http://schemas.microsoft.com/office/drawing/2014/main" id="{07142564-11F2-4699-BD26-B89F5A606713}"/>
            </a:ext>
          </a:extLst>
        </xdr:cNvPr>
        <xdr:cNvSpPr txBox="1"/>
      </xdr:nvSpPr>
      <xdr:spPr>
        <a:xfrm>
          <a:off x="927744" y="672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FD6244B6-2E8D-42FC-B217-E227379ACB3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2FF95AA8-2516-46E2-9A89-70216E047E0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CA9EBB13-13C5-415F-9F67-780B26DAFC3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AC4892DA-3C5F-4CAA-8F26-244F538A2C0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92A933A4-26A0-4E56-8519-F57B44FB46A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5F39A4F-4CA5-4BA3-94D2-AF335064711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316FB928-D675-4117-BFA4-816282089F6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2F774169-BFBC-405C-AECD-A3699D69E8A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A7D60445-8158-431B-BC95-EB951C89C91B}"/>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79FF0EE7-C563-4DF0-9897-D50B9F889DD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CEFEFE9A-C6CC-4643-84BB-904628D40074}"/>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94864716-2FEB-423C-B225-AC6E2587459F}"/>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28F5FA2B-2F26-44B6-B318-1404B23CABAB}"/>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F5A9943C-EB05-46AF-AD93-881D4F8B2DCD}"/>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4457F9D3-A009-4128-91BD-45B5C5CACA4E}"/>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538D2540-E355-474B-8551-C35791FDFC05}"/>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F848705B-B605-4F24-98E2-33C13CB79264}"/>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CCB7A316-95F1-47C2-B6AC-619FFFF967A8}"/>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94B22602-3E23-4FE7-BCAD-A8F6EAFC33C2}"/>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4D9104A9-8D06-48B4-9171-55838B870DF8}"/>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B11EE54F-BC2C-4AEB-B21E-F1248CA1CE4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7E5FE12C-F989-4637-B2F8-9C7E59889D05}"/>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4CFFFDAA-31F9-4BAB-84C5-E89E4BACC4E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a:extLst>
            <a:ext uri="{FF2B5EF4-FFF2-40B4-BE49-F238E27FC236}">
              <a16:creationId xmlns:a16="http://schemas.microsoft.com/office/drawing/2014/main" id="{505A0464-967D-4946-93B7-3FC04EE1E1DF}"/>
            </a:ext>
          </a:extLst>
        </xdr:cNvPr>
        <xdr:cNvCxnSpPr/>
      </xdr:nvCxnSpPr>
      <xdr:spPr>
        <a:xfrm flipV="1">
          <a:off x="10476865" y="5768073"/>
          <a:ext cx="0" cy="146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a:extLst>
            <a:ext uri="{FF2B5EF4-FFF2-40B4-BE49-F238E27FC236}">
              <a16:creationId xmlns:a16="http://schemas.microsoft.com/office/drawing/2014/main" id="{621A86A1-679B-4EC9-B9EC-1B6D2345C17B}"/>
            </a:ext>
          </a:extLst>
        </xdr:cNvPr>
        <xdr:cNvSpPr txBox="1"/>
      </xdr:nvSpPr>
      <xdr:spPr>
        <a:xfrm>
          <a:off x="10515600" y="723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a:extLst>
            <a:ext uri="{FF2B5EF4-FFF2-40B4-BE49-F238E27FC236}">
              <a16:creationId xmlns:a16="http://schemas.microsoft.com/office/drawing/2014/main" id="{BB9928B1-2F4E-45AB-8F16-84844743DC37}"/>
            </a:ext>
          </a:extLst>
        </xdr:cNvPr>
        <xdr:cNvCxnSpPr/>
      </xdr:nvCxnSpPr>
      <xdr:spPr>
        <a:xfrm>
          <a:off x="10388600" y="722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a:extLst>
            <a:ext uri="{FF2B5EF4-FFF2-40B4-BE49-F238E27FC236}">
              <a16:creationId xmlns:a16="http://schemas.microsoft.com/office/drawing/2014/main" id="{40B887AF-38F9-458F-8EB0-75FDA84AB668}"/>
            </a:ext>
          </a:extLst>
        </xdr:cNvPr>
        <xdr:cNvSpPr txBox="1"/>
      </xdr:nvSpPr>
      <xdr:spPr>
        <a:xfrm>
          <a:off x="10515600" y="554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a:extLst>
            <a:ext uri="{FF2B5EF4-FFF2-40B4-BE49-F238E27FC236}">
              <a16:creationId xmlns:a16="http://schemas.microsoft.com/office/drawing/2014/main" id="{C44F3531-2BF8-4532-B06A-E9ED068D0CC0}"/>
            </a:ext>
          </a:extLst>
        </xdr:cNvPr>
        <xdr:cNvCxnSpPr/>
      </xdr:nvCxnSpPr>
      <xdr:spPr>
        <a:xfrm>
          <a:off x="10388600" y="576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118374</xdr:rowOff>
    </xdr:from>
    <xdr:ext cx="534377" cy="259045"/>
    <xdr:sp macro="" textlink="">
      <xdr:nvSpPr>
        <xdr:cNvPr id="119" name="【道路】&#10;一人当たり延長平均値テキスト">
          <a:extLst>
            <a:ext uri="{FF2B5EF4-FFF2-40B4-BE49-F238E27FC236}">
              <a16:creationId xmlns:a16="http://schemas.microsoft.com/office/drawing/2014/main" id="{0E1658C0-8E17-4857-BEBA-125D856B90F0}"/>
            </a:ext>
          </a:extLst>
        </xdr:cNvPr>
        <xdr:cNvSpPr txBox="1"/>
      </xdr:nvSpPr>
      <xdr:spPr>
        <a:xfrm>
          <a:off x="10515600" y="6633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a:extLst>
            <a:ext uri="{FF2B5EF4-FFF2-40B4-BE49-F238E27FC236}">
              <a16:creationId xmlns:a16="http://schemas.microsoft.com/office/drawing/2014/main" id="{97C314EE-6CA3-45FC-A94F-B2138791AF4C}"/>
            </a:ext>
          </a:extLst>
        </xdr:cNvPr>
        <xdr:cNvSpPr/>
      </xdr:nvSpPr>
      <xdr:spPr>
        <a:xfrm>
          <a:off x="10426700" y="66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a:extLst>
            <a:ext uri="{FF2B5EF4-FFF2-40B4-BE49-F238E27FC236}">
              <a16:creationId xmlns:a16="http://schemas.microsoft.com/office/drawing/2014/main" id="{9DCFF1AF-E155-48B2-948E-785064810D58}"/>
            </a:ext>
          </a:extLst>
        </xdr:cNvPr>
        <xdr:cNvSpPr/>
      </xdr:nvSpPr>
      <xdr:spPr>
        <a:xfrm>
          <a:off x="9588500" y="666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a:extLst>
            <a:ext uri="{FF2B5EF4-FFF2-40B4-BE49-F238E27FC236}">
              <a16:creationId xmlns:a16="http://schemas.microsoft.com/office/drawing/2014/main" id="{66EBA537-96C4-4FF2-8B73-840466614F4C}"/>
            </a:ext>
          </a:extLst>
        </xdr:cNvPr>
        <xdr:cNvSpPr/>
      </xdr:nvSpPr>
      <xdr:spPr>
        <a:xfrm>
          <a:off x="8699500" y="667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21457</xdr:rowOff>
    </xdr:from>
    <xdr:to>
      <xdr:col>41</xdr:col>
      <xdr:colOff>101600</xdr:colOff>
      <xdr:row>39</xdr:row>
      <xdr:rowOff>123057</xdr:rowOff>
    </xdr:to>
    <xdr:sp macro="" textlink="">
      <xdr:nvSpPr>
        <xdr:cNvPr id="123" name="フローチャート: 判断 122">
          <a:extLst>
            <a:ext uri="{FF2B5EF4-FFF2-40B4-BE49-F238E27FC236}">
              <a16:creationId xmlns:a16="http://schemas.microsoft.com/office/drawing/2014/main" id="{3AE94502-AE09-47CA-AA3C-DB52711EB3AB}"/>
            </a:ext>
          </a:extLst>
        </xdr:cNvPr>
        <xdr:cNvSpPr/>
      </xdr:nvSpPr>
      <xdr:spPr>
        <a:xfrm>
          <a:off x="7810500" y="670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32258</xdr:rowOff>
    </xdr:from>
    <xdr:to>
      <xdr:col>36</xdr:col>
      <xdr:colOff>165100</xdr:colOff>
      <xdr:row>39</xdr:row>
      <xdr:rowOff>133858</xdr:rowOff>
    </xdr:to>
    <xdr:sp macro="" textlink="">
      <xdr:nvSpPr>
        <xdr:cNvPr id="124" name="フローチャート: 判断 123">
          <a:extLst>
            <a:ext uri="{FF2B5EF4-FFF2-40B4-BE49-F238E27FC236}">
              <a16:creationId xmlns:a16="http://schemas.microsoft.com/office/drawing/2014/main" id="{1183F4FF-B85B-4A3F-B136-0FEF4EC119FA}"/>
            </a:ext>
          </a:extLst>
        </xdr:cNvPr>
        <xdr:cNvSpPr/>
      </xdr:nvSpPr>
      <xdr:spPr>
        <a:xfrm>
          <a:off x="6921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840AC14-D73F-4E0A-9964-3FA20084EC6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EAAB676-41B4-4500-94AC-C81B6E5881A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7410E0C-D93E-4DFE-AB35-D7D2D8FE875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11B82C7-A272-4671-AAA5-2E81D3314C2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402E9247-3195-44E5-93B3-4A62C469A11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83864</xdr:rowOff>
    </xdr:from>
    <xdr:to>
      <xdr:col>55</xdr:col>
      <xdr:colOff>50800</xdr:colOff>
      <xdr:row>37</xdr:row>
      <xdr:rowOff>14014</xdr:rowOff>
    </xdr:to>
    <xdr:sp macro="" textlink="">
      <xdr:nvSpPr>
        <xdr:cNvPr id="130" name="楕円 129">
          <a:extLst>
            <a:ext uri="{FF2B5EF4-FFF2-40B4-BE49-F238E27FC236}">
              <a16:creationId xmlns:a16="http://schemas.microsoft.com/office/drawing/2014/main" id="{5B53B7FA-0401-4E81-BBBD-4B5A5EDBBC69}"/>
            </a:ext>
          </a:extLst>
        </xdr:cNvPr>
        <xdr:cNvSpPr/>
      </xdr:nvSpPr>
      <xdr:spPr>
        <a:xfrm>
          <a:off x="10426700" y="625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106741</xdr:rowOff>
    </xdr:from>
    <xdr:ext cx="534377" cy="259045"/>
    <xdr:sp macro="" textlink="">
      <xdr:nvSpPr>
        <xdr:cNvPr id="131" name="【道路】&#10;一人当たり延長該当値テキスト">
          <a:extLst>
            <a:ext uri="{FF2B5EF4-FFF2-40B4-BE49-F238E27FC236}">
              <a16:creationId xmlns:a16="http://schemas.microsoft.com/office/drawing/2014/main" id="{5CEC0B3E-4FB7-4419-A2FA-D09E85101EFF}"/>
            </a:ext>
          </a:extLst>
        </xdr:cNvPr>
        <xdr:cNvSpPr txBox="1"/>
      </xdr:nvSpPr>
      <xdr:spPr>
        <a:xfrm>
          <a:off x="10515600" y="610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103219</xdr:rowOff>
    </xdr:from>
    <xdr:to>
      <xdr:col>50</xdr:col>
      <xdr:colOff>165100</xdr:colOff>
      <xdr:row>37</xdr:row>
      <xdr:rowOff>33369</xdr:rowOff>
    </xdr:to>
    <xdr:sp macro="" textlink="">
      <xdr:nvSpPr>
        <xdr:cNvPr id="132" name="楕円 131">
          <a:extLst>
            <a:ext uri="{FF2B5EF4-FFF2-40B4-BE49-F238E27FC236}">
              <a16:creationId xmlns:a16="http://schemas.microsoft.com/office/drawing/2014/main" id="{552DDEE0-866B-4943-9442-D632F80EEDD6}"/>
            </a:ext>
          </a:extLst>
        </xdr:cNvPr>
        <xdr:cNvSpPr/>
      </xdr:nvSpPr>
      <xdr:spPr>
        <a:xfrm>
          <a:off x="9588500" y="627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134664</xdr:rowOff>
    </xdr:from>
    <xdr:to>
      <xdr:col>55</xdr:col>
      <xdr:colOff>0</xdr:colOff>
      <xdr:row>36</xdr:row>
      <xdr:rowOff>154019</xdr:rowOff>
    </xdr:to>
    <xdr:cxnSp macro="">
      <xdr:nvCxnSpPr>
        <xdr:cNvPr id="133" name="直線コネクタ 132">
          <a:extLst>
            <a:ext uri="{FF2B5EF4-FFF2-40B4-BE49-F238E27FC236}">
              <a16:creationId xmlns:a16="http://schemas.microsoft.com/office/drawing/2014/main" id="{DEAA5417-E885-4AEB-B5D7-CD1637F4DECD}"/>
            </a:ext>
          </a:extLst>
        </xdr:cNvPr>
        <xdr:cNvCxnSpPr/>
      </xdr:nvCxnSpPr>
      <xdr:spPr>
        <a:xfrm flipV="1">
          <a:off x="9639300" y="6306864"/>
          <a:ext cx="838200" cy="1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120707</xdr:rowOff>
    </xdr:from>
    <xdr:to>
      <xdr:col>46</xdr:col>
      <xdr:colOff>38100</xdr:colOff>
      <xdr:row>37</xdr:row>
      <xdr:rowOff>50857</xdr:rowOff>
    </xdr:to>
    <xdr:sp macro="" textlink="">
      <xdr:nvSpPr>
        <xdr:cNvPr id="134" name="楕円 133">
          <a:extLst>
            <a:ext uri="{FF2B5EF4-FFF2-40B4-BE49-F238E27FC236}">
              <a16:creationId xmlns:a16="http://schemas.microsoft.com/office/drawing/2014/main" id="{E7CC6BEF-9D4D-459D-BDE6-2A82CD69F1FB}"/>
            </a:ext>
          </a:extLst>
        </xdr:cNvPr>
        <xdr:cNvSpPr/>
      </xdr:nvSpPr>
      <xdr:spPr>
        <a:xfrm>
          <a:off x="8699500" y="629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154019</xdr:rowOff>
    </xdr:from>
    <xdr:to>
      <xdr:col>50</xdr:col>
      <xdr:colOff>114300</xdr:colOff>
      <xdr:row>37</xdr:row>
      <xdr:rowOff>57</xdr:rowOff>
    </xdr:to>
    <xdr:cxnSp macro="">
      <xdr:nvCxnSpPr>
        <xdr:cNvPr id="135" name="直線コネクタ 134">
          <a:extLst>
            <a:ext uri="{FF2B5EF4-FFF2-40B4-BE49-F238E27FC236}">
              <a16:creationId xmlns:a16="http://schemas.microsoft.com/office/drawing/2014/main" id="{85FCE012-C80F-452D-999D-2E20C1D4B3B4}"/>
            </a:ext>
          </a:extLst>
        </xdr:cNvPr>
        <xdr:cNvCxnSpPr/>
      </xdr:nvCxnSpPr>
      <xdr:spPr>
        <a:xfrm flipV="1">
          <a:off x="8750300" y="6326219"/>
          <a:ext cx="889000" cy="1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138900</xdr:rowOff>
    </xdr:from>
    <xdr:to>
      <xdr:col>41</xdr:col>
      <xdr:colOff>101600</xdr:colOff>
      <xdr:row>37</xdr:row>
      <xdr:rowOff>69050</xdr:rowOff>
    </xdr:to>
    <xdr:sp macro="" textlink="">
      <xdr:nvSpPr>
        <xdr:cNvPr id="136" name="楕円 135">
          <a:extLst>
            <a:ext uri="{FF2B5EF4-FFF2-40B4-BE49-F238E27FC236}">
              <a16:creationId xmlns:a16="http://schemas.microsoft.com/office/drawing/2014/main" id="{C7DD4675-2A48-4CCD-8EB1-AF2B2DE523D3}"/>
            </a:ext>
          </a:extLst>
        </xdr:cNvPr>
        <xdr:cNvSpPr/>
      </xdr:nvSpPr>
      <xdr:spPr>
        <a:xfrm>
          <a:off x="7810500" y="631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57</xdr:rowOff>
    </xdr:from>
    <xdr:to>
      <xdr:col>45</xdr:col>
      <xdr:colOff>177800</xdr:colOff>
      <xdr:row>37</xdr:row>
      <xdr:rowOff>18250</xdr:rowOff>
    </xdr:to>
    <xdr:cxnSp macro="">
      <xdr:nvCxnSpPr>
        <xdr:cNvPr id="137" name="直線コネクタ 136">
          <a:extLst>
            <a:ext uri="{FF2B5EF4-FFF2-40B4-BE49-F238E27FC236}">
              <a16:creationId xmlns:a16="http://schemas.microsoft.com/office/drawing/2014/main" id="{BE06D11C-D820-481D-AEAB-349E58D2DC56}"/>
            </a:ext>
          </a:extLst>
        </xdr:cNvPr>
        <xdr:cNvCxnSpPr/>
      </xdr:nvCxnSpPr>
      <xdr:spPr>
        <a:xfrm flipV="1">
          <a:off x="7861300" y="6343707"/>
          <a:ext cx="889000" cy="18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156521</xdr:rowOff>
    </xdr:from>
    <xdr:to>
      <xdr:col>36</xdr:col>
      <xdr:colOff>165100</xdr:colOff>
      <xdr:row>37</xdr:row>
      <xdr:rowOff>86671</xdr:rowOff>
    </xdr:to>
    <xdr:sp macro="" textlink="">
      <xdr:nvSpPr>
        <xdr:cNvPr id="138" name="楕円 137">
          <a:extLst>
            <a:ext uri="{FF2B5EF4-FFF2-40B4-BE49-F238E27FC236}">
              <a16:creationId xmlns:a16="http://schemas.microsoft.com/office/drawing/2014/main" id="{BCAD342C-9C76-4C38-9453-90420850DC95}"/>
            </a:ext>
          </a:extLst>
        </xdr:cNvPr>
        <xdr:cNvSpPr/>
      </xdr:nvSpPr>
      <xdr:spPr>
        <a:xfrm>
          <a:off x="6921500" y="632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18250</xdr:rowOff>
    </xdr:from>
    <xdr:to>
      <xdr:col>41</xdr:col>
      <xdr:colOff>50800</xdr:colOff>
      <xdr:row>37</xdr:row>
      <xdr:rowOff>35871</xdr:rowOff>
    </xdr:to>
    <xdr:cxnSp macro="">
      <xdr:nvCxnSpPr>
        <xdr:cNvPr id="139" name="直線コネクタ 138">
          <a:extLst>
            <a:ext uri="{FF2B5EF4-FFF2-40B4-BE49-F238E27FC236}">
              <a16:creationId xmlns:a16="http://schemas.microsoft.com/office/drawing/2014/main" id="{22BB99AF-768E-40C7-9341-F4FE5F88ADBA}"/>
            </a:ext>
          </a:extLst>
        </xdr:cNvPr>
        <xdr:cNvCxnSpPr/>
      </xdr:nvCxnSpPr>
      <xdr:spPr>
        <a:xfrm flipV="1">
          <a:off x="6972300" y="6361900"/>
          <a:ext cx="889000" cy="1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71055</xdr:rowOff>
    </xdr:from>
    <xdr:ext cx="534377" cy="259045"/>
    <xdr:sp macro="" textlink="">
      <xdr:nvSpPr>
        <xdr:cNvPr id="140" name="n_1aveValue【道路】&#10;一人当たり延長">
          <a:extLst>
            <a:ext uri="{FF2B5EF4-FFF2-40B4-BE49-F238E27FC236}">
              <a16:creationId xmlns:a16="http://schemas.microsoft.com/office/drawing/2014/main" id="{9905AC66-7EC2-4AE5-9DA5-B8DD4F6263E8}"/>
            </a:ext>
          </a:extLst>
        </xdr:cNvPr>
        <xdr:cNvSpPr txBox="1"/>
      </xdr:nvSpPr>
      <xdr:spPr>
        <a:xfrm>
          <a:off x="9359411" y="6757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84390</xdr:rowOff>
    </xdr:from>
    <xdr:ext cx="534377" cy="259045"/>
    <xdr:sp macro="" textlink="">
      <xdr:nvSpPr>
        <xdr:cNvPr id="141" name="n_2aveValue【道路】&#10;一人当たり延長">
          <a:extLst>
            <a:ext uri="{FF2B5EF4-FFF2-40B4-BE49-F238E27FC236}">
              <a16:creationId xmlns:a16="http://schemas.microsoft.com/office/drawing/2014/main" id="{CC34911F-5CFD-4466-9447-708BD48B7DB7}"/>
            </a:ext>
          </a:extLst>
        </xdr:cNvPr>
        <xdr:cNvSpPr txBox="1"/>
      </xdr:nvSpPr>
      <xdr:spPr>
        <a:xfrm>
          <a:off x="8483111" y="677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114184</xdr:rowOff>
    </xdr:from>
    <xdr:ext cx="534377" cy="259045"/>
    <xdr:sp macro="" textlink="">
      <xdr:nvSpPr>
        <xdr:cNvPr id="142" name="n_3aveValue【道路】&#10;一人当たり延長">
          <a:extLst>
            <a:ext uri="{FF2B5EF4-FFF2-40B4-BE49-F238E27FC236}">
              <a16:creationId xmlns:a16="http://schemas.microsoft.com/office/drawing/2014/main" id="{24FA1BFD-A8A0-4EB8-9AFE-FD01E9CA0E14}"/>
            </a:ext>
          </a:extLst>
        </xdr:cNvPr>
        <xdr:cNvSpPr txBox="1"/>
      </xdr:nvSpPr>
      <xdr:spPr>
        <a:xfrm>
          <a:off x="7594111" y="680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124985</xdr:rowOff>
    </xdr:from>
    <xdr:ext cx="534377" cy="259045"/>
    <xdr:sp macro="" textlink="">
      <xdr:nvSpPr>
        <xdr:cNvPr id="143" name="n_4aveValue【道路】&#10;一人当たり延長">
          <a:extLst>
            <a:ext uri="{FF2B5EF4-FFF2-40B4-BE49-F238E27FC236}">
              <a16:creationId xmlns:a16="http://schemas.microsoft.com/office/drawing/2014/main" id="{B236ACA9-7AAC-4065-9DAB-6270015417F7}"/>
            </a:ext>
          </a:extLst>
        </xdr:cNvPr>
        <xdr:cNvSpPr txBox="1"/>
      </xdr:nvSpPr>
      <xdr:spPr>
        <a:xfrm>
          <a:off x="6705111" y="681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49896</xdr:rowOff>
    </xdr:from>
    <xdr:ext cx="534377" cy="259045"/>
    <xdr:sp macro="" textlink="">
      <xdr:nvSpPr>
        <xdr:cNvPr id="144" name="n_1mainValue【道路】&#10;一人当たり延長">
          <a:extLst>
            <a:ext uri="{FF2B5EF4-FFF2-40B4-BE49-F238E27FC236}">
              <a16:creationId xmlns:a16="http://schemas.microsoft.com/office/drawing/2014/main" id="{022FF951-AD5F-4A34-91C5-215A0FF26AE3}"/>
            </a:ext>
          </a:extLst>
        </xdr:cNvPr>
        <xdr:cNvSpPr txBox="1"/>
      </xdr:nvSpPr>
      <xdr:spPr>
        <a:xfrm>
          <a:off x="9359411" y="605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67384</xdr:rowOff>
    </xdr:from>
    <xdr:ext cx="534377" cy="259045"/>
    <xdr:sp macro="" textlink="">
      <xdr:nvSpPr>
        <xdr:cNvPr id="145" name="n_2mainValue【道路】&#10;一人当たり延長">
          <a:extLst>
            <a:ext uri="{FF2B5EF4-FFF2-40B4-BE49-F238E27FC236}">
              <a16:creationId xmlns:a16="http://schemas.microsoft.com/office/drawing/2014/main" id="{B14F26B4-6103-4DF4-97E6-FB8089EC3BAD}"/>
            </a:ext>
          </a:extLst>
        </xdr:cNvPr>
        <xdr:cNvSpPr txBox="1"/>
      </xdr:nvSpPr>
      <xdr:spPr>
        <a:xfrm>
          <a:off x="8483111" y="606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85577</xdr:rowOff>
    </xdr:from>
    <xdr:ext cx="534377" cy="259045"/>
    <xdr:sp macro="" textlink="">
      <xdr:nvSpPr>
        <xdr:cNvPr id="146" name="n_3mainValue【道路】&#10;一人当たり延長">
          <a:extLst>
            <a:ext uri="{FF2B5EF4-FFF2-40B4-BE49-F238E27FC236}">
              <a16:creationId xmlns:a16="http://schemas.microsoft.com/office/drawing/2014/main" id="{A79E9001-2336-424C-84E7-DBD567ED6890}"/>
            </a:ext>
          </a:extLst>
        </xdr:cNvPr>
        <xdr:cNvSpPr txBox="1"/>
      </xdr:nvSpPr>
      <xdr:spPr>
        <a:xfrm>
          <a:off x="7594111" y="608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103198</xdr:rowOff>
    </xdr:from>
    <xdr:ext cx="534377" cy="259045"/>
    <xdr:sp macro="" textlink="">
      <xdr:nvSpPr>
        <xdr:cNvPr id="147" name="n_4mainValue【道路】&#10;一人当たり延長">
          <a:extLst>
            <a:ext uri="{FF2B5EF4-FFF2-40B4-BE49-F238E27FC236}">
              <a16:creationId xmlns:a16="http://schemas.microsoft.com/office/drawing/2014/main" id="{EB9A1944-9244-49C0-9B58-A554AFA91FA6}"/>
            </a:ext>
          </a:extLst>
        </xdr:cNvPr>
        <xdr:cNvSpPr txBox="1"/>
      </xdr:nvSpPr>
      <xdr:spPr>
        <a:xfrm>
          <a:off x="6705111" y="6103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F7015251-AE53-4D55-A36A-CEB38FE9B2D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2A39CCF-E30F-49C9-9C4C-0AC65446C45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150173E4-AF67-435D-BA0D-698F2943090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F90184B7-42AF-4CB4-B894-3872D6D41C7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235BB85C-EC7F-4251-B871-E5F779124B8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3E029D2D-D2AA-42E6-8CE9-7DA95831A04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3CA71632-5098-4302-B917-B7EE17A8440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ECD05138-E672-4CC6-BA72-DB8346939D9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D2827680-D632-4940-9B45-8C57894AD70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C2362CDD-83DB-4C7A-91DB-BCBC2319FD6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9ECD2515-68CE-4695-AFD3-1276AB65BE1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91370C5C-807E-491E-B9C6-F58A82D70BC5}"/>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4BE4EE8E-2F8C-485A-82A4-A8F04E730955}"/>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1A101086-03AB-4509-B259-40C6BEBDDECD}"/>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C2093EA1-DA48-4281-B492-BFA63D16ED36}"/>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ED0DE829-9E9F-47B5-95EB-CFB456AD89D3}"/>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AA66C206-D619-4C49-820D-97CB4873916E}"/>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E6A1C78F-95D7-4C8C-97E7-FF68F3C12CD1}"/>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5E585E62-2080-4313-A317-99A8083A993C}"/>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AF9AE260-BA98-4258-AC95-A9C424F982B1}"/>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475E7048-8455-4491-8301-8D3C6B697C5C}"/>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C20BD7BB-D427-4577-B6F8-69D478C072B5}"/>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E18B7EDB-D902-4EA7-831C-1289D7F81D06}"/>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C60F03BC-9DF1-4DFB-B1E2-40FD89FDC2D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F9F46312-DB55-4EAB-81D5-A6A534D3566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a:extLst>
            <a:ext uri="{FF2B5EF4-FFF2-40B4-BE49-F238E27FC236}">
              <a16:creationId xmlns:a16="http://schemas.microsoft.com/office/drawing/2014/main" id="{1125D03F-9E23-4FCC-9697-EF97020DD040}"/>
            </a:ext>
          </a:extLst>
        </xdr:cNvPr>
        <xdr:cNvCxnSpPr/>
      </xdr:nvCxnSpPr>
      <xdr:spPr>
        <a:xfrm flipV="1">
          <a:off x="4634865" y="9552215"/>
          <a:ext cx="0" cy="1449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2368897C-D0F9-4327-ACDB-0C209AA8BB95}"/>
            </a:ext>
          </a:extLst>
        </xdr:cNvPr>
        <xdr:cNvSpPr txBox="1"/>
      </xdr:nvSpPr>
      <xdr:spPr>
        <a:xfrm>
          <a:off x="4673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a:extLst>
            <a:ext uri="{FF2B5EF4-FFF2-40B4-BE49-F238E27FC236}">
              <a16:creationId xmlns:a16="http://schemas.microsoft.com/office/drawing/2014/main" id="{3A45B331-E917-4205-A7EE-6AD195714D3B}"/>
            </a:ext>
          </a:extLst>
        </xdr:cNvPr>
        <xdr:cNvCxnSpPr/>
      </xdr:nvCxnSpPr>
      <xdr:spPr>
        <a:xfrm>
          <a:off x="4546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ECFCEC10-3CA0-423F-B3EC-8E78CD30DC2C}"/>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a:extLst>
            <a:ext uri="{FF2B5EF4-FFF2-40B4-BE49-F238E27FC236}">
              <a16:creationId xmlns:a16="http://schemas.microsoft.com/office/drawing/2014/main" id="{8A30E648-455C-4F6B-AF58-DB0BD80453C5}"/>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162758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DBA0035A-9A5B-481C-AEBD-A1651DDA8355}"/>
            </a:ext>
          </a:extLst>
        </xdr:cNvPr>
        <xdr:cNvSpPr txBox="1"/>
      </xdr:nvSpPr>
      <xdr:spPr>
        <a:xfrm>
          <a:off x="4673600" y="10449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a:extLst>
            <a:ext uri="{FF2B5EF4-FFF2-40B4-BE49-F238E27FC236}">
              <a16:creationId xmlns:a16="http://schemas.microsoft.com/office/drawing/2014/main" id="{29285DD0-43E4-4B33-8D49-140D966730BD}"/>
            </a:ext>
          </a:extLst>
        </xdr:cNvPr>
        <xdr:cNvSpPr/>
      </xdr:nvSpPr>
      <xdr:spPr>
        <a:xfrm>
          <a:off x="4584700" y="10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8C4A2837-3715-477B-84C5-1EA30D124AFB}"/>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a:extLst>
            <a:ext uri="{FF2B5EF4-FFF2-40B4-BE49-F238E27FC236}">
              <a16:creationId xmlns:a16="http://schemas.microsoft.com/office/drawing/2014/main" id="{8EF29F98-2203-48B8-8133-1FEEBDE50CCA}"/>
            </a:ext>
          </a:extLst>
        </xdr:cNvPr>
        <xdr:cNvSpPr/>
      </xdr:nvSpPr>
      <xdr:spPr>
        <a:xfrm>
          <a:off x="2857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82" name="フローチャート: 判断 181">
          <a:extLst>
            <a:ext uri="{FF2B5EF4-FFF2-40B4-BE49-F238E27FC236}">
              <a16:creationId xmlns:a16="http://schemas.microsoft.com/office/drawing/2014/main" id="{0173C9DD-FD51-4378-A1D4-B342A2E5AF8D}"/>
            </a:ext>
          </a:extLst>
        </xdr:cNvPr>
        <xdr:cNvSpPr/>
      </xdr:nvSpPr>
      <xdr:spPr>
        <a:xfrm>
          <a:off x="1968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3" name="フローチャート: 判断 182">
          <a:extLst>
            <a:ext uri="{FF2B5EF4-FFF2-40B4-BE49-F238E27FC236}">
              <a16:creationId xmlns:a16="http://schemas.microsoft.com/office/drawing/2014/main" id="{674A00F7-603E-49B7-8B95-9025B3C6FFC4}"/>
            </a:ext>
          </a:extLst>
        </xdr:cNvPr>
        <xdr:cNvSpPr/>
      </xdr:nvSpPr>
      <xdr:spPr>
        <a:xfrm>
          <a:off x="1079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1973F63-E283-496A-B2CF-BAE208BD5E4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5D7503A-FCC4-40B4-A964-64B18EC8BA5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48FB4B5-F208-4FC2-9D7E-9654909C1FA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E3A8097C-D3AC-4B35-8201-AD1C4F2035F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D9A2D850-5FA1-451F-BD78-9AB70AF6AFD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125549</xdr:rowOff>
    </xdr:from>
    <xdr:to>
      <xdr:col>24</xdr:col>
      <xdr:colOff>114300</xdr:colOff>
      <xdr:row>61</xdr:row>
      <xdr:rowOff>55699</xdr:rowOff>
    </xdr:to>
    <xdr:sp macro="" textlink="">
      <xdr:nvSpPr>
        <xdr:cNvPr id="189" name="楕円 188">
          <a:extLst>
            <a:ext uri="{FF2B5EF4-FFF2-40B4-BE49-F238E27FC236}">
              <a16:creationId xmlns:a16="http://schemas.microsoft.com/office/drawing/2014/main" id="{A478F037-EDB2-4EB8-ADEE-162A332AB537}"/>
            </a:ext>
          </a:extLst>
        </xdr:cNvPr>
        <xdr:cNvSpPr/>
      </xdr:nvSpPr>
      <xdr:spPr>
        <a:xfrm>
          <a:off x="4584700" y="1041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148426</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2EBEA0D4-218C-497C-8753-30C6A223CDCD}"/>
            </a:ext>
          </a:extLst>
        </xdr:cNvPr>
        <xdr:cNvSpPr txBox="1"/>
      </xdr:nvSpPr>
      <xdr:spPr>
        <a:xfrm>
          <a:off x="4673600" y="10263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104322</xdr:rowOff>
    </xdr:from>
    <xdr:to>
      <xdr:col>20</xdr:col>
      <xdr:colOff>38100</xdr:colOff>
      <xdr:row>61</xdr:row>
      <xdr:rowOff>34472</xdr:rowOff>
    </xdr:to>
    <xdr:sp macro="" textlink="">
      <xdr:nvSpPr>
        <xdr:cNvPr id="191" name="楕円 190">
          <a:extLst>
            <a:ext uri="{FF2B5EF4-FFF2-40B4-BE49-F238E27FC236}">
              <a16:creationId xmlns:a16="http://schemas.microsoft.com/office/drawing/2014/main" id="{1F478F23-EB14-44EA-974C-0804C5CD327F}"/>
            </a:ext>
          </a:extLst>
        </xdr:cNvPr>
        <xdr:cNvSpPr/>
      </xdr:nvSpPr>
      <xdr:spPr>
        <a:xfrm>
          <a:off x="3746500" y="1039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155122</xdr:rowOff>
    </xdr:from>
    <xdr:to>
      <xdr:col>24</xdr:col>
      <xdr:colOff>63500</xdr:colOff>
      <xdr:row>61</xdr:row>
      <xdr:rowOff>4899</xdr:rowOff>
    </xdr:to>
    <xdr:cxnSp macro="">
      <xdr:nvCxnSpPr>
        <xdr:cNvPr id="192" name="直線コネクタ 191">
          <a:extLst>
            <a:ext uri="{FF2B5EF4-FFF2-40B4-BE49-F238E27FC236}">
              <a16:creationId xmlns:a16="http://schemas.microsoft.com/office/drawing/2014/main" id="{7A034855-333A-4338-925A-AB186AEFB21E}"/>
            </a:ext>
          </a:extLst>
        </xdr:cNvPr>
        <xdr:cNvCxnSpPr/>
      </xdr:nvCxnSpPr>
      <xdr:spPr>
        <a:xfrm>
          <a:off x="3797300" y="10442122"/>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89626</xdr:rowOff>
    </xdr:from>
    <xdr:to>
      <xdr:col>15</xdr:col>
      <xdr:colOff>101600</xdr:colOff>
      <xdr:row>61</xdr:row>
      <xdr:rowOff>19776</xdr:rowOff>
    </xdr:to>
    <xdr:sp macro="" textlink="">
      <xdr:nvSpPr>
        <xdr:cNvPr id="193" name="楕円 192">
          <a:extLst>
            <a:ext uri="{FF2B5EF4-FFF2-40B4-BE49-F238E27FC236}">
              <a16:creationId xmlns:a16="http://schemas.microsoft.com/office/drawing/2014/main" id="{479E0581-627D-43B5-B589-F992F466EE4B}"/>
            </a:ext>
          </a:extLst>
        </xdr:cNvPr>
        <xdr:cNvSpPr/>
      </xdr:nvSpPr>
      <xdr:spPr>
        <a:xfrm>
          <a:off x="2857500" y="1037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140426</xdr:rowOff>
    </xdr:from>
    <xdr:to>
      <xdr:col>19</xdr:col>
      <xdr:colOff>177800</xdr:colOff>
      <xdr:row>60</xdr:row>
      <xdr:rowOff>155122</xdr:rowOff>
    </xdr:to>
    <xdr:cxnSp macro="">
      <xdr:nvCxnSpPr>
        <xdr:cNvPr id="194" name="直線コネクタ 193">
          <a:extLst>
            <a:ext uri="{FF2B5EF4-FFF2-40B4-BE49-F238E27FC236}">
              <a16:creationId xmlns:a16="http://schemas.microsoft.com/office/drawing/2014/main" id="{5A7BACCC-3123-4E0B-AAB5-E03AF5B34152}"/>
            </a:ext>
          </a:extLst>
        </xdr:cNvPr>
        <xdr:cNvCxnSpPr/>
      </xdr:nvCxnSpPr>
      <xdr:spPr>
        <a:xfrm>
          <a:off x="2908300" y="10427426"/>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70031</xdr:rowOff>
    </xdr:from>
    <xdr:to>
      <xdr:col>10</xdr:col>
      <xdr:colOff>165100</xdr:colOff>
      <xdr:row>61</xdr:row>
      <xdr:rowOff>181</xdr:rowOff>
    </xdr:to>
    <xdr:sp macro="" textlink="">
      <xdr:nvSpPr>
        <xdr:cNvPr id="195" name="楕円 194">
          <a:extLst>
            <a:ext uri="{FF2B5EF4-FFF2-40B4-BE49-F238E27FC236}">
              <a16:creationId xmlns:a16="http://schemas.microsoft.com/office/drawing/2014/main" id="{A73A4744-F437-48A6-A971-91154BF650B2}"/>
            </a:ext>
          </a:extLst>
        </xdr:cNvPr>
        <xdr:cNvSpPr/>
      </xdr:nvSpPr>
      <xdr:spPr>
        <a:xfrm>
          <a:off x="1968500" y="1035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120831</xdr:rowOff>
    </xdr:from>
    <xdr:to>
      <xdr:col>15</xdr:col>
      <xdr:colOff>50800</xdr:colOff>
      <xdr:row>60</xdr:row>
      <xdr:rowOff>140426</xdr:rowOff>
    </xdr:to>
    <xdr:cxnSp macro="">
      <xdr:nvCxnSpPr>
        <xdr:cNvPr id="196" name="直線コネクタ 195">
          <a:extLst>
            <a:ext uri="{FF2B5EF4-FFF2-40B4-BE49-F238E27FC236}">
              <a16:creationId xmlns:a16="http://schemas.microsoft.com/office/drawing/2014/main" id="{EBF94C99-2E46-463E-AAB6-85794F63FB47}"/>
            </a:ext>
          </a:extLst>
        </xdr:cNvPr>
        <xdr:cNvCxnSpPr/>
      </xdr:nvCxnSpPr>
      <xdr:spPr>
        <a:xfrm>
          <a:off x="2019300" y="10407831"/>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50437</xdr:rowOff>
    </xdr:from>
    <xdr:to>
      <xdr:col>6</xdr:col>
      <xdr:colOff>38100</xdr:colOff>
      <xdr:row>60</xdr:row>
      <xdr:rowOff>152037</xdr:rowOff>
    </xdr:to>
    <xdr:sp macro="" textlink="">
      <xdr:nvSpPr>
        <xdr:cNvPr id="197" name="楕円 196">
          <a:extLst>
            <a:ext uri="{FF2B5EF4-FFF2-40B4-BE49-F238E27FC236}">
              <a16:creationId xmlns:a16="http://schemas.microsoft.com/office/drawing/2014/main" id="{9BFC686E-F471-4C18-AF25-37D5EB2BD1B2}"/>
            </a:ext>
          </a:extLst>
        </xdr:cNvPr>
        <xdr:cNvSpPr/>
      </xdr:nvSpPr>
      <xdr:spPr>
        <a:xfrm>
          <a:off x="10795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101237</xdr:rowOff>
    </xdr:from>
    <xdr:to>
      <xdr:col>10</xdr:col>
      <xdr:colOff>114300</xdr:colOff>
      <xdr:row>60</xdr:row>
      <xdr:rowOff>120831</xdr:rowOff>
    </xdr:to>
    <xdr:cxnSp macro="">
      <xdr:nvCxnSpPr>
        <xdr:cNvPr id="198" name="直線コネクタ 197">
          <a:extLst>
            <a:ext uri="{FF2B5EF4-FFF2-40B4-BE49-F238E27FC236}">
              <a16:creationId xmlns:a16="http://schemas.microsoft.com/office/drawing/2014/main" id="{8AA613C2-2604-4D48-BB69-9725683925F1}"/>
            </a:ext>
          </a:extLst>
        </xdr:cNvPr>
        <xdr:cNvCxnSpPr/>
      </xdr:nvCxnSpPr>
      <xdr:spPr>
        <a:xfrm>
          <a:off x="1130300" y="1038823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89280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51DD0F3C-6268-4B95-A975-C2259CDDBADA}"/>
            </a:ext>
          </a:extLst>
        </xdr:cNvPr>
        <xdr:cNvSpPr txBox="1"/>
      </xdr:nvSpPr>
      <xdr:spPr>
        <a:xfrm>
          <a:off x="35820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69686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6D22F9D4-8B3C-4EEC-9CAC-1A1F5F5B7CBA}"/>
            </a:ext>
          </a:extLst>
        </xdr:cNvPr>
        <xdr:cNvSpPr txBox="1"/>
      </xdr:nvSpPr>
      <xdr:spPr>
        <a:xfrm>
          <a:off x="27057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37028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B6D3A119-F154-4F5F-B4B1-5DDC1F9C2139}"/>
            </a:ext>
          </a:extLst>
        </xdr:cNvPr>
        <xdr:cNvSpPr txBox="1"/>
      </xdr:nvSpPr>
      <xdr:spPr>
        <a:xfrm>
          <a:off x="1816744"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32130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A957D84B-372F-4D83-92DF-142D2A944028}"/>
            </a:ext>
          </a:extLst>
        </xdr:cNvPr>
        <xdr:cNvSpPr txBox="1"/>
      </xdr:nvSpPr>
      <xdr:spPr>
        <a:xfrm>
          <a:off x="927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50999</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1FF4754A-2C61-499B-AD99-CFE80B25FB88}"/>
            </a:ext>
          </a:extLst>
        </xdr:cNvPr>
        <xdr:cNvSpPr txBox="1"/>
      </xdr:nvSpPr>
      <xdr:spPr>
        <a:xfrm>
          <a:off x="3582044" y="10166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36303</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9598F42B-E685-49A3-996C-40A2C4AEA4AC}"/>
            </a:ext>
          </a:extLst>
        </xdr:cNvPr>
        <xdr:cNvSpPr txBox="1"/>
      </xdr:nvSpPr>
      <xdr:spPr>
        <a:xfrm>
          <a:off x="2705744" y="1015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16708</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EC63EFF2-56FD-4D53-A00E-D97376E5176B}"/>
            </a:ext>
          </a:extLst>
        </xdr:cNvPr>
        <xdr:cNvSpPr txBox="1"/>
      </xdr:nvSpPr>
      <xdr:spPr>
        <a:xfrm>
          <a:off x="18167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168564</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1BE30AC0-030A-49EC-B3BA-96EB77BCEFAD}"/>
            </a:ext>
          </a:extLst>
        </xdr:cNvPr>
        <xdr:cNvSpPr txBox="1"/>
      </xdr:nvSpPr>
      <xdr:spPr>
        <a:xfrm>
          <a:off x="927744" y="1011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820DF67C-FC17-4D21-84E1-7AB7233FC97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B4C270E9-0872-4F7C-B68E-50D6FA954FF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7E3A2F10-4E0A-43BD-8557-13001C51606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32B0F752-E451-406E-BEBC-292D273C7C2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EB83287A-4170-4CCF-A10A-7C959DFE965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9D472101-1E6C-4668-BEAA-72B8DFE743E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6E6232F7-69CB-4524-9EC9-7FE1525BF8E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44A19542-94CC-4FF6-B56A-167E7303BCF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7264C34C-4A02-48E2-BE6C-8B66D07A5BB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86854812-8577-4541-956F-F84E0869FE2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62EB8272-7D6C-4968-9AF5-83089F769B0B}"/>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9B822474-0057-40F8-9A8B-AB266E9A2ED5}"/>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52453E8E-D2B7-4CEC-B868-16CAB0088A5D}"/>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93B4E78C-6CC6-4B3F-873A-3952B804524E}"/>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93823EF7-B7C0-4960-A09A-03A2CE099A7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EADFB62B-B83F-4155-9CC9-5F47DD95AAB4}"/>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C4E44B2F-E95D-4CEC-9574-9A5875DAE8FA}"/>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51CC4A05-F38E-48ED-9115-7949B63BFBE2}"/>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D3F15F2C-616B-46EE-99B9-DE2B49E15571}"/>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1AD1DA0E-3FDC-47C8-8ABD-3E77B8E29E44}"/>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D9A888D2-6A95-4494-BCAD-3821230F85D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E7A901FC-A9A4-407C-8B5B-0EEF4E3891AA}"/>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7C887672-05F4-4490-B500-7A4DACA6716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a:extLst>
            <a:ext uri="{FF2B5EF4-FFF2-40B4-BE49-F238E27FC236}">
              <a16:creationId xmlns:a16="http://schemas.microsoft.com/office/drawing/2014/main" id="{19E29E09-A261-424B-8DAB-3BEB8F8429F7}"/>
            </a:ext>
          </a:extLst>
        </xdr:cNvPr>
        <xdr:cNvCxnSpPr/>
      </xdr:nvCxnSpPr>
      <xdr:spPr>
        <a:xfrm flipV="1">
          <a:off x="10476865" y="9713771"/>
          <a:ext cx="0" cy="13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41DA898D-BFD5-427A-81D6-85E6BC7158C5}"/>
            </a:ext>
          </a:extLst>
        </xdr:cNvPr>
        <xdr:cNvSpPr txBox="1"/>
      </xdr:nvSpPr>
      <xdr:spPr>
        <a:xfrm>
          <a:off x="10515600" y="1104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a:extLst>
            <a:ext uri="{FF2B5EF4-FFF2-40B4-BE49-F238E27FC236}">
              <a16:creationId xmlns:a16="http://schemas.microsoft.com/office/drawing/2014/main" id="{928BA6C7-6858-4B4E-9C32-68AA8DCB038A}"/>
            </a:ext>
          </a:extLst>
        </xdr:cNvPr>
        <xdr:cNvCxnSpPr/>
      </xdr:nvCxnSpPr>
      <xdr:spPr>
        <a:xfrm>
          <a:off x="10388600" y="110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664478AF-5858-48F2-B150-74E1E3180351}"/>
            </a:ext>
          </a:extLst>
        </xdr:cNvPr>
        <xdr:cNvSpPr txBox="1"/>
      </xdr:nvSpPr>
      <xdr:spPr>
        <a:xfrm>
          <a:off x="10515600" y="94889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a:extLst>
            <a:ext uri="{FF2B5EF4-FFF2-40B4-BE49-F238E27FC236}">
              <a16:creationId xmlns:a16="http://schemas.microsoft.com/office/drawing/2014/main" id="{B54155AA-9ECD-496F-BFE2-B17CFAB54960}"/>
            </a:ext>
          </a:extLst>
        </xdr:cNvPr>
        <xdr:cNvCxnSpPr/>
      </xdr:nvCxnSpPr>
      <xdr:spPr>
        <a:xfrm>
          <a:off x="10388600" y="9713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41526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BCA1ED5F-B3D9-4990-99DB-530E86B40E2F}"/>
            </a:ext>
          </a:extLst>
        </xdr:cNvPr>
        <xdr:cNvSpPr txBox="1"/>
      </xdr:nvSpPr>
      <xdr:spPr>
        <a:xfrm>
          <a:off x="10515600" y="106714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a:extLst>
            <a:ext uri="{FF2B5EF4-FFF2-40B4-BE49-F238E27FC236}">
              <a16:creationId xmlns:a16="http://schemas.microsoft.com/office/drawing/2014/main" id="{356ACCC0-8E4F-42DB-ADE8-E6F21C51D454}"/>
            </a:ext>
          </a:extLst>
        </xdr:cNvPr>
        <xdr:cNvSpPr/>
      </xdr:nvSpPr>
      <xdr:spPr>
        <a:xfrm>
          <a:off x="10426700" y="1069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a:extLst>
            <a:ext uri="{FF2B5EF4-FFF2-40B4-BE49-F238E27FC236}">
              <a16:creationId xmlns:a16="http://schemas.microsoft.com/office/drawing/2014/main" id="{F5CA19D4-7011-4297-8353-BF3EA3EAE131}"/>
            </a:ext>
          </a:extLst>
        </xdr:cNvPr>
        <xdr:cNvSpPr/>
      </xdr:nvSpPr>
      <xdr:spPr>
        <a:xfrm>
          <a:off x="9588500" y="1070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a:extLst>
            <a:ext uri="{FF2B5EF4-FFF2-40B4-BE49-F238E27FC236}">
              <a16:creationId xmlns:a16="http://schemas.microsoft.com/office/drawing/2014/main" id="{62DB1791-B0C4-41FD-83E3-411DAF7342C1}"/>
            </a:ext>
          </a:extLst>
        </xdr:cNvPr>
        <xdr:cNvSpPr/>
      </xdr:nvSpPr>
      <xdr:spPr>
        <a:xfrm>
          <a:off x="8699500" y="1070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90446</xdr:rowOff>
    </xdr:from>
    <xdr:to>
      <xdr:col>41</xdr:col>
      <xdr:colOff>101600</xdr:colOff>
      <xdr:row>63</xdr:row>
      <xdr:rowOff>20596</xdr:rowOff>
    </xdr:to>
    <xdr:sp macro="" textlink="">
      <xdr:nvSpPr>
        <xdr:cNvPr id="239" name="フローチャート: 判断 238">
          <a:extLst>
            <a:ext uri="{FF2B5EF4-FFF2-40B4-BE49-F238E27FC236}">
              <a16:creationId xmlns:a16="http://schemas.microsoft.com/office/drawing/2014/main" id="{BA0D05DB-7882-4AD0-A3A4-AC90F8B478CE}"/>
            </a:ext>
          </a:extLst>
        </xdr:cNvPr>
        <xdr:cNvSpPr/>
      </xdr:nvSpPr>
      <xdr:spPr>
        <a:xfrm>
          <a:off x="7810500" y="1072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90906</xdr:rowOff>
    </xdr:from>
    <xdr:to>
      <xdr:col>36</xdr:col>
      <xdr:colOff>165100</xdr:colOff>
      <xdr:row>63</xdr:row>
      <xdr:rowOff>21056</xdr:rowOff>
    </xdr:to>
    <xdr:sp macro="" textlink="">
      <xdr:nvSpPr>
        <xdr:cNvPr id="240" name="フローチャート: 判断 239">
          <a:extLst>
            <a:ext uri="{FF2B5EF4-FFF2-40B4-BE49-F238E27FC236}">
              <a16:creationId xmlns:a16="http://schemas.microsoft.com/office/drawing/2014/main" id="{19BB235D-D01D-42DE-8EE1-67D762B780B1}"/>
            </a:ext>
          </a:extLst>
        </xdr:cNvPr>
        <xdr:cNvSpPr/>
      </xdr:nvSpPr>
      <xdr:spPr>
        <a:xfrm>
          <a:off x="6921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AB95A3A7-123A-498F-90B8-FF68A557CD3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3655176-9911-480A-9DE8-FDB6A8BFB07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69557A0-C75A-40B4-B222-D87B243D5A6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6C53C8C4-E336-4925-9DE5-FBAF692B449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EACA2D9E-2B58-46AA-8C15-E882A7470A5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62083</xdr:rowOff>
    </xdr:from>
    <xdr:to>
      <xdr:col>55</xdr:col>
      <xdr:colOff>50800</xdr:colOff>
      <xdr:row>61</xdr:row>
      <xdr:rowOff>163683</xdr:rowOff>
    </xdr:to>
    <xdr:sp macro="" textlink="">
      <xdr:nvSpPr>
        <xdr:cNvPr id="246" name="楕円 245">
          <a:extLst>
            <a:ext uri="{FF2B5EF4-FFF2-40B4-BE49-F238E27FC236}">
              <a16:creationId xmlns:a16="http://schemas.microsoft.com/office/drawing/2014/main" id="{0C325F66-F5DA-4702-9FB4-D3DA670139AC}"/>
            </a:ext>
          </a:extLst>
        </xdr:cNvPr>
        <xdr:cNvSpPr/>
      </xdr:nvSpPr>
      <xdr:spPr>
        <a:xfrm>
          <a:off x="10426700" y="1052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84960</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A6A71D30-C656-44FA-B398-AA3E722438DA}"/>
            </a:ext>
          </a:extLst>
        </xdr:cNvPr>
        <xdr:cNvSpPr txBox="1"/>
      </xdr:nvSpPr>
      <xdr:spPr>
        <a:xfrm>
          <a:off x="10515600" y="10371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71399</xdr:rowOff>
    </xdr:from>
    <xdr:to>
      <xdr:col>50</xdr:col>
      <xdr:colOff>165100</xdr:colOff>
      <xdr:row>62</xdr:row>
      <xdr:rowOff>1549</xdr:rowOff>
    </xdr:to>
    <xdr:sp macro="" textlink="">
      <xdr:nvSpPr>
        <xdr:cNvPr id="248" name="楕円 247">
          <a:extLst>
            <a:ext uri="{FF2B5EF4-FFF2-40B4-BE49-F238E27FC236}">
              <a16:creationId xmlns:a16="http://schemas.microsoft.com/office/drawing/2014/main" id="{1CD5E58D-E216-4A58-A932-48C17D83C6CE}"/>
            </a:ext>
          </a:extLst>
        </xdr:cNvPr>
        <xdr:cNvSpPr/>
      </xdr:nvSpPr>
      <xdr:spPr>
        <a:xfrm>
          <a:off x="9588500" y="1052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112883</xdr:rowOff>
    </xdr:from>
    <xdr:to>
      <xdr:col>55</xdr:col>
      <xdr:colOff>0</xdr:colOff>
      <xdr:row>61</xdr:row>
      <xdr:rowOff>122199</xdr:rowOff>
    </xdr:to>
    <xdr:cxnSp macro="">
      <xdr:nvCxnSpPr>
        <xdr:cNvPr id="249" name="直線コネクタ 248">
          <a:extLst>
            <a:ext uri="{FF2B5EF4-FFF2-40B4-BE49-F238E27FC236}">
              <a16:creationId xmlns:a16="http://schemas.microsoft.com/office/drawing/2014/main" id="{18D08835-EC9E-4D85-9F0B-86DAFE6A5981}"/>
            </a:ext>
          </a:extLst>
        </xdr:cNvPr>
        <xdr:cNvCxnSpPr/>
      </xdr:nvCxnSpPr>
      <xdr:spPr>
        <a:xfrm flipV="1">
          <a:off x="9639300" y="10571333"/>
          <a:ext cx="838200" cy="9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83476</xdr:rowOff>
    </xdr:from>
    <xdr:to>
      <xdr:col>46</xdr:col>
      <xdr:colOff>38100</xdr:colOff>
      <xdr:row>62</xdr:row>
      <xdr:rowOff>13626</xdr:rowOff>
    </xdr:to>
    <xdr:sp macro="" textlink="">
      <xdr:nvSpPr>
        <xdr:cNvPr id="250" name="楕円 249">
          <a:extLst>
            <a:ext uri="{FF2B5EF4-FFF2-40B4-BE49-F238E27FC236}">
              <a16:creationId xmlns:a16="http://schemas.microsoft.com/office/drawing/2014/main" id="{368FE696-4118-44F0-9DB3-6F98F9812E68}"/>
            </a:ext>
          </a:extLst>
        </xdr:cNvPr>
        <xdr:cNvSpPr/>
      </xdr:nvSpPr>
      <xdr:spPr>
        <a:xfrm>
          <a:off x="8699500" y="1054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122199</xdr:rowOff>
    </xdr:from>
    <xdr:to>
      <xdr:col>50</xdr:col>
      <xdr:colOff>114300</xdr:colOff>
      <xdr:row>61</xdr:row>
      <xdr:rowOff>134276</xdr:rowOff>
    </xdr:to>
    <xdr:cxnSp macro="">
      <xdr:nvCxnSpPr>
        <xdr:cNvPr id="251" name="直線コネクタ 250">
          <a:extLst>
            <a:ext uri="{FF2B5EF4-FFF2-40B4-BE49-F238E27FC236}">
              <a16:creationId xmlns:a16="http://schemas.microsoft.com/office/drawing/2014/main" id="{3928B3A6-BBB9-4CA4-8F20-0B292B0254D4}"/>
            </a:ext>
          </a:extLst>
        </xdr:cNvPr>
        <xdr:cNvCxnSpPr/>
      </xdr:nvCxnSpPr>
      <xdr:spPr>
        <a:xfrm flipV="1">
          <a:off x="8750300" y="10580649"/>
          <a:ext cx="889000" cy="12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92453</xdr:rowOff>
    </xdr:from>
    <xdr:to>
      <xdr:col>41</xdr:col>
      <xdr:colOff>101600</xdr:colOff>
      <xdr:row>62</xdr:row>
      <xdr:rowOff>22603</xdr:rowOff>
    </xdr:to>
    <xdr:sp macro="" textlink="">
      <xdr:nvSpPr>
        <xdr:cNvPr id="252" name="楕円 251">
          <a:extLst>
            <a:ext uri="{FF2B5EF4-FFF2-40B4-BE49-F238E27FC236}">
              <a16:creationId xmlns:a16="http://schemas.microsoft.com/office/drawing/2014/main" id="{E14E351E-1BC1-4A69-A794-2043C07176AA}"/>
            </a:ext>
          </a:extLst>
        </xdr:cNvPr>
        <xdr:cNvSpPr/>
      </xdr:nvSpPr>
      <xdr:spPr>
        <a:xfrm>
          <a:off x="7810500" y="1055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134276</xdr:rowOff>
    </xdr:from>
    <xdr:to>
      <xdr:col>45</xdr:col>
      <xdr:colOff>177800</xdr:colOff>
      <xdr:row>61</xdr:row>
      <xdr:rowOff>143253</xdr:rowOff>
    </xdr:to>
    <xdr:cxnSp macro="">
      <xdr:nvCxnSpPr>
        <xdr:cNvPr id="253" name="直線コネクタ 252">
          <a:extLst>
            <a:ext uri="{FF2B5EF4-FFF2-40B4-BE49-F238E27FC236}">
              <a16:creationId xmlns:a16="http://schemas.microsoft.com/office/drawing/2014/main" id="{0F5C3E4D-D003-4338-9A41-E60E33304785}"/>
            </a:ext>
          </a:extLst>
        </xdr:cNvPr>
        <xdr:cNvCxnSpPr/>
      </xdr:nvCxnSpPr>
      <xdr:spPr>
        <a:xfrm flipV="1">
          <a:off x="7861300" y="10592726"/>
          <a:ext cx="889000" cy="8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102399</xdr:rowOff>
    </xdr:from>
    <xdr:to>
      <xdr:col>36</xdr:col>
      <xdr:colOff>165100</xdr:colOff>
      <xdr:row>62</xdr:row>
      <xdr:rowOff>32549</xdr:rowOff>
    </xdr:to>
    <xdr:sp macro="" textlink="">
      <xdr:nvSpPr>
        <xdr:cNvPr id="254" name="楕円 253">
          <a:extLst>
            <a:ext uri="{FF2B5EF4-FFF2-40B4-BE49-F238E27FC236}">
              <a16:creationId xmlns:a16="http://schemas.microsoft.com/office/drawing/2014/main" id="{18787ABA-A2BE-42D3-9755-001764B2F236}"/>
            </a:ext>
          </a:extLst>
        </xdr:cNvPr>
        <xdr:cNvSpPr/>
      </xdr:nvSpPr>
      <xdr:spPr>
        <a:xfrm>
          <a:off x="6921500" y="1056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143253</xdr:rowOff>
    </xdr:from>
    <xdr:to>
      <xdr:col>41</xdr:col>
      <xdr:colOff>50800</xdr:colOff>
      <xdr:row>61</xdr:row>
      <xdr:rowOff>153199</xdr:rowOff>
    </xdr:to>
    <xdr:cxnSp macro="">
      <xdr:nvCxnSpPr>
        <xdr:cNvPr id="255" name="直線コネクタ 254">
          <a:extLst>
            <a:ext uri="{FF2B5EF4-FFF2-40B4-BE49-F238E27FC236}">
              <a16:creationId xmlns:a16="http://schemas.microsoft.com/office/drawing/2014/main" id="{FFBE58D1-7516-4153-8442-624FE92FBDE3}"/>
            </a:ext>
          </a:extLst>
        </xdr:cNvPr>
        <xdr:cNvCxnSpPr/>
      </xdr:nvCxnSpPr>
      <xdr:spPr>
        <a:xfrm flipV="1">
          <a:off x="6972300" y="10601703"/>
          <a:ext cx="889000" cy="9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163656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F42D14A0-91EA-435F-A2F8-582E2265724E}"/>
            </a:ext>
          </a:extLst>
        </xdr:cNvPr>
        <xdr:cNvSpPr txBox="1"/>
      </xdr:nvSpPr>
      <xdr:spPr>
        <a:xfrm>
          <a:off x="9327095" y="10793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4E1428E7-AD50-49F2-9197-3BCE6B47CBB2}"/>
            </a:ext>
          </a:extLst>
        </xdr:cNvPr>
        <xdr:cNvSpPr txBox="1"/>
      </xdr:nvSpPr>
      <xdr:spPr>
        <a:xfrm>
          <a:off x="8450795" y="1080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11723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18D4B651-2B62-4AD1-B8E0-09842F3E6130}"/>
            </a:ext>
          </a:extLst>
        </xdr:cNvPr>
        <xdr:cNvSpPr txBox="1"/>
      </xdr:nvSpPr>
      <xdr:spPr>
        <a:xfrm>
          <a:off x="7561795" y="10813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12183</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48CA154D-A8E8-472B-BB17-A37BFA971C24}"/>
            </a:ext>
          </a:extLst>
        </xdr:cNvPr>
        <xdr:cNvSpPr txBox="1"/>
      </xdr:nvSpPr>
      <xdr:spPr>
        <a:xfrm>
          <a:off x="6672795" y="10813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18076</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B013AC57-D506-4B4E-AFE5-7D4C27C6342F}"/>
            </a:ext>
          </a:extLst>
        </xdr:cNvPr>
        <xdr:cNvSpPr txBox="1"/>
      </xdr:nvSpPr>
      <xdr:spPr>
        <a:xfrm>
          <a:off x="9327095" y="10305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30153</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52A8F798-BAFF-4908-AB4B-9821E4FB784C}"/>
            </a:ext>
          </a:extLst>
        </xdr:cNvPr>
        <xdr:cNvSpPr txBox="1"/>
      </xdr:nvSpPr>
      <xdr:spPr>
        <a:xfrm>
          <a:off x="8450795" y="10317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39130</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7E09B94C-3FBB-4878-B817-722643F310DB}"/>
            </a:ext>
          </a:extLst>
        </xdr:cNvPr>
        <xdr:cNvSpPr txBox="1"/>
      </xdr:nvSpPr>
      <xdr:spPr>
        <a:xfrm>
          <a:off x="7561795" y="10326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49076</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38FC551B-02D3-4FB7-8978-C99C0C44613C}"/>
            </a:ext>
          </a:extLst>
        </xdr:cNvPr>
        <xdr:cNvSpPr txBox="1"/>
      </xdr:nvSpPr>
      <xdr:spPr>
        <a:xfrm>
          <a:off x="6672795" y="10336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87A8C0C9-E03F-47A1-8902-01FA2819259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8AF67731-C251-4EB2-B038-FAB8EC49A26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C510A721-73B8-46E2-BC2B-82CDE66FE3F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D5F7429C-12CF-4D8E-BA29-B5E706AABDB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8B433A46-D1E0-446D-A584-245F5D9524F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8F155EAD-9BB4-49F4-8994-216E159F463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90B7C9B2-8712-4FFD-A978-34ABCD36C81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1654EF23-2ED4-4329-88B5-F9E2945E65D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55933697-B13D-4BFB-8267-D8B231A178E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C40078FC-B1A5-4583-915D-26A05B51AAA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EEB7516A-D7DC-4BD6-A16A-5B6770C6B64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89CEC397-D3A8-4542-A33E-36917A825FD3}"/>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F60B38B9-E981-44CD-ABDB-DC53FDE56B28}"/>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142163B5-0540-4C6A-AEA4-E077D2D33017}"/>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EAA383D3-9AF5-4F95-A1B6-7085A3BA9159}"/>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C89307C7-F3E7-4EA9-ABC7-75E4D3C62359}"/>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4B6A0DDE-76DA-4A83-84A3-2DDFEE5B73F5}"/>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5CF8FAEC-4352-4B60-A977-90B0878C6FD7}"/>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636566B-F875-4AEB-AA52-4A1D747E8B3B}"/>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73580852-C13C-4EF0-92EB-C159C28430E6}"/>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65E1E260-DDAF-4E33-91C7-669741CBCC23}"/>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DA6EA05F-A5AC-40BC-83C5-2AE84EEE1B5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AB66E7E6-8D30-4D2C-B541-6205C273427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410E7C54-F8BF-4EE7-B525-4F83414F5E6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EACC6638-859B-4D45-8A5C-88C9E509975D}"/>
            </a:ext>
          </a:extLst>
        </xdr:cNvPr>
        <xdr:cNvCxnSpPr/>
      </xdr:nvCxnSpPr>
      <xdr:spPr>
        <a:xfrm flipV="1">
          <a:off x="4634865" y="1352740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DD258D13-A951-4081-B510-A2781723EDFE}"/>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BE31FA49-EE85-4417-9B4E-08E5FB940653}"/>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92DE922E-5D5A-4FA4-A60E-B7D03611C266}"/>
            </a:ext>
          </a:extLst>
        </xdr:cNvPr>
        <xdr:cNvSpPr txBox="1"/>
      </xdr:nvSpPr>
      <xdr:spPr>
        <a:xfrm>
          <a:off x="4673600" y="1330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a:extLst>
            <a:ext uri="{FF2B5EF4-FFF2-40B4-BE49-F238E27FC236}">
              <a16:creationId xmlns:a16="http://schemas.microsoft.com/office/drawing/2014/main" id="{527B3B85-F252-4F0C-8D54-D87D4FCDEBF5}"/>
            </a:ext>
          </a:extLst>
        </xdr:cNvPr>
        <xdr:cNvCxnSpPr/>
      </xdr:nvCxnSpPr>
      <xdr:spPr>
        <a:xfrm>
          <a:off x="4546600" y="1352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15257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78E628A7-1036-46D3-A1FA-1AD2DCD4EB03}"/>
            </a:ext>
          </a:extLst>
        </xdr:cNvPr>
        <xdr:cNvSpPr txBox="1"/>
      </xdr:nvSpPr>
      <xdr:spPr>
        <a:xfrm>
          <a:off x="4673600" y="14245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a:extLst>
            <a:ext uri="{FF2B5EF4-FFF2-40B4-BE49-F238E27FC236}">
              <a16:creationId xmlns:a16="http://schemas.microsoft.com/office/drawing/2014/main" id="{19527CA9-9AEA-484C-A8D9-1F07495AED90}"/>
            </a:ext>
          </a:extLst>
        </xdr:cNvPr>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a:extLst>
            <a:ext uri="{FF2B5EF4-FFF2-40B4-BE49-F238E27FC236}">
              <a16:creationId xmlns:a16="http://schemas.microsoft.com/office/drawing/2014/main" id="{3890C77A-8B8C-4D74-961A-6FB090CBFD3E}"/>
            </a:ext>
          </a:extLst>
        </xdr:cNvPr>
        <xdr:cNvSpPr/>
      </xdr:nvSpPr>
      <xdr:spPr>
        <a:xfrm>
          <a:off x="3746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a:extLst>
            <a:ext uri="{FF2B5EF4-FFF2-40B4-BE49-F238E27FC236}">
              <a16:creationId xmlns:a16="http://schemas.microsoft.com/office/drawing/2014/main" id="{63A271A3-D8F4-4027-B781-3C6F3426C9D4}"/>
            </a:ext>
          </a:extLst>
        </xdr:cNvPr>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7" name="フローチャート: 判断 296">
          <a:extLst>
            <a:ext uri="{FF2B5EF4-FFF2-40B4-BE49-F238E27FC236}">
              <a16:creationId xmlns:a16="http://schemas.microsoft.com/office/drawing/2014/main" id="{4FDBA779-A31F-49C5-9320-6F004D8176A3}"/>
            </a:ext>
          </a:extLst>
        </xdr:cNvPr>
        <xdr:cNvSpPr/>
      </xdr:nvSpPr>
      <xdr:spPr>
        <a:xfrm>
          <a:off x="1968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98" name="フローチャート: 判断 297">
          <a:extLst>
            <a:ext uri="{FF2B5EF4-FFF2-40B4-BE49-F238E27FC236}">
              <a16:creationId xmlns:a16="http://schemas.microsoft.com/office/drawing/2014/main" id="{FFD51D35-AADD-43DE-B974-8064DDD2D92B}"/>
            </a:ext>
          </a:extLst>
        </xdr:cNvPr>
        <xdr:cNvSpPr/>
      </xdr:nvSpPr>
      <xdr:spPr>
        <a:xfrm>
          <a:off x="1079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AFF2DF1A-C24D-4FBB-94A0-42F94F17114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F6540643-240C-4441-B4BF-4CE2BD69F64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84C0CE06-87DE-40D2-BB88-9873D2B9BCE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3CF10067-14C1-4595-851F-77ED36E6F77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349FFA20-FAAA-4632-BF2A-68185024D5D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48261</xdr:rowOff>
    </xdr:from>
    <xdr:to>
      <xdr:col>24</xdr:col>
      <xdr:colOff>114300</xdr:colOff>
      <xdr:row>82</xdr:row>
      <xdr:rowOff>149861</xdr:rowOff>
    </xdr:to>
    <xdr:sp macro="" textlink="">
      <xdr:nvSpPr>
        <xdr:cNvPr id="304" name="楕円 303">
          <a:extLst>
            <a:ext uri="{FF2B5EF4-FFF2-40B4-BE49-F238E27FC236}">
              <a16:creationId xmlns:a16="http://schemas.microsoft.com/office/drawing/2014/main" id="{F72DEE96-1D8F-47C2-BC16-26FD415A71F5}"/>
            </a:ext>
          </a:extLst>
        </xdr:cNvPr>
        <xdr:cNvSpPr/>
      </xdr:nvSpPr>
      <xdr:spPr>
        <a:xfrm>
          <a:off x="4584700" y="1410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71138</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6E34622B-CB1A-4EAD-B54B-EF98B47F2411}"/>
            </a:ext>
          </a:extLst>
        </xdr:cNvPr>
        <xdr:cNvSpPr txBox="1"/>
      </xdr:nvSpPr>
      <xdr:spPr>
        <a:xfrm>
          <a:off x="4673600"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15875</xdr:rowOff>
    </xdr:from>
    <xdr:to>
      <xdr:col>20</xdr:col>
      <xdr:colOff>38100</xdr:colOff>
      <xdr:row>82</xdr:row>
      <xdr:rowOff>117475</xdr:rowOff>
    </xdr:to>
    <xdr:sp macro="" textlink="">
      <xdr:nvSpPr>
        <xdr:cNvPr id="306" name="楕円 305">
          <a:extLst>
            <a:ext uri="{FF2B5EF4-FFF2-40B4-BE49-F238E27FC236}">
              <a16:creationId xmlns:a16="http://schemas.microsoft.com/office/drawing/2014/main" id="{521B8F30-202D-4824-A9B3-7BF64E8DD01A}"/>
            </a:ext>
          </a:extLst>
        </xdr:cNvPr>
        <xdr:cNvSpPr/>
      </xdr:nvSpPr>
      <xdr:spPr>
        <a:xfrm>
          <a:off x="3746500" y="1407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66675</xdr:rowOff>
    </xdr:from>
    <xdr:to>
      <xdr:col>24</xdr:col>
      <xdr:colOff>63500</xdr:colOff>
      <xdr:row>82</xdr:row>
      <xdr:rowOff>99061</xdr:rowOff>
    </xdr:to>
    <xdr:cxnSp macro="">
      <xdr:nvCxnSpPr>
        <xdr:cNvPr id="307" name="直線コネクタ 306">
          <a:extLst>
            <a:ext uri="{FF2B5EF4-FFF2-40B4-BE49-F238E27FC236}">
              <a16:creationId xmlns:a16="http://schemas.microsoft.com/office/drawing/2014/main" id="{2D783FFE-9F9D-4C36-9EFF-7DBC796705A4}"/>
            </a:ext>
          </a:extLst>
        </xdr:cNvPr>
        <xdr:cNvCxnSpPr/>
      </xdr:nvCxnSpPr>
      <xdr:spPr>
        <a:xfrm>
          <a:off x="3797300" y="14125575"/>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158750</xdr:rowOff>
    </xdr:from>
    <xdr:to>
      <xdr:col>15</xdr:col>
      <xdr:colOff>101600</xdr:colOff>
      <xdr:row>82</xdr:row>
      <xdr:rowOff>88900</xdr:rowOff>
    </xdr:to>
    <xdr:sp macro="" textlink="">
      <xdr:nvSpPr>
        <xdr:cNvPr id="308" name="楕円 307">
          <a:extLst>
            <a:ext uri="{FF2B5EF4-FFF2-40B4-BE49-F238E27FC236}">
              <a16:creationId xmlns:a16="http://schemas.microsoft.com/office/drawing/2014/main" id="{DA56B5E6-AB5C-42E6-ABAD-82713BAC1FFA}"/>
            </a:ext>
          </a:extLst>
        </xdr:cNvPr>
        <xdr:cNvSpPr/>
      </xdr:nvSpPr>
      <xdr:spPr>
        <a:xfrm>
          <a:off x="2857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38100</xdr:rowOff>
    </xdr:from>
    <xdr:to>
      <xdr:col>19</xdr:col>
      <xdr:colOff>177800</xdr:colOff>
      <xdr:row>82</xdr:row>
      <xdr:rowOff>66675</xdr:rowOff>
    </xdr:to>
    <xdr:cxnSp macro="">
      <xdr:nvCxnSpPr>
        <xdr:cNvPr id="309" name="直線コネクタ 308">
          <a:extLst>
            <a:ext uri="{FF2B5EF4-FFF2-40B4-BE49-F238E27FC236}">
              <a16:creationId xmlns:a16="http://schemas.microsoft.com/office/drawing/2014/main" id="{D7334F9C-4C91-4BB4-BB43-85C2A0D63D45}"/>
            </a:ext>
          </a:extLst>
        </xdr:cNvPr>
        <xdr:cNvCxnSpPr/>
      </xdr:nvCxnSpPr>
      <xdr:spPr>
        <a:xfrm>
          <a:off x="2908300" y="140970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15875</xdr:rowOff>
    </xdr:from>
    <xdr:to>
      <xdr:col>10</xdr:col>
      <xdr:colOff>165100</xdr:colOff>
      <xdr:row>82</xdr:row>
      <xdr:rowOff>117475</xdr:rowOff>
    </xdr:to>
    <xdr:sp macro="" textlink="">
      <xdr:nvSpPr>
        <xdr:cNvPr id="310" name="楕円 309">
          <a:extLst>
            <a:ext uri="{FF2B5EF4-FFF2-40B4-BE49-F238E27FC236}">
              <a16:creationId xmlns:a16="http://schemas.microsoft.com/office/drawing/2014/main" id="{92324385-9CA2-4874-BB77-DAB24087B01E}"/>
            </a:ext>
          </a:extLst>
        </xdr:cNvPr>
        <xdr:cNvSpPr/>
      </xdr:nvSpPr>
      <xdr:spPr>
        <a:xfrm>
          <a:off x="1968500" y="1407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38100</xdr:rowOff>
    </xdr:from>
    <xdr:to>
      <xdr:col>15</xdr:col>
      <xdr:colOff>50800</xdr:colOff>
      <xdr:row>82</xdr:row>
      <xdr:rowOff>66675</xdr:rowOff>
    </xdr:to>
    <xdr:cxnSp macro="">
      <xdr:nvCxnSpPr>
        <xdr:cNvPr id="311" name="直線コネクタ 310">
          <a:extLst>
            <a:ext uri="{FF2B5EF4-FFF2-40B4-BE49-F238E27FC236}">
              <a16:creationId xmlns:a16="http://schemas.microsoft.com/office/drawing/2014/main" id="{9D09206D-7147-4910-9D9C-5E6884368BCD}"/>
            </a:ext>
          </a:extLst>
        </xdr:cNvPr>
        <xdr:cNvCxnSpPr/>
      </xdr:nvCxnSpPr>
      <xdr:spPr>
        <a:xfrm flipV="1">
          <a:off x="2019300" y="140970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156845</xdr:rowOff>
    </xdr:from>
    <xdr:to>
      <xdr:col>6</xdr:col>
      <xdr:colOff>38100</xdr:colOff>
      <xdr:row>82</xdr:row>
      <xdr:rowOff>86995</xdr:rowOff>
    </xdr:to>
    <xdr:sp macro="" textlink="">
      <xdr:nvSpPr>
        <xdr:cNvPr id="312" name="楕円 311">
          <a:extLst>
            <a:ext uri="{FF2B5EF4-FFF2-40B4-BE49-F238E27FC236}">
              <a16:creationId xmlns:a16="http://schemas.microsoft.com/office/drawing/2014/main" id="{467632C5-EA9E-49A7-81CC-CF9B9E266147}"/>
            </a:ext>
          </a:extLst>
        </xdr:cNvPr>
        <xdr:cNvSpPr/>
      </xdr:nvSpPr>
      <xdr:spPr>
        <a:xfrm>
          <a:off x="1079500" y="1404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36195</xdr:rowOff>
    </xdr:from>
    <xdr:to>
      <xdr:col>10</xdr:col>
      <xdr:colOff>114300</xdr:colOff>
      <xdr:row>82</xdr:row>
      <xdr:rowOff>66675</xdr:rowOff>
    </xdr:to>
    <xdr:cxnSp macro="">
      <xdr:nvCxnSpPr>
        <xdr:cNvPr id="313" name="直線コネクタ 312">
          <a:extLst>
            <a:ext uri="{FF2B5EF4-FFF2-40B4-BE49-F238E27FC236}">
              <a16:creationId xmlns:a16="http://schemas.microsoft.com/office/drawing/2014/main" id="{EEB8AA97-7E2F-4936-AD60-8B7951909597}"/>
            </a:ext>
          </a:extLst>
        </xdr:cNvPr>
        <xdr:cNvCxnSpPr/>
      </xdr:nvCxnSpPr>
      <xdr:spPr>
        <a:xfrm>
          <a:off x="1130300" y="1409509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110507</xdr:rowOff>
    </xdr:from>
    <xdr:ext cx="405111" cy="259045"/>
    <xdr:sp macro="" textlink="">
      <xdr:nvSpPr>
        <xdr:cNvPr id="314" name="n_1aveValue【公営住宅】&#10;有形固定資産減価償却率">
          <a:extLst>
            <a:ext uri="{FF2B5EF4-FFF2-40B4-BE49-F238E27FC236}">
              <a16:creationId xmlns:a16="http://schemas.microsoft.com/office/drawing/2014/main" id="{52F84466-659A-41FD-A334-756EF4E0B611}"/>
            </a:ext>
          </a:extLst>
        </xdr:cNvPr>
        <xdr:cNvSpPr txBox="1"/>
      </xdr:nvSpPr>
      <xdr:spPr>
        <a:xfrm>
          <a:off x="35820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72407</xdr:rowOff>
    </xdr:from>
    <xdr:ext cx="405111" cy="259045"/>
    <xdr:sp macro="" textlink="">
      <xdr:nvSpPr>
        <xdr:cNvPr id="315" name="n_2aveValue【公営住宅】&#10;有形固定資産減価償却率">
          <a:extLst>
            <a:ext uri="{FF2B5EF4-FFF2-40B4-BE49-F238E27FC236}">
              <a16:creationId xmlns:a16="http://schemas.microsoft.com/office/drawing/2014/main" id="{8458DB1C-9B98-4F15-960C-4BB419B277FF}"/>
            </a:ext>
          </a:extLst>
        </xdr:cNvPr>
        <xdr:cNvSpPr txBox="1"/>
      </xdr:nvSpPr>
      <xdr:spPr>
        <a:xfrm>
          <a:off x="270574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62882</xdr:rowOff>
    </xdr:from>
    <xdr:ext cx="405111" cy="259045"/>
    <xdr:sp macro="" textlink="">
      <xdr:nvSpPr>
        <xdr:cNvPr id="316" name="n_3aveValue【公営住宅】&#10;有形固定資産減価償却率">
          <a:extLst>
            <a:ext uri="{FF2B5EF4-FFF2-40B4-BE49-F238E27FC236}">
              <a16:creationId xmlns:a16="http://schemas.microsoft.com/office/drawing/2014/main" id="{C9938CD0-AFBE-40B9-851B-F7E4915976FE}"/>
            </a:ext>
          </a:extLst>
        </xdr:cNvPr>
        <xdr:cNvSpPr txBox="1"/>
      </xdr:nvSpPr>
      <xdr:spPr>
        <a:xfrm>
          <a:off x="1816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49547</xdr:rowOff>
    </xdr:from>
    <xdr:ext cx="405111" cy="259045"/>
    <xdr:sp macro="" textlink="">
      <xdr:nvSpPr>
        <xdr:cNvPr id="317" name="n_4aveValue【公営住宅】&#10;有形固定資産減価償却率">
          <a:extLst>
            <a:ext uri="{FF2B5EF4-FFF2-40B4-BE49-F238E27FC236}">
              <a16:creationId xmlns:a16="http://schemas.microsoft.com/office/drawing/2014/main" id="{E5B24CC7-5CC7-4596-ADE1-5E60A75D22C7}"/>
            </a:ext>
          </a:extLst>
        </xdr:cNvPr>
        <xdr:cNvSpPr txBox="1"/>
      </xdr:nvSpPr>
      <xdr:spPr>
        <a:xfrm>
          <a:off x="9277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134002</xdr:rowOff>
    </xdr:from>
    <xdr:ext cx="405111" cy="259045"/>
    <xdr:sp macro="" textlink="">
      <xdr:nvSpPr>
        <xdr:cNvPr id="318" name="n_1mainValue【公営住宅】&#10;有形固定資産減価償却率">
          <a:extLst>
            <a:ext uri="{FF2B5EF4-FFF2-40B4-BE49-F238E27FC236}">
              <a16:creationId xmlns:a16="http://schemas.microsoft.com/office/drawing/2014/main" id="{F7724A4D-004E-4D76-B3E2-39287F3C18AF}"/>
            </a:ext>
          </a:extLst>
        </xdr:cNvPr>
        <xdr:cNvSpPr txBox="1"/>
      </xdr:nvSpPr>
      <xdr:spPr>
        <a:xfrm>
          <a:off x="3582044" y="1385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105427</xdr:rowOff>
    </xdr:from>
    <xdr:ext cx="405111" cy="259045"/>
    <xdr:sp macro="" textlink="">
      <xdr:nvSpPr>
        <xdr:cNvPr id="319" name="n_2mainValue【公営住宅】&#10;有形固定資産減価償却率">
          <a:extLst>
            <a:ext uri="{FF2B5EF4-FFF2-40B4-BE49-F238E27FC236}">
              <a16:creationId xmlns:a16="http://schemas.microsoft.com/office/drawing/2014/main" id="{FFC56B4B-01E0-4F6E-9DFA-499B6D49A906}"/>
            </a:ext>
          </a:extLst>
        </xdr:cNvPr>
        <xdr:cNvSpPr txBox="1"/>
      </xdr:nvSpPr>
      <xdr:spPr>
        <a:xfrm>
          <a:off x="27057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134002</xdr:rowOff>
    </xdr:from>
    <xdr:ext cx="405111" cy="259045"/>
    <xdr:sp macro="" textlink="">
      <xdr:nvSpPr>
        <xdr:cNvPr id="320" name="n_3mainValue【公営住宅】&#10;有形固定資産減価償却率">
          <a:extLst>
            <a:ext uri="{FF2B5EF4-FFF2-40B4-BE49-F238E27FC236}">
              <a16:creationId xmlns:a16="http://schemas.microsoft.com/office/drawing/2014/main" id="{BA640788-7088-40F4-8927-772D865D0498}"/>
            </a:ext>
          </a:extLst>
        </xdr:cNvPr>
        <xdr:cNvSpPr txBox="1"/>
      </xdr:nvSpPr>
      <xdr:spPr>
        <a:xfrm>
          <a:off x="1816744" y="1385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103522</xdr:rowOff>
    </xdr:from>
    <xdr:ext cx="405111" cy="259045"/>
    <xdr:sp macro="" textlink="">
      <xdr:nvSpPr>
        <xdr:cNvPr id="321" name="n_4mainValue【公営住宅】&#10;有形固定資産減価償却率">
          <a:extLst>
            <a:ext uri="{FF2B5EF4-FFF2-40B4-BE49-F238E27FC236}">
              <a16:creationId xmlns:a16="http://schemas.microsoft.com/office/drawing/2014/main" id="{A80BB198-A871-468B-84D2-51CA2552FF20}"/>
            </a:ext>
          </a:extLst>
        </xdr:cNvPr>
        <xdr:cNvSpPr txBox="1"/>
      </xdr:nvSpPr>
      <xdr:spPr>
        <a:xfrm>
          <a:off x="927744" y="1381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B2A9BCD7-5550-4B29-A388-74EE08E57B7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1B265705-66D0-4C53-AA94-DDE7FF84E69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58398BB2-0417-41F2-8F2B-385675D8A00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6253A4EB-7E68-46FF-9AEB-D249E6E50EF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B96E9E98-47AC-4FC0-B5EC-DDC61500BCF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C81A586B-05ED-418E-8098-02E013BFEEA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46BAD44C-A711-4337-9D17-9AE6F76BA83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9056BFB-3308-467A-8FEE-67268C4C5DA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3D5A58BE-77C7-4490-8078-1D5ABA17079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426E9F72-FE16-4B6B-B06A-7B71C03F3DD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2ABCE5B8-3AA8-403F-BF48-B196B98F6354}"/>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E7BCB141-FF06-4BBF-B8D1-E09C5A1CCFAB}"/>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0A26F9C1-8496-4375-B457-50F877A19A5B}"/>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34FCE390-474C-49F8-8F42-170B4DCBD91B}"/>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069A9CE6-D23C-42A2-8ECD-4C1CA2F0ABF1}"/>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227B49A3-04A1-4D0E-A9D6-72D6469E83CE}"/>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E4E1EC6E-FBFC-407D-8039-B7872E55291A}"/>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299BA293-2E4D-4F4F-9186-289138CB8C39}"/>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6424C13C-23B4-48DD-9F33-23FABED6AF1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2ADEC4BA-C1FC-404B-9179-CCF1EBE3168F}"/>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D493D3D0-9D57-4FCB-AD01-C5C03475761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a:extLst>
            <a:ext uri="{FF2B5EF4-FFF2-40B4-BE49-F238E27FC236}">
              <a16:creationId xmlns:a16="http://schemas.microsoft.com/office/drawing/2014/main" id="{D6158476-92ED-474A-AF7A-7959E0181BB1}"/>
            </a:ext>
          </a:extLst>
        </xdr:cNvPr>
        <xdr:cNvCxnSpPr/>
      </xdr:nvCxnSpPr>
      <xdr:spPr>
        <a:xfrm flipV="1">
          <a:off x="10476865" y="13520745"/>
          <a:ext cx="0" cy="126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a:extLst>
            <a:ext uri="{FF2B5EF4-FFF2-40B4-BE49-F238E27FC236}">
              <a16:creationId xmlns:a16="http://schemas.microsoft.com/office/drawing/2014/main" id="{DA4B672B-7CA7-48ED-8C4F-D099ABA52DCB}"/>
            </a:ext>
          </a:extLst>
        </xdr:cNvPr>
        <xdr:cNvSpPr txBox="1"/>
      </xdr:nvSpPr>
      <xdr:spPr>
        <a:xfrm>
          <a:off x="10515600" y="1478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a:extLst>
            <a:ext uri="{FF2B5EF4-FFF2-40B4-BE49-F238E27FC236}">
              <a16:creationId xmlns:a16="http://schemas.microsoft.com/office/drawing/2014/main" id="{9832B6D8-4BFD-4E43-8A51-17F6A0CFEA70}"/>
            </a:ext>
          </a:extLst>
        </xdr:cNvPr>
        <xdr:cNvCxnSpPr/>
      </xdr:nvCxnSpPr>
      <xdr:spPr>
        <a:xfrm>
          <a:off x="10388600" y="1478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a:extLst>
            <a:ext uri="{FF2B5EF4-FFF2-40B4-BE49-F238E27FC236}">
              <a16:creationId xmlns:a16="http://schemas.microsoft.com/office/drawing/2014/main" id="{F991F2DE-99D3-4869-BC72-D06204B9F9E3}"/>
            </a:ext>
          </a:extLst>
        </xdr:cNvPr>
        <xdr:cNvSpPr txBox="1"/>
      </xdr:nvSpPr>
      <xdr:spPr>
        <a:xfrm>
          <a:off x="10515600" y="1329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a:extLst>
            <a:ext uri="{FF2B5EF4-FFF2-40B4-BE49-F238E27FC236}">
              <a16:creationId xmlns:a16="http://schemas.microsoft.com/office/drawing/2014/main" id="{2F0BFAB1-A358-401C-9E9E-F4674A9B67FD}"/>
            </a:ext>
          </a:extLst>
        </xdr:cNvPr>
        <xdr:cNvCxnSpPr/>
      </xdr:nvCxnSpPr>
      <xdr:spPr>
        <a:xfrm>
          <a:off x="10388600" y="135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78198</xdr:rowOff>
    </xdr:from>
    <xdr:ext cx="469744" cy="259045"/>
    <xdr:sp macro="" textlink="">
      <xdr:nvSpPr>
        <xdr:cNvPr id="348" name="【公営住宅】&#10;一人当たり面積平均値テキスト">
          <a:extLst>
            <a:ext uri="{FF2B5EF4-FFF2-40B4-BE49-F238E27FC236}">
              <a16:creationId xmlns:a16="http://schemas.microsoft.com/office/drawing/2014/main" id="{62A90E78-5428-4D22-9160-A36B6C174235}"/>
            </a:ext>
          </a:extLst>
        </xdr:cNvPr>
        <xdr:cNvSpPr txBox="1"/>
      </xdr:nvSpPr>
      <xdr:spPr>
        <a:xfrm>
          <a:off x="10515600" y="146514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a:extLst>
            <a:ext uri="{FF2B5EF4-FFF2-40B4-BE49-F238E27FC236}">
              <a16:creationId xmlns:a16="http://schemas.microsoft.com/office/drawing/2014/main" id="{261AA0D2-685A-4EAD-B97C-552AA7331C01}"/>
            </a:ext>
          </a:extLst>
        </xdr:cNvPr>
        <xdr:cNvSpPr/>
      </xdr:nvSpPr>
      <xdr:spPr>
        <a:xfrm>
          <a:off x="10426700" y="1467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a:extLst>
            <a:ext uri="{FF2B5EF4-FFF2-40B4-BE49-F238E27FC236}">
              <a16:creationId xmlns:a16="http://schemas.microsoft.com/office/drawing/2014/main" id="{8E6552E6-E43E-474A-8868-3B24C0BA7C47}"/>
            </a:ext>
          </a:extLst>
        </xdr:cNvPr>
        <xdr:cNvSpPr/>
      </xdr:nvSpPr>
      <xdr:spPr>
        <a:xfrm>
          <a:off x="9588500" y="1467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a:extLst>
            <a:ext uri="{FF2B5EF4-FFF2-40B4-BE49-F238E27FC236}">
              <a16:creationId xmlns:a16="http://schemas.microsoft.com/office/drawing/2014/main" id="{F5C89355-9FB4-48FD-B60B-B37850B90A93}"/>
            </a:ext>
          </a:extLst>
        </xdr:cNvPr>
        <xdr:cNvSpPr/>
      </xdr:nvSpPr>
      <xdr:spPr>
        <a:xfrm>
          <a:off x="8699500" y="1467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101966</xdr:rowOff>
    </xdr:from>
    <xdr:to>
      <xdr:col>41</xdr:col>
      <xdr:colOff>101600</xdr:colOff>
      <xdr:row>86</xdr:row>
      <xdr:rowOff>32116</xdr:rowOff>
    </xdr:to>
    <xdr:sp macro="" textlink="">
      <xdr:nvSpPr>
        <xdr:cNvPr id="352" name="フローチャート: 判断 351">
          <a:extLst>
            <a:ext uri="{FF2B5EF4-FFF2-40B4-BE49-F238E27FC236}">
              <a16:creationId xmlns:a16="http://schemas.microsoft.com/office/drawing/2014/main" id="{F1EA5D8D-1098-401E-A8DE-EC244845CEA7}"/>
            </a:ext>
          </a:extLst>
        </xdr:cNvPr>
        <xdr:cNvSpPr/>
      </xdr:nvSpPr>
      <xdr:spPr>
        <a:xfrm>
          <a:off x="7810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100457</xdr:rowOff>
    </xdr:from>
    <xdr:to>
      <xdr:col>36</xdr:col>
      <xdr:colOff>165100</xdr:colOff>
      <xdr:row>86</xdr:row>
      <xdr:rowOff>30607</xdr:rowOff>
    </xdr:to>
    <xdr:sp macro="" textlink="">
      <xdr:nvSpPr>
        <xdr:cNvPr id="353" name="フローチャート: 判断 352">
          <a:extLst>
            <a:ext uri="{FF2B5EF4-FFF2-40B4-BE49-F238E27FC236}">
              <a16:creationId xmlns:a16="http://schemas.microsoft.com/office/drawing/2014/main" id="{6478410C-5B0F-47AF-874C-93898A4B2778}"/>
            </a:ext>
          </a:extLst>
        </xdr:cNvPr>
        <xdr:cNvSpPr/>
      </xdr:nvSpPr>
      <xdr:spPr>
        <a:xfrm>
          <a:off x="6921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D821DFE0-F79A-4344-B290-2DBF9F4C202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998E1C4C-1FB2-4578-8E7B-16F249928C4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11FA0B33-0D12-4E83-BE56-F1D178AD8AE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836EEA6E-2C08-4A78-9050-8899F4AB773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A2218C71-B6F4-4EA3-A39C-C846ADEC63D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55880</xdr:rowOff>
    </xdr:from>
    <xdr:to>
      <xdr:col>55</xdr:col>
      <xdr:colOff>50800</xdr:colOff>
      <xdr:row>85</xdr:row>
      <xdr:rowOff>157480</xdr:rowOff>
    </xdr:to>
    <xdr:sp macro="" textlink="">
      <xdr:nvSpPr>
        <xdr:cNvPr id="359" name="楕円 358">
          <a:extLst>
            <a:ext uri="{FF2B5EF4-FFF2-40B4-BE49-F238E27FC236}">
              <a16:creationId xmlns:a16="http://schemas.microsoft.com/office/drawing/2014/main" id="{63747335-51DB-4768-AAB1-C16FA201A780}"/>
            </a:ext>
          </a:extLst>
        </xdr:cNvPr>
        <xdr:cNvSpPr/>
      </xdr:nvSpPr>
      <xdr:spPr>
        <a:xfrm>
          <a:off x="104267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15257</xdr:rowOff>
    </xdr:from>
    <xdr:ext cx="469744" cy="259045"/>
    <xdr:sp macro="" textlink="">
      <xdr:nvSpPr>
        <xdr:cNvPr id="360" name="【公営住宅】&#10;一人当たり面積該当値テキスト">
          <a:extLst>
            <a:ext uri="{FF2B5EF4-FFF2-40B4-BE49-F238E27FC236}">
              <a16:creationId xmlns:a16="http://schemas.microsoft.com/office/drawing/2014/main" id="{C875EBB0-0AA9-4FB5-9DB8-439CAC47D050}"/>
            </a:ext>
          </a:extLst>
        </xdr:cNvPr>
        <xdr:cNvSpPr txBox="1"/>
      </xdr:nvSpPr>
      <xdr:spPr>
        <a:xfrm>
          <a:off x="10515600" y="1441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57891</xdr:rowOff>
    </xdr:from>
    <xdr:to>
      <xdr:col>50</xdr:col>
      <xdr:colOff>165100</xdr:colOff>
      <xdr:row>85</xdr:row>
      <xdr:rowOff>159491</xdr:rowOff>
    </xdr:to>
    <xdr:sp macro="" textlink="">
      <xdr:nvSpPr>
        <xdr:cNvPr id="361" name="楕円 360">
          <a:extLst>
            <a:ext uri="{FF2B5EF4-FFF2-40B4-BE49-F238E27FC236}">
              <a16:creationId xmlns:a16="http://schemas.microsoft.com/office/drawing/2014/main" id="{498B3DC7-6751-4E2E-8AE5-3E684FF25339}"/>
            </a:ext>
          </a:extLst>
        </xdr:cNvPr>
        <xdr:cNvSpPr/>
      </xdr:nvSpPr>
      <xdr:spPr>
        <a:xfrm>
          <a:off x="9588500" y="14631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106680</xdr:rowOff>
    </xdr:from>
    <xdr:to>
      <xdr:col>55</xdr:col>
      <xdr:colOff>0</xdr:colOff>
      <xdr:row>85</xdr:row>
      <xdr:rowOff>108691</xdr:rowOff>
    </xdr:to>
    <xdr:cxnSp macro="">
      <xdr:nvCxnSpPr>
        <xdr:cNvPr id="362" name="直線コネクタ 361">
          <a:extLst>
            <a:ext uri="{FF2B5EF4-FFF2-40B4-BE49-F238E27FC236}">
              <a16:creationId xmlns:a16="http://schemas.microsoft.com/office/drawing/2014/main" id="{C8F2894B-F618-4141-9800-7AD3BC986EC8}"/>
            </a:ext>
          </a:extLst>
        </xdr:cNvPr>
        <xdr:cNvCxnSpPr/>
      </xdr:nvCxnSpPr>
      <xdr:spPr>
        <a:xfrm flipV="1">
          <a:off x="9639300" y="14679930"/>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59629</xdr:rowOff>
    </xdr:from>
    <xdr:to>
      <xdr:col>46</xdr:col>
      <xdr:colOff>38100</xdr:colOff>
      <xdr:row>85</xdr:row>
      <xdr:rowOff>161229</xdr:rowOff>
    </xdr:to>
    <xdr:sp macro="" textlink="">
      <xdr:nvSpPr>
        <xdr:cNvPr id="363" name="楕円 362">
          <a:extLst>
            <a:ext uri="{FF2B5EF4-FFF2-40B4-BE49-F238E27FC236}">
              <a16:creationId xmlns:a16="http://schemas.microsoft.com/office/drawing/2014/main" id="{5252A832-DB8B-4F44-80A6-79AB60604E35}"/>
            </a:ext>
          </a:extLst>
        </xdr:cNvPr>
        <xdr:cNvSpPr/>
      </xdr:nvSpPr>
      <xdr:spPr>
        <a:xfrm>
          <a:off x="8699500" y="1463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108691</xdr:rowOff>
    </xdr:from>
    <xdr:to>
      <xdr:col>50</xdr:col>
      <xdr:colOff>114300</xdr:colOff>
      <xdr:row>85</xdr:row>
      <xdr:rowOff>110429</xdr:rowOff>
    </xdr:to>
    <xdr:cxnSp macro="">
      <xdr:nvCxnSpPr>
        <xdr:cNvPr id="364" name="直線コネクタ 363">
          <a:extLst>
            <a:ext uri="{FF2B5EF4-FFF2-40B4-BE49-F238E27FC236}">
              <a16:creationId xmlns:a16="http://schemas.microsoft.com/office/drawing/2014/main" id="{744F6C2F-F996-4398-BB44-69FFBC18FA47}"/>
            </a:ext>
          </a:extLst>
        </xdr:cNvPr>
        <xdr:cNvCxnSpPr/>
      </xdr:nvCxnSpPr>
      <xdr:spPr>
        <a:xfrm flipV="1">
          <a:off x="8750300" y="14681941"/>
          <a:ext cx="889000" cy="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64064</xdr:rowOff>
    </xdr:from>
    <xdr:to>
      <xdr:col>41</xdr:col>
      <xdr:colOff>101600</xdr:colOff>
      <xdr:row>85</xdr:row>
      <xdr:rowOff>165664</xdr:rowOff>
    </xdr:to>
    <xdr:sp macro="" textlink="">
      <xdr:nvSpPr>
        <xdr:cNvPr id="365" name="楕円 364">
          <a:extLst>
            <a:ext uri="{FF2B5EF4-FFF2-40B4-BE49-F238E27FC236}">
              <a16:creationId xmlns:a16="http://schemas.microsoft.com/office/drawing/2014/main" id="{8EE8CAFB-5258-448D-8396-6D1A804F4717}"/>
            </a:ext>
          </a:extLst>
        </xdr:cNvPr>
        <xdr:cNvSpPr/>
      </xdr:nvSpPr>
      <xdr:spPr>
        <a:xfrm>
          <a:off x="7810500" y="1463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110429</xdr:rowOff>
    </xdr:from>
    <xdr:to>
      <xdr:col>45</xdr:col>
      <xdr:colOff>177800</xdr:colOff>
      <xdr:row>85</xdr:row>
      <xdr:rowOff>114864</xdr:rowOff>
    </xdr:to>
    <xdr:cxnSp macro="">
      <xdr:nvCxnSpPr>
        <xdr:cNvPr id="366" name="直線コネクタ 365">
          <a:extLst>
            <a:ext uri="{FF2B5EF4-FFF2-40B4-BE49-F238E27FC236}">
              <a16:creationId xmlns:a16="http://schemas.microsoft.com/office/drawing/2014/main" id="{A5F4B377-52AE-45A7-BA06-A565DA29CB27}"/>
            </a:ext>
          </a:extLst>
        </xdr:cNvPr>
        <xdr:cNvCxnSpPr/>
      </xdr:nvCxnSpPr>
      <xdr:spPr>
        <a:xfrm flipV="1">
          <a:off x="7861300" y="14683679"/>
          <a:ext cx="889000" cy="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65984</xdr:rowOff>
    </xdr:from>
    <xdr:to>
      <xdr:col>36</xdr:col>
      <xdr:colOff>165100</xdr:colOff>
      <xdr:row>85</xdr:row>
      <xdr:rowOff>167584</xdr:rowOff>
    </xdr:to>
    <xdr:sp macro="" textlink="">
      <xdr:nvSpPr>
        <xdr:cNvPr id="367" name="楕円 366">
          <a:extLst>
            <a:ext uri="{FF2B5EF4-FFF2-40B4-BE49-F238E27FC236}">
              <a16:creationId xmlns:a16="http://schemas.microsoft.com/office/drawing/2014/main" id="{94F1F063-57A9-433D-9714-EA00AFC2E0C6}"/>
            </a:ext>
          </a:extLst>
        </xdr:cNvPr>
        <xdr:cNvSpPr/>
      </xdr:nvSpPr>
      <xdr:spPr>
        <a:xfrm>
          <a:off x="6921500" y="1463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114864</xdr:rowOff>
    </xdr:from>
    <xdr:to>
      <xdr:col>41</xdr:col>
      <xdr:colOff>50800</xdr:colOff>
      <xdr:row>85</xdr:row>
      <xdr:rowOff>116784</xdr:rowOff>
    </xdr:to>
    <xdr:cxnSp macro="">
      <xdr:nvCxnSpPr>
        <xdr:cNvPr id="368" name="直線コネクタ 367">
          <a:extLst>
            <a:ext uri="{FF2B5EF4-FFF2-40B4-BE49-F238E27FC236}">
              <a16:creationId xmlns:a16="http://schemas.microsoft.com/office/drawing/2014/main" id="{5D260CE8-1FC7-4794-B3C8-EA654EEB130A}"/>
            </a:ext>
          </a:extLst>
        </xdr:cNvPr>
        <xdr:cNvCxnSpPr/>
      </xdr:nvCxnSpPr>
      <xdr:spPr>
        <a:xfrm flipV="1">
          <a:off x="6972300" y="14688114"/>
          <a:ext cx="8890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21779</xdr:rowOff>
    </xdr:from>
    <xdr:ext cx="469744" cy="259045"/>
    <xdr:sp macro="" textlink="">
      <xdr:nvSpPr>
        <xdr:cNvPr id="369" name="n_1aveValue【公営住宅】&#10;一人当たり面積">
          <a:extLst>
            <a:ext uri="{FF2B5EF4-FFF2-40B4-BE49-F238E27FC236}">
              <a16:creationId xmlns:a16="http://schemas.microsoft.com/office/drawing/2014/main" id="{80EE2FC7-A96E-4C42-894E-D8EF0566BC7E}"/>
            </a:ext>
          </a:extLst>
        </xdr:cNvPr>
        <xdr:cNvSpPr txBox="1"/>
      </xdr:nvSpPr>
      <xdr:spPr>
        <a:xfrm>
          <a:off x="9391727" y="14766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22054</xdr:rowOff>
    </xdr:from>
    <xdr:ext cx="469744" cy="259045"/>
    <xdr:sp macro="" textlink="">
      <xdr:nvSpPr>
        <xdr:cNvPr id="370" name="n_2aveValue【公営住宅】&#10;一人当たり面積">
          <a:extLst>
            <a:ext uri="{FF2B5EF4-FFF2-40B4-BE49-F238E27FC236}">
              <a16:creationId xmlns:a16="http://schemas.microsoft.com/office/drawing/2014/main" id="{A9F4A8C0-68A2-40C1-A4C3-AE18ADE3A805}"/>
            </a:ext>
          </a:extLst>
        </xdr:cNvPr>
        <xdr:cNvSpPr txBox="1"/>
      </xdr:nvSpPr>
      <xdr:spPr>
        <a:xfrm>
          <a:off x="8515427" y="14766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23243</xdr:rowOff>
    </xdr:from>
    <xdr:ext cx="469744" cy="259045"/>
    <xdr:sp macro="" textlink="">
      <xdr:nvSpPr>
        <xdr:cNvPr id="371" name="n_3aveValue【公営住宅】&#10;一人当たり面積">
          <a:extLst>
            <a:ext uri="{FF2B5EF4-FFF2-40B4-BE49-F238E27FC236}">
              <a16:creationId xmlns:a16="http://schemas.microsoft.com/office/drawing/2014/main" id="{5E315F05-2410-4CB5-A090-EDF6D54B5E23}"/>
            </a:ext>
          </a:extLst>
        </xdr:cNvPr>
        <xdr:cNvSpPr txBox="1"/>
      </xdr:nvSpPr>
      <xdr:spPr>
        <a:xfrm>
          <a:off x="7626427" y="1476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21734</xdr:rowOff>
    </xdr:from>
    <xdr:ext cx="469744" cy="259045"/>
    <xdr:sp macro="" textlink="">
      <xdr:nvSpPr>
        <xdr:cNvPr id="372" name="n_4aveValue【公営住宅】&#10;一人当たり面積">
          <a:extLst>
            <a:ext uri="{FF2B5EF4-FFF2-40B4-BE49-F238E27FC236}">
              <a16:creationId xmlns:a16="http://schemas.microsoft.com/office/drawing/2014/main" id="{1E508C51-A368-4DC9-8EE8-C2A0759F6EBB}"/>
            </a:ext>
          </a:extLst>
        </xdr:cNvPr>
        <xdr:cNvSpPr txBox="1"/>
      </xdr:nvSpPr>
      <xdr:spPr>
        <a:xfrm>
          <a:off x="6737427" y="1476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4568</xdr:rowOff>
    </xdr:from>
    <xdr:ext cx="469744" cy="259045"/>
    <xdr:sp macro="" textlink="">
      <xdr:nvSpPr>
        <xdr:cNvPr id="373" name="n_1mainValue【公営住宅】&#10;一人当たり面積">
          <a:extLst>
            <a:ext uri="{FF2B5EF4-FFF2-40B4-BE49-F238E27FC236}">
              <a16:creationId xmlns:a16="http://schemas.microsoft.com/office/drawing/2014/main" id="{A1A7B405-3F17-4861-912C-D5F56DC28866}"/>
            </a:ext>
          </a:extLst>
        </xdr:cNvPr>
        <xdr:cNvSpPr txBox="1"/>
      </xdr:nvSpPr>
      <xdr:spPr>
        <a:xfrm>
          <a:off x="9391727" y="14406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6306</xdr:rowOff>
    </xdr:from>
    <xdr:ext cx="469744" cy="259045"/>
    <xdr:sp macro="" textlink="">
      <xdr:nvSpPr>
        <xdr:cNvPr id="374" name="n_2mainValue【公営住宅】&#10;一人当たり面積">
          <a:extLst>
            <a:ext uri="{FF2B5EF4-FFF2-40B4-BE49-F238E27FC236}">
              <a16:creationId xmlns:a16="http://schemas.microsoft.com/office/drawing/2014/main" id="{3FD614DF-2E1C-4AAC-9A7E-432704B5AE44}"/>
            </a:ext>
          </a:extLst>
        </xdr:cNvPr>
        <xdr:cNvSpPr txBox="1"/>
      </xdr:nvSpPr>
      <xdr:spPr>
        <a:xfrm>
          <a:off x="8515427" y="1440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10741</xdr:rowOff>
    </xdr:from>
    <xdr:ext cx="469744" cy="259045"/>
    <xdr:sp macro="" textlink="">
      <xdr:nvSpPr>
        <xdr:cNvPr id="375" name="n_3mainValue【公営住宅】&#10;一人当たり面積">
          <a:extLst>
            <a:ext uri="{FF2B5EF4-FFF2-40B4-BE49-F238E27FC236}">
              <a16:creationId xmlns:a16="http://schemas.microsoft.com/office/drawing/2014/main" id="{4E027EA7-B481-4AD6-A57F-BE264F3FC0B8}"/>
            </a:ext>
          </a:extLst>
        </xdr:cNvPr>
        <xdr:cNvSpPr txBox="1"/>
      </xdr:nvSpPr>
      <xdr:spPr>
        <a:xfrm>
          <a:off x="7626427" y="14412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12661</xdr:rowOff>
    </xdr:from>
    <xdr:ext cx="469744" cy="259045"/>
    <xdr:sp macro="" textlink="">
      <xdr:nvSpPr>
        <xdr:cNvPr id="376" name="n_4mainValue【公営住宅】&#10;一人当たり面積">
          <a:extLst>
            <a:ext uri="{FF2B5EF4-FFF2-40B4-BE49-F238E27FC236}">
              <a16:creationId xmlns:a16="http://schemas.microsoft.com/office/drawing/2014/main" id="{86F5C29D-52F6-41D6-9400-92D39EA58232}"/>
            </a:ext>
          </a:extLst>
        </xdr:cNvPr>
        <xdr:cNvSpPr txBox="1"/>
      </xdr:nvSpPr>
      <xdr:spPr>
        <a:xfrm>
          <a:off x="6737427" y="14414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60341569-2262-4276-9D7C-B9A02C595F4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8F662B04-546F-44BA-AFB1-B5B86D7ED4B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C1D22722-85E3-4A52-90D2-4A8F105A43A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15B801FA-184C-4993-BCA8-24C8BAB9B28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0E73C91E-6560-454E-A700-AAA062D0242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4DF14835-3E4B-405A-B5D4-F66882E7546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391ABFC8-AB5C-4729-BD14-25672EEC3F2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BD6D717A-5BFA-46B6-B5C8-26541BF6F1BA}"/>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FFAB3F69-8DF9-444A-9CF6-C84CC49E214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99499B9C-7F24-4AD3-B6B6-B971162957D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2B800F4B-BF5C-439F-8682-FD755FDC783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266EC462-2A4A-4E78-AB5C-40CA59E180D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A06976E8-DE18-4F1F-8333-9EF871D1189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12C4D803-5D66-4F45-B83D-8CCE7447DCD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D315149B-0281-4855-B0B1-DF4FE936869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896710BF-5713-47BC-B4A8-10A389C28D34}"/>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0F24A3D6-FC27-430E-8B09-235448915DE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E271CD6D-3441-433C-904F-C8737F67B1C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5852424D-BC3A-46A9-91C1-AB49FC4ABAA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52DA2722-2787-4805-91AD-666A105EB69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62B5980F-8912-4468-9C1D-96E2CCCAF06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202F48EF-7522-45CC-8CB6-4579687AA06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30B91BA1-2929-4FB0-97D6-FCC7DFD5FE8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8B4A6258-1A79-4CE9-98E4-2EED8F680B8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02A20437-4D10-46E4-B400-66D8B679A83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8E87BEB6-420D-4871-82D2-5341C9AD810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8938FADF-FDB5-4D97-885F-A7188B24F2C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a:extLst>
            <a:ext uri="{FF2B5EF4-FFF2-40B4-BE49-F238E27FC236}">
              <a16:creationId xmlns:a16="http://schemas.microsoft.com/office/drawing/2014/main" id="{3052B2D6-2ABA-4297-9333-855209204167}"/>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a:extLst>
            <a:ext uri="{FF2B5EF4-FFF2-40B4-BE49-F238E27FC236}">
              <a16:creationId xmlns:a16="http://schemas.microsoft.com/office/drawing/2014/main" id="{F53D4D20-54C8-4975-B059-4A7D7866F6F7}"/>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a:extLst>
            <a:ext uri="{FF2B5EF4-FFF2-40B4-BE49-F238E27FC236}">
              <a16:creationId xmlns:a16="http://schemas.microsoft.com/office/drawing/2014/main" id="{1A50B275-9E57-4B64-BCFD-9C8AA4C0F44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a:extLst>
            <a:ext uri="{FF2B5EF4-FFF2-40B4-BE49-F238E27FC236}">
              <a16:creationId xmlns:a16="http://schemas.microsoft.com/office/drawing/2014/main" id="{7AE402E4-BFBA-49A4-88E0-09B98DA4C425}"/>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a:extLst>
            <a:ext uri="{FF2B5EF4-FFF2-40B4-BE49-F238E27FC236}">
              <a16:creationId xmlns:a16="http://schemas.microsoft.com/office/drawing/2014/main" id="{D4EE91A6-6BFD-4A0B-A324-B3A124DEF05C}"/>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a:extLst>
            <a:ext uri="{FF2B5EF4-FFF2-40B4-BE49-F238E27FC236}">
              <a16:creationId xmlns:a16="http://schemas.microsoft.com/office/drawing/2014/main" id="{2A449EFE-7C4F-4864-9542-FE343355A27F}"/>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a:extLst>
            <a:ext uri="{FF2B5EF4-FFF2-40B4-BE49-F238E27FC236}">
              <a16:creationId xmlns:a16="http://schemas.microsoft.com/office/drawing/2014/main" id="{96C1124D-2A93-4EA8-8D14-3EC987F46AB5}"/>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a:extLst>
            <a:ext uri="{FF2B5EF4-FFF2-40B4-BE49-F238E27FC236}">
              <a16:creationId xmlns:a16="http://schemas.microsoft.com/office/drawing/2014/main" id="{C85F2C48-498C-47FE-811F-FE1B022D9B66}"/>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a:extLst>
            <a:ext uri="{FF2B5EF4-FFF2-40B4-BE49-F238E27FC236}">
              <a16:creationId xmlns:a16="http://schemas.microsoft.com/office/drawing/2014/main" id="{178EA6C0-5B87-47C0-8D8F-D91D09042C98}"/>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a:extLst>
            <a:ext uri="{FF2B5EF4-FFF2-40B4-BE49-F238E27FC236}">
              <a16:creationId xmlns:a16="http://schemas.microsoft.com/office/drawing/2014/main" id="{D605BC2D-D8E0-4766-95E1-A8C9DAB9037A}"/>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a:extLst>
            <a:ext uri="{FF2B5EF4-FFF2-40B4-BE49-F238E27FC236}">
              <a16:creationId xmlns:a16="http://schemas.microsoft.com/office/drawing/2014/main" id="{710AC317-3EBC-4A82-8F7A-307DD0304C31}"/>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5" name="テキスト ボックス 414">
          <a:extLst>
            <a:ext uri="{FF2B5EF4-FFF2-40B4-BE49-F238E27FC236}">
              <a16:creationId xmlns:a16="http://schemas.microsoft.com/office/drawing/2014/main" id="{6B4F3ED5-F387-47BC-B590-9BA4758A7CDC}"/>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67A4CCD0-5790-400D-B246-4BA2543CB77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7991C9D7-5D31-49B0-800F-FE6A97830BD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148046</xdr:rowOff>
    </xdr:from>
    <xdr:to>
      <xdr:col>85</xdr:col>
      <xdr:colOff>126364</xdr:colOff>
      <xdr:row>42</xdr:row>
      <xdr:rowOff>92528</xdr:rowOff>
    </xdr:to>
    <xdr:cxnSp macro="">
      <xdr:nvCxnSpPr>
        <xdr:cNvPr id="418" name="直線コネクタ 417">
          <a:extLst>
            <a:ext uri="{FF2B5EF4-FFF2-40B4-BE49-F238E27FC236}">
              <a16:creationId xmlns:a16="http://schemas.microsoft.com/office/drawing/2014/main" id="{FD77E4D5-C4C4-417E-BF51-69E2526980EC}"/>
            </a:ext>
          </a:extLst>
        </xdr:cNvPr>
        <xdr:cNvCxnSpPr/>
      </xdr:nvCxnSpPr>
      <xdr:spPr>
        <a:xfrm flipV="1">
          <a:off x="16318864" y="5805896"/>
          <a:ext cx="0"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9" name="【認定こども園・幼稚園・保育所】&#10;有形固定資産減価償却率最小値テキスト">
          <a:extLst>
            <a:ext uri="{FF2B5EF4-FFF2-40B4-BE49-F238E27FC236}">
              <a16:creationId xmlns:a16="http://schemas.microsoft.com/office/drawing/2014/main" id="{6D52496C-151F-429E-91D5-8FB1D944DBA7}"/>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0" name="直線コネクタ 419">
          <a:extLst>
            <a:ext uri="{FF2B5EF4-FFF2-40B4-BE49-F238E27FC236}">
              <a16:creationId xmlns:a16="http://schemas.microsoft.com/office/drawing/2014/main" id="{AD1CAFF3-3DAC-465A-8F7C-9FA17F58D978}"/>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94723</xdr:rowOff>
    </xdr:from>
    <xdr:ext cx="340478" cy="259045"/>
    <xdr:sp macro="" textlink="">
      <xdr:nvSpPr>
        <xdr:cNvPr id="421" name="【認定こども園・幼稚園・保育所】&#10;有形固定資産減価償却率最大値テキスト">
          <a:extLst>
            <a:ext uri="{FF2B5EF4-FFF2-40B4-BE49-F238E27FC236}">
              <a16:creationId xmlns:a16="http://schemas.microsoft.com/office/drawing/2014/main" id="{736D4517-623C-4E44-8D9F-93ED0D78C591}"/>
            </a:ext>
          </a:extLst>
        </xdr:cNvPr>
        <xdr:cNvSpPr txBox="1"/>
      </xdr:nvSpPr>
      <xdr:spPr>
        <a:xfrm>
          <a:off x="16357600" y="55811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148046</xdr:rowOff>
    </xdr:from>
    <xdr:to>
      <xdr:col>86</xdr:col>
      <xdr:colOff>25400</xdr:colOff>
      <xdr:row>33</xdr:row>
      <xdr:rowOff>148046</xdr:rowOff>
    </xdr:to>
    <xdr:cxnSp macro="">
      <xdr:nvCxnSpPr>
        <xdr:cNvPr id="422" name="直線コネクタ 421">
          <a:extLst>
            <a:ext uri="{FF2B5EF4-FFF2-40B4-BE49-F238E27FC236}">
              <a16:creationId xmlns:a16="http://schemas.microsoft.com/office/drawing/2014/main" id="{90537E07-5145-4A57-9477-1CE8340F6A8B}"/>
            </a:ext>
          </a:extLst>
        </xdr:cNvPr>
        <xdr:cNvCxnSpPr/>
      </xdr:nvCxnSpPr>
      <xdr:spPr>
        <a:xfrm>
          <a:off x="16230600" y="5805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71137</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0133A4C8-72BD-4A05-83D9-51E734542204}"/>
            </a:ext>
          </a:extLst>
        </xdr:cNvPr>
        <xdr:cNvSpPr txBox="1"/>
      </xdr:nvSpPr>
      <xdr:spPr>
        <a:xfrm>
          <a:off x="16357600" y="641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424" name="フローチャート: 判断 423">
          <a:extLst>
            <a:ext uri="{FF2B5EF4-FFF2-40B4-BE49-F238E27FC236}">
              <a16:creationId xmlns:a16="http://schemas.microsoft.com/office/drawing/2014/main" id="{EA97B4C9-5EB7-44C8-9506-C85FCC40294B}"/>
            </a:ext>
          </a:extLst>
        </xdr:cNvPr>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25" name="フローチャート: 判断 424">
          <a:extLst>
            <a:ext uri="{FF2B5EF4-FFF2-40B4-BE49-F238E27FC236}">
              <a16:creationId xmlns:a16="http://schemas.microsoft.com/office/drawing/2014/main" id="{2A6A4A63-E296-4A81-8499-34F6CAB07C27}"/>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426" name="フローチャート: 判断 425">
          <a:extLst>
            <a:ext uri="{FF2B5EF4-FFF2-40B4-BE49-F238E27FC236}">
              <a16:creationId xmlns:a16="http://schemas.microsoft.com/office/drawing/2014/main" id="{9A730A16-21AE-4CDE-B4C4-FD33E9C509ED}"/>
            </a:ext>
          </a:extLst>
        </xdr:cNvPr>
        <xdr:cNvSpPr/>
      </xdr:nvSpPr>
      <xdr:spPr>
        <a:xfrm>
          <a:off x="14541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427" name="フローチャート: 判断 426">
          <a:extLst>
            <a:ext uri="{FF2B5EF4-FFF2-40B4-BE49-F238E27FC236}">
              <a16:creationId xmlns:a16="http://schemas.microsoft.com/office/drawing/2014/main" id="{F998CAE3-C752-4F1D-B9B5-C7122009396A}"/>
            </a:ext>
          </a:extLst>
        </xdr:cNvPr>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46627</xdr:rowOff>
    </xdr:from>
    <xdr:to>
      <xdr:col>67</xdr:col>
      <xdr:colOff>101600</xdr:colOff>
      <xdr:row>38</xdr:row>
      <xdr:rowOff>148227</xdr:rowOff>
    </xdr:to>
    <xdr:sp macro="" textlink="">
      <xdr:nvSpPr>
        <xdr:cNvPr id="428" name="フローチャート: 判断 427">
          <a:extLst>
            <a:ext uri="{FF2B5EF4-FFF2-40B4-BE49-F238E27FC236}">
              <a16:creationId xmlns:a16="http://schemas.microsoft.com/office/drawing/2014/main" id="{34AFBCB7-89D0-4E02-8234-59876FE19BBE}"/>
            </a:ext>
          </a:extLst>
        </xdr:cNvPr>
        <xdr:cNvSpPr/>
      </xdr:nvSpPr>
      <xdr:spPr>
        <a:xfrm>
          <a:off x="12763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9142126E-69A3-4352-9CA4-3D394541357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F05D5E06-B12E-4BCA-868E-79AC25448EC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7A562535-2F68-4024-90E9-B4C5DA64A6C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27B5E5F4-BBB5-4CFF-845A-BFDF9890E68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79C9AA16-9A8F-4A5B-A1AC-F3E0585ED5B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162560</xdr:rowOff>
    </xdr:from>
    <xdr:to>
      <xdr:col>85</xdr:col>
      <xdr:colOff>177800</xdr:colOff>
      <xdr:row>41</xdr:row>
      <xdr:rowOff>92710</xdr:rowOff>
    </xdr:to>
    <xdr:sp macro="" textlink="">
      <xdr:nvSpPr>
        <xdr:cNvPr id="434" name="楕円 433">
          <a:extLst>
            <a:ext uri="{FF2B5EF4-FFF2-40B4-BE49-F238E27FC236}">
              <a16:creationId xmlns:a16="http://schemas.microsoft.com/office/drawing/2014/main" id="{BB754826-C302-43F4-9EE4-526A111C7337}"/>
            </a:ext>
          </a:extLst>
        </xdr:cNvPr>
        <xdr:cNvSpPr/>
      </xdr:nvSpPr>
      <xdr:spPr>
        <a:xfrm>
          <a:off x="162687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140987</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id="{3D73F693-16A9-486A-B072-D9BC0FCDB0AE}"/>
            </a:ext>
          </a:extLst>
        </xdr:cNvPr>
        <xdr:cNvSpPr txBox="1"/>
      </xdr:nvSpPr>
      <xdr:spPr>
        <a:xfrm>
          <a:off x="16357600" y="699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133169</xdr:rowOff>
    </xdr:from>
    <xdr:to>
      <xdr:col>81</xdr:col>
      <xdr:colOff>101600</xdr:colOff>
      <xdr:row>41</xdr:row>
      <xdr:rowOff>63319</xdr:rowOff>
    </xdr:to>
    <xdr:sp macro="" textlink="">
      <xdr:nvSpPr>
        <xdr:cNvPr id="436" name="楕円 435">
          <a:extLst>
            <a:ext uri="{FF2B5EF4-FFF2-40B4-BE49-F238E27FC236}">
              <a16:creationId xmlns:a16="http://schemas.microsoft.com/office/drawing/2014/main" id="{690345D8-026A-4558-ACEB-11C6A2E741A4}"/>
            </a:ext>
          </a:extLst>
        </xdr:cNvPr>
        <xdr:cNvSpPr/>
      </xdr:nvSpPr>
      <xdr:spPr>
        <a:xfrm>
          <a:off x="15430500" y="699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12519</xdr:rowOff>
    </xdr:from>
    <xdr:to>
      <xdr:col>85</xdr:col>
      <xdr:colOff>127000</xdr:colOff>
      <xdr:row>41</xdr:row>
      <xdr:rowOff>41910</xdr:rowOff>
    </xdr:to>
    <xdr:cxnSp macro="">
      <xdr:nvCxnSpPr>
        <xdr:cNvPr id="437" name="直線コネクタ 436">
          <a:extLst>
            <a:ext uri="{FF2B5EF4-FFF2-40B4-BE49-F238E27FC236}">
              <a16:creationId xmlns:a16="http://schemas.microsoft.com/office/drawing/2014/main" id="{D6BE2BCC-1450-4289-89D2-01E6DFCEDCAB}"/>
            </a:ext>
          </a:extLst>
        </xdr:cNvPr>
        <xdr:cNvCxnSpPr/>
      </xdr:nvCxnSpPr>
      <xdr:spPr>
        <a:xfrm>
          <a:off x="15481300" y="7041969"/>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144599</xdr:rowOff>
    </xdr:from>
    <xdr:to>
      <xdr:col>76</xdr:col>
      <xdr:colOff>165100</xdr:colOff>
      <xdr:row>41</xdr:row>
      <xdr:rowOff>74749</xdr:rowOff>
    </xdr:to>
    <xdr:sp macro="" textlink="">
      <xdr:nvSpPr>
        <xdr:cNvPr id="438" name="楕円 437">
          <a:extLst>
            <a:ext uri="{FF2B5EF4-FFF2-40B4-BE49-F238E27FC236}">
              <a16:creationId xmlns:a16="http://schemas.microsoft.com/office/drawing/2014/main" id="{9A9B893E-D538-4018-BEF0-544A5D524B4C}"/>
            </a:ext>
          </a:extLst>
        </xdr:cNvPr>
        <xdr:cNvSpPr/>
      </xdr:nvSpPr>
      <xdr:spPr>
        <a:xfrm>
          <a:off x="14541500" y="700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12519</xdr:rowOff>
    </xdr:from>
    <xdr:to>
      <xdr:col>81</xdr:col>
      <xdr:colOff>50800</xdr:colOff>
      <xdr:row>41</xdr:row>
      <xdr:rowOff>23949</xdr:rowOff>
    </xdr:to>
    <xdr:cxnSp macro="">
      <xdr:nvCxnSpPr>
        <xdr:cNvPr id="439" name="直線コネクタ 438">
          <a:extLst>
            <a:ext uri="{FF2B5EF4-FFF2-40B4-BE49-F238E27FC236}">
              <a16:creationId xmlns:a16="http://schemas.microsoft.com/office/drawing/2014/main" id="{B58D7645-7D19-4A82-8FF8-3BA177BE6922}"/>
            </a:ext>
          </a:extLst>
        </xdr:cNvPr>
        <xdr:cNvCxnSpPr/>
      </xdr:nvCxnSpPr>
      <xdr:spPr>
        <a:xfrm flipV="1">
          <a:off x="14592300" y="7041969"/>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115207</xdr:rowOff>
    </xdr:from>
    <xdr:to>
      <xdr:col>72</xdr:col>
      <xdr:colOff>38100</xdr:colOff>
      <xdr:row>41</xdr:row>
      <xdr:rowOff>45357</xdr:rowOff>
    </xdr:to>
    <xdr:sp macro="" textlink="">
      <xdr:nvSpPr>
        <xdr:cNvPr id="440" name="楕円 439">
          <a:extLst>
            <a:ext uri="{FF2B5EF4-FFF2-40B4-BE49-F238E27FC236}">
              <a16:creationId xmlns:a16="http://schemas.microsoft.com/office/drawing/2014/main" id="{C5B2E6AE-CB21-4702-A4E5-8ECB48EAACC6}"/>
            </a:ext>
          </a:extLst>
        </xdr:cNvPr>
        <xdr:cNvSpPr/>
      </xdr:nvSpPr>
      <xdr:spPr>
        <a:xfrm>
          <a:off x="13652500" y="697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166007</xdr:rowOff>
    </xdr:from>
    <xdr:to>
      <xdr:col>76</xdr:col>
      <xdr:colOff>114300</xdr:colOff>
      <xdr:row>41</xdr:row>
      <xdr:rowOff>23949</xdr:rowOff>
    </xdr:to>
    <xdr:cxnSp macro="">
      <xdr:nvCxnSpPr>
        <xdr:cNvPr id="441" name="直線コネクタ 440">
          <a:extLst>
            <a:ext uri="{FF2B5EF4-FFF2-40B4-BE49-F238E27FC236}">
              <a16:creationId xmlns:a16="http://schemas.microsoft.com/office/drawing/2014/main" id="{ED5C8794-3623-4649-A882-A72D72E60AEC}"/>
            </a:ext>
          </a:extLst>
        </xdr:cNvPr>
        <xdr:cNvCxnSpPr/>
      </xdr:nvCxnSpPr>
      <xdr:spPr>
        <a:xfrm>
          <a:off x="13703300" y="702400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89081</xdr:rowOff>
    </xdr:from>
    <xdr:to>
      <xdr:col>67</xdr:col>
      <xdr:colOff>101600</xdr:colOff>
      <xdr:row>41</xdr:row>
      <xdr:rowOff>19231</xdr:rowOff>
    </xdr:to>
    <xdr:sp macro="" textlink="">
      <xdr:nvSpPr>
        <xdr:cNvPr id="442" name="楕円 441">
          <a:extLst>
            <a:ext uri="{FF2B5EF4-FFF2-40B4-BE49-F238E27FC236}">
              <a16:creationId xmlns:a16="http://schemas.microsoft.com/office/drawing/2014/main" id="{7BAE8D59-D7B5-46C6-9663-FF3AD146BC4B}"/>
            </a:ext>
          </a:extLst>
        </xdr:cNvPr>
        <xdr:cNvSpPr/>
      </xdr:nvSpPr>
      <xdr:spPr>
        <a:xfrm>
          <a:off x="12763500" y="694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139881</xdr:rowOff>
    </xdr:from>
    <xdr:to>
      <xdr:col>71</xdr:col>
      <xdr:colOff>177800</xdr:colOff>
      <xdr:row>40</xdr:row>
      <xdr:rowOff>166007</xdr:rowOff>
    </xdr:to>
    <xdr:cxnSp macro="">
      <xdr:nvCxnSpPr>
        <xdr:cNvPr id="443" name="直線コネクタ 442">
          <a:extLst>
            <a:ext uri="{FF2B5EF4-FFF2-40B4-BE49-F238E27FC236}">
              <a16:creationId xmlns:a16="http://schemas.microsoft.com/office/drawing/2014/main" id="{4C8CA447-0524-4961-B2AB-0334E743FA19}"/>
            </a:ext>
          </a:extLst>
        </xdr:cNvPr>
        <xdr:cNvCxnSpPr/>
      </xdr:nvCxnSpPr>
      <xdr:spPr>
        <a:xfrm>
          <a:off x="12814300" y="699788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2A9D805A-CE8B-46ED-97B5-FA94050A8874}"/>
            </a:ext>
          </a:extLst>
        </xdr:cNvPr>
        <xdr:cNvSpPr txBox="1"/>
      </xdr:nvSpPr>
      <xdr:spPr>
        <a:xfrm>
          <a:off x="152660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123933</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32F1C787-A2DC-4C64-9D0B-819B77595D70}"/>
            </a:ext>
          </a:extLst>
        </xdr:cNvPr>
        <xdr:cNvSpPr txBox="1"/>
      </xdr:nvSpPr>
      <xdr:spPr>
        <a:xfrm>
          <a:off x="14389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168020</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7EA285CB-94E1-4223-B6A5-828584EB64EB}"/>
            </a:ext>
          </a:extLst>
        </xdr:cNvPr>
        <xdr:cNvSpPr txBox="1"/>
      </xdr:nvSpPr>
      <xdr:spPr>
        <a:xfrm>
          <a:off x="13500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164754</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BDE62647-8F7C-4707-8D9B-FE936E8E44F7}"/>
            </a:ext>
          </a:extLst>
        </xdr:cNvPr>
        <xdr:cNvSpPr txBox="1"/>
      </xdr:nvSpPr>
      <xdr:spPr>
        <a:xfrm>
          <a:off x="126117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54446</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id="{E93CF9B2-E045-4A52-939C-5CACE8F02736}"/>
            </a:ext>
          </a:extLst>
        </xdr:cNvPr>
        <xdr:cNvSpPr txBox="1"/>
      </xdr:nvSpPr>
      <xdr:spPr>
        <a:xfrm>
          <a:off x="15266044" y="7083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65876</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id="{746F6561-110E-46FC-BE16-C0FC079C9EB3}"/>
            </a:ext>
          </a:extLst>
        </xdr:cNvPr>
        <xdr:cNvSpPr txBox="1"/>
      </xdr:nvSpPr>
      <xdr:spPr>
        <a:xfrm>
          <a:off x="14389744" y="7095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36484</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id="{2FACC2AC-56E1-453F-B92F-E0151177FEE6}"/>
            </a:ext>
          </a:extLst>
        </xdr:cNvPr>
        <xdr:cNvSpPr txBox="1"/>
      </xdr:nvSpPr>
      <xdr:spPr>
        <a:xfrm>
          <a:off x="13500744" y="706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10358</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id="{52139219-5B6E-49FA-BAB0-F33017E4843A}"/>
            </a:ext>
          </a:extLst>
        </xdr:cNvPr>
        <xdr:cNvSpPr txBox="1"/>
      </xdr:nvSpPr>
      <xdr:spPr>
        <a:xfrm>
          <a:off x="12611744" y="7039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BE1C9CF6-A116-4F39-9F67-DA1556AF4BA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DCD4CF28-2B51-44AC-B253-BC373DE3CF2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981EEA37-916C-4304-8099-0A0EECB55C5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F4AE93B2-0323-406F-AC0D-75C7ACC5903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74C37E6D-39B7-4D88-B950-66BC23E54C5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CC0CBA16-F908-4682-A45B-FABE9E347EB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8885BC28-3407-4F7B-9ACC-DAB36E9501F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7922E7AF-EF7B-45ED-B2B8-4BEBE28947C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A5B389AE-8161-4AFF-AE4A-3AF84423D30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7B787B93-E884-4C36-9E26-BE835A40434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a:extLst>
            <a:ext uri="{FF2B5EF4-FFF2-40B4-BE49-F238E27FC236}">
              <a16:creationId xmlns:a16="http://schemas.microsoft.com/office/drawing/2014/main" id="{D1FA135F-E102-48A3-BFF6-A96AD94E813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a:extLst>
            <a:ext uri="{FF2B5EF4-FFF2-40B4-BE49-F238E27FC236}">
              <a16:creationId xmlns:a16="http://schemas.microsoft.com/office/drawing/2014/main" id="{FB78DD5E-1BFE-4A1A-B6E9-3177FE8934AC}"/>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a:extLst>
            <a:ext uri="{FF2B5EF4-FFF2-40B4-BE49-F238E27FC236}">
              <a16:creationId xmlns:a16="http://schemas.microsoft.com/office/drawing/2014/main" id="{EABE409D-784A-4E2F-BA5B-FC385F62049B}"/>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a:extLst>
            <a:ext uri="{FF2B5EF4-FFF2-40B4-BE49-F238E27FC236}">
              <a16:creationId xmlns:a16="http://schemas.microsoft.com/office/drawing/2014/main" id="{86B228FE-960D-4824-B488-C8B0E82172AE}"/>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a:extLst>
            <a:ext uri="{FF2B5EF4-FFF2-40B4-BE49-F238E27FC236}">
              <a16:creationId xmlns:a16="http://schemas.microsoft.com/office/drawing/2014/main" id="{5266F401-7116-4FEC-8AA5-3FC20F9C28CC}"/>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a:extLst>
            <a:ext uri="{FF2B5EF4-FFF2-40B4-BE49-F238E27FC236}">
              <a16:creationId xmlns:a16="http://schemas.microsoft.com/office/drawing/2014/main" id="{61D04C1F-D1DA-4FD5-81F1-1465D7303D45}"/>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a:extLst>
            <a:ext uri="{FF2B5EF4-FFF2-40B4-BE49-F238E27FC236}">
              <a16:creationId xmlns:a16="http://schemas.microsoft.com/office/drawing/2014/main" id="{04C8423A-2CF9-4918-8740-6DB2B0F965C4}"/>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a:extLst>
            <a:ext uri="{FF2B5EF4-FFF2-40B4-BE49-F238E27FC236}">
              <a16:creationId xmlns:a16="http://schemas.microsoft.com/office/drawing/2014/main" id="{D4465941-0769-4896-AA1D-FD863E0C9F4E}"/>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037B8A9F-2262-4CDA-92D5-D7279687479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id="{089D6775-CA28-4564-9D4D-3AEF6CA0EE23}"/>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a16="http://schemas.microsoft.com/office/drawing/2014/main" id="{515E2879-3134-4B11-968A-88FC2FF4B36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101346</xdr:rowOff>
    </xdr:from>
    <xdr:to>
      <xdr:col>116</xdr:col>
      <xdr:colOff>62864</xdr:colOff>
      <xdr:row>41</xdr:row>
      <xdr:rowOff>117348</xdr:rowOff>
    </xdr:to>
    <xdr:cxnSp macro="">
      <xdr:nvCxnSpPr>
        <xdr:cNvPr id="473" name="直線コネクタ 472">
          <a:extLst>
            <a:ext uri="{FF2B5EF4-FFF2-40B4-BE49-F238E27FC236}">
              <a16:creationId xmlns:a16="http://schemas.microsoft.com/office/drawing/2014/main" id="{CB6F5D69-5459-482A-A1E7-6B47DA8E2FDD}"/>
            </a:ext>
          </a:extLst>
        </xdr:cNvPr>
        <xdr:cNvCxnSpPr/>
      </xdr:nvCxnSpPr>
      <xdr:spPr>
        <a:xfrm flipV="1">
          <a:off x="22160864" y="5759196"/>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74" name="【認定こども園・幼稚園・保育所】&#10;一人当たり面積最小値テキスト">
          <a:extLst>
            <a:ext uri="{FF2B5EF4-FFF2-40B4-BE49-F238E27FC236}">
              <a16:creationId xmlns:a16="http://schemas.microsoft.com/office/drawing/2014/main" id="{8D5FDF99-9381-492D-8293-27AF5062EE1A}"/>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75" name="直線コネクタ 474">
          <a:extLst>
            <a:ext uri="{FF2B5EF4-FFF2-40B4-BE49-F238E27FC236}">
              <a16:creationId xmlns:a16="http://schemas.microsoft.com/office/drawing/2014/main" id="{D289BD1D-F3CA-4DFC-951F-E16202DA465C}"/>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48023</xdr:rowOff>
    </xdr:from>
    <xdr:ext cx="469744" cy="259045"/>
    <xdr:sp macro="" textlink="">
      <xdr:nvSpPr>
        <xdr:cNvPr id="476" name="【認定こども園・幼稚園・保育所】&#10;一人当たり面積最大値テキスト">
          <a:extLst>
            <a:ext uri="{FF2B5EF4-FFF2-40B4-BE49-F238E27FC236}">
              <a16:creationId xmlns:a16="http://schemas.microsoft.com/office/drawing/2014/main" id="{313CAC03-6CFA-4C67-BF89-0DE1BA1DE71B}"/>
            </a:ext>
          </a:extLst>
        </xdr:cNvPr>
        <xdr:cNvSpPr txBox="1"/>
      </xdr:nvSpPr>
      <xdr:spPr>
        <a:xfrm>
          <a:off x="22199600" y="553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101346</xdr:rowOff>
    </xdr:from>
    <xdr:to>
      <xdr:col>116</xdr:col>
      <xdr:colOff>152400</xdr:colOff>
      <xdr:row>33</xdr:row>
      <xdr:rowOff>101346</xdr:rowOff>
    </xdr:to>
    <xdr:cxnSp macro="">
      <xdr:nvCxnSpPr>
        <xdr:cNvPr id="477" name="直線コネクタ 476">
          <a:extLst>
            <a:ext uri="{FF2B5EF4-FFF2-40B4-BE49-F238E27FC236}">
              <a16:creationId xmlns:a16="http://schemas.microsoft.com/office/drawing/2014/main" id="{17B8D86B-08B3-47E4-9669-22308A7A3C44}"/>
            </a:ext>
          </a:extLst>
        </xdr:cNvPr>
        <xdr:cNvCxnSpPr/>
      </xdr:nvCxnSpPr>
      <xdr:spPr>
        <a:xfrm>
          <a:off x="22072600" y="575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167149</xdr:rowOff>
    </xdr:from>
    <xdr:ext cx="469744" cy="259045"/>
    <xdr:sp macro="" textlink="">
      <xdr:nvSpPr>
        <xdr:cNvPr id="478" name="【認定こども園・幼稚園・保育所】&#10;一人当たり面積平均値テキスト">
          <a:extLst>
            <a:ext uri="{FF2B5EF4-FFF2-40B4-BE49-F238E27FC236}">
              <a16:creationId xmlns:a16="http://schemas.microsoft.com/office/drawing/2014/main" id="{D318FAF7-4A2E-4DAD-BEB6-FB3135AE7404}"/>
            </a:ext>
          </a:extLst>
        </xdr:cNvPr>
        <xdr:cNvSpPr txBox="1"/>
      </xdr:nvSpPr>
      <xdr:spPr>
        <a:xfrm>
          <a:off x="22199600" y="6510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144272</xdr:rowOff>
    </xdr:from>
    <xdr:to>
      <xdr:col>116</xdr:col>
      <xdr:colOff>114300</xdr:colOff>
      <xdr:row>39</xdr:row>
      <xdr:rowOff>74422</xdr:rowOff>
    </xdr:to>
    <xdr:sp macro="" textlink="">
      <xdr:nvSpPr>
        <xdr:cNvPr id="479" name="フローチャート: 判断 478">
          <a:extLst>
            <a:ext uri="{FF2B5EF4-FFF2-40B4-BE49-F238E27FC236}">
              <a16:creationId xmlns:a16="http://schemas.microsoft.com/office/drawing/2014/main" id="{269B6A39-83CA-4603-B71A-B303447A1FA8}"/>
            </a:ext>
          </a:extLst>
        </xdr:cNvPr>
        <xdr:cNvSpPr/>
      </xdr:nvSpPr>
      <xdr:spPr>
        <a:xfrm>
          <a:off x="221107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160274</xdr:rowOff>
    </xdr:from>
    <xdr:to>
      <xdr:col>112</xdr:col>
      <xdr:colOff>38100</xdr:colOff>
      <xdr:row>39</xdr:row>
      <xdr:rowOff>90424</xdr:rowOff>
    </xdr:to>
    <xdr:sp macro="" textlink="">
      <xdr:nvSpPr>
        <xdr:cNvPr id="480" name="フローチャート: 判断 479">
          <a:extLst>
            <a:ext uri="{FF2B5EF4-FFF2-40B4-BE49-F238E27FC236}">
              <a16:creationId xmlns:a16="http://schemas.microsoft.com/office/drawing/2014/main" id="{6BAF88FD-51BC-4A3D-A14F-06707AAE9E95}"/>
            </a:ext>
          </a:extLst>
        </xdr:cNvPr>
        <xdr:cNvSpPr/>
      </xdr:nvSpPr>
      <xdr:spPr>
        <a:xfrm>
          <a:off x="21272500" y="667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155702</xdr:rowOff>
    </xdr:from>
    <xdr:to>
      <xdr:col>107</xdr:col>
      <xdr:colOff>101600</xdr:colOff>
      <xdr:row>39</xdr:row>
      <xdr:rowOff>85852</xdr:rowOff>
    </xdr:to>
    <xdr:sp macro="" textlink="">
      <xdr:nvSpPr>
        <xdr:cNvPr id="481" name="フローチャート: 判断 480">
          <a:extLst>
            <a:ext uri="{FF2B5EF4-FFF2-40B4-BE49-F238E27FC236}">
              <a16:creationId xmlns:a16="http://schemas.microsoft.com/office/drawing/2014/main" id="{045FD1FC-7FFD-44AC-9138-B094E30CF91F}"/>
            </a:ext>
          </a:extLst>
        </xdr:cNvPr>
        <xdr:cNvSpPr/>
      </xdr:nvSpPr>
      <xdr:spPr>
        <a:xfrm>
          <a:off x="20383500" y="667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482" name="フローチャート: 判断 481">
          <a:extLst>
            <a:ext uri="{FF2B5EF4-FFF2-40B4-BE49-F238E27FC236}">
              <a16:creationId xmlns:a16="http://schemas.microsoft.com/office/drawing/2014/main" id="{1CA3E54E-18FE-4417-B5C8-B4263366BC7F}"/>
            </a:ext>
          </a:extLst>
        </xdr:cNvPr>
        <xdr:cNvSpPr/>
      </xdr:nvSpPr>
      <xdr:spPr>
        <a:xfrm>
          <a:off x="19494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11684</xdr:rowOff>
    </xdr:from>
    <xdr:to>
      <xdr:col>98</xdr:col>
      <xdr:colOff>38100</xdr:colOff>
      <xdr:row>39</xdr:row>
      <xdr:rowOff>113284</xdr:rowOff>
    </xdr:to>
    <xdr:sp macro="" textlink="">
      <xdr:nvSpPr>
        <xdr:cNvPr id="483" name="フローチャート: 判断 482">
          <a:extLst>
            <a:ext uri="{FF2B5EF4-FFF2-40B4-BE49-F238E27FC236}">
              <a16:creationId xmlns:a16="http://schemas.microsoft.com/office/drawing/2014/main" id="{7E234A0A-14E3-4074-92FF-AAADACEF0E52}"/>
            </a:ext>
          </a:extLst>
        </xdr:cNvPr>
        <xdr:cNvSpPr/>
      </xdr:nvSpPr>
      <xdr:spPr>
        <a:xfrm>
          <a:off x="18605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F366173E-6139-45A0-9020-B39B6C9D2CD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E7C1AFFC-B927-4E23-940D-6277C6E0B47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C4A8E728-75CC-47DF-BED7-7AC52A70D73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5B494EEA-5083-48BC-9DE7-F43FFF41AE3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144AA746-E8EE-4579-8A0E-748D33A39B7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71120</xdr:rowOff>
    </xdr:from>
    <xdr:to>
      <xdr:col>116</xdr:col>
      <xdr:colOff>114300</xdr:colOff>
      <xdr:row>41</xdr:row>
      <xdr:rowOff>1270</xdr:rowOff>
    </xdr:to>
    <xdr:sp macro="" textlink="">
      <xdr:nvSpPr>
        <xdr:cNvPr id="489" name="楕円 488">
          <a:extLst>
            <a:ext uri="{FF2B5EF4-FFF2-40B4-BE49-F238E27FC236}">
              <a16:creationId xmlns:a16="http://schemas.microsoft.com/office/drawing/2014/main" id="{6C177998-33DF-419C-BE03-445357340FDD}"/>
            </a:ext>
          </a:extLst>
        </xdr:cNvPr>
        <xdr:cNvSpPr/>
      </xdr:nvSpPr>
      <xdr:spPr>
        <a:xfrm>
          <a:off x="221107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49547</xdr:rowOff>
    </xdr:from>
    <xdr:ext cx="469744" cy="259045"/>
    <xdr:sp macro="" textlink="">
      <xdr:nvSpPr>
        <xdr:cNvPr id="490" name="【認定こども園・幼稚園・保育所】&#10;一人当たり面積該当値テキスト">
          <a:extLst>
            <a:ext uri="{FF2B5EF4-FFF2-40B4-BE49-F238E27FC236}">
              <a16:creationId xmlns:a16="http://schemas.microsoft.com/office/drawing/2014/main" id="{3C46EF02-BC71-4507-9EBD-C17DB552CC9D}"/>
            </a:ext>
          </a:extLst>
        </xdr:cNvPr>
        <xdr:cNvSpPr txBox="1"/>
      </xdr:nvSpPr>
      <xdr:spPr>
        <a:xfrm>
          <a:off x="22199600"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75692</xdr:rowOff>
    </xdr:from>
    <xdr:to>
      <xdr:col>112</xdr:col>
      <xdr:colOff>38100</xdr:colOff>
      <xdr:row>41</xdr:row>
      <xdr:rowOff>5842</xdr:rowOff>
    </xdr:to>
    <xdr:sp macro="" textlink="">
      <xdr:nvSpPr>
        <xdr:cNvPr id="491" name="楕円 490">
          <a:extLst>
            <a:ext uri="{FF2B5EF4-FFF2-40B4-BE49-F238E27FC236}">
              <a16:creationId xmlns:a16="http://schemas.microsoft.com/office/drawing/2014/main" id="{375CCE68-F70D-457A-9008-43B6FE0505DA}"/>
            </a:ext>
          </a:extLst>
        </xdr:cNvPr>
        <xdr:cNvSpPr/>
      </xdr:nvSpPr>
      <xdr:spPr>
        <a:xfrm>
          <a:off x="21272500" y="693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121920</xdr:rowOff>
    </xdr:from>
    <xdr:to>
      <xdr:col>116</xdr:col>
      <xdr:colOff>63500</xdr:colOff>
      <xdr:row>40</xdr:row>
      <xdr:rowOff>126492</xdr:rowOff>
    </xdr:to>
    <xdr:cxnSp macro="">
      <xdr:nvCxnSpPr>
        <xdr:cNvPr id="492" name="直線コネクタ 491">
          <a:extLst>
            <a:ext uri="{FF2B5EF4-FFF2-40B4-BE49-F238E27FC236}">
              <a16:creationId xmlns:a16="http://schemas.microsoft.com/office/drawing/2014/main" id="{3ACB577E-D8BF-46FD-83DC-EA6120E92ACB}"/>
            </a:ext>
          </a:extLst>
        </xdr:cNvPr>
        <xdr:cNvCxnSpPr/>
      </xdr:nvCxnSpPr>
      <xdr:spPr>
        <a:xfrm flipV="1">
          <a:off x="21323300" y="697992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57404</xdr:rowOff>
    </xdr:from>
    <xdr:to>
      <xdr:col>107</xdr:col>
      <xdr:colOff>101600</xdr:colOff>
      <xdr:row>40</xdr:row>
      <xdr:rowOff>159004</xdr:rowOff>
    </xdr:to>
    <xdr:sp macro="" textlink="">
      <xdr:nvSpPr>
        <xdr:cNvPr id="493" name="楕円 492">
          <a:extLst>
            <a:ext uri="{FF2B5EF4-FFF2-40B4-BE49-F238E27FC236}">
              <a16:creationId xmlns:a16="http://schemas.microsoft.com/office/drawing/2014/main" id="{B35AF858-7ADB-466E-880D-4A83012DE05E}"/>
            </a:ext>
          </a:extLst>
        </xdr:cNvPr>
        <xdr:cNvSpPr/>
      </xdr:nvSpPr>
      <xdr:spPr>
        <a:xfrm>
          <a:off x="20383500" y="691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108204</xdr:rowOff>
    </xdr:from>
    <xdr:to>
      <xdr:col>111</xdr:col>
      <xdr:colOff>177800</xdr:colOff>
      <xdr:row>40</xdr:row>
      <xdr:rowOff>126492</xdr:rowOff>
    </xdr:to>
    <xdr:cxnSp macro="">
      <xdr:nvCxnSpPr>
        <xdr:cNvPr id="494" name="直線コネクタ 493">
          <a:extLst>
            <a:ext uri="{FF2B5EF4-FFF2-40B4-BE49-F238E27FC236}">
              <a16:creationId xmlns:a16="http://schemas.microsoft.com/office/drawing/2014/main" id="{3EB9DD7F-0E44-4615-A4E4-8CB0810C6B95}"/>
            </a:ext>
          </a:extLst>
        </xdr:cNvPr>
        <xdr:cNvCxnSpPr/>
      </xdr:nvCxnSpPr>
      <xdr:spPr>
        <a:xfrm>
          <a:off x="20434300" y="69662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59690</xdr:rowOff>
    </xdr:from>
    <xdr:to>
      <xdr:col>102</xdr:col>
      <xdr:colOff>165100</xdr:colOff>
      <xdr:row>40</xdr:row>
      <xdr:rowOff>161290</xdr:rowOff>
    </xdr:to>
    <xdr:sp macro="" textlink="">
      <xdr:nvSpPr>
        <xdr:cNvPr id="495" name="楕円 494">
          <a:extLst>
            <a:ext uri="{FF2B5EF4-FFF2-40B4-BE49-F238E27FC236}">
              <a16:creationId xmlns:a16="http://schemas.microsoft.com/office/drawing/2014/main" id="{D91AAEEF-2F8D-4117-880F-577AA0DB7BE6}"/>
            </a:ext>
          </a:extLst>
        </xdr:cNvPr>
        <xdr:cNvSpPr/>
      </xdr:nvSpPr>
      <xdr:spPr>
        <a:xfrm>
          <a:off x="1949450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108204</xdr:rowOff>
    </xdr:from>
    <xdr:to>
      <xdr:col>107</xdr:col>
      <xdr:colOff>50800</xdr:colOff>
      <xdr:row>40</xdr:row>
      <xdr:rowOff>110490</xdr:rowOff>
    </xdr:to>
    <xdr:cxnSp macro="">
      <xdr:nvCxnSpPr>
        <xdr:cNvPr id="496" name="直線コネクタ 495">
          <a:extLst>
            <a:ext uri="{FF2B5EF4-FFF2-40B4-BE49-F238E27FC236}">
              <a16:creationId xmlns:a16="http://schemas.microsoft.com/office/drawing/2014/main" id="{33524940-9EA7-4DE7-864C-F1B1F408B0EB}"/>
            </a:ext>
          </a:extLst>
        </xdr:cNvPr>
        <xdr:cNvCxnSpPr/>
      </xdr:nvCxnSpPr>
      <xdr:spPr>
        <a:xfrm flipV="1">
          <a:off x="19545300" y="696620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64262</xdr:rowOff>
    </xdr:from>
    <xdr:to>
      <xdr:col>98</xdr:col>
      <xdr:colOff>38100</xdr:colOff>
      <xdr:row>40</xdr:row>
      <xdr:rowOff>165862</xdr:rowOff>
    </xdr:to>
    <xdr:sp macro="" textlink="">
      <xdr:nvSpPr>
        <xdr:cNvPr id="497" name="楕円 496">
          <a:extLst>
            <a:ext uri="{FF2B5EF4-FFF2-40B4-BE49-F238E27FC236}">
              <a16:creationId xmlns:a16="http://schemas.microsoft.com/office/drawing/2014/main" id="{C48FFA6D-C8A1-42E9-9C52-C6FD957A9A38}"/>
            </a:ext>
          </a:extLst>
        </xdr:cNvPr>
        <xdr:cNvSpPr/>
      </xdr:nvSpPr>
      <xdr:spPr>
        <a:xfrm>
          <a:off x="18605500" y="692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110490</xdr:rowOff>
    </xdr:from>
    <xdr:to>
      <xdr:col>102</xdr:col>
      <xdr:colOff>114300</xdr:colOff>
      <xdr:row>40</xdr:row>
      <xdr:rowOff>115062</xdr:rowOff>
    </xdr:to>
    <xdr:cxnSp macro="">
      <xdr:nvCxnSpPr>
        <xdr:cNvPr id="498" name="直線コネクタ 497">
          <a:extLst>
            <a:ext uri="{FF2B5EF4-FFF2-40B4-BE49-F238E27FC236}">
              <a16:creationId xmlns:a16="http://schemas.microsoft.com/office/drawing/2014/main" id="{6ECF83B4-2582-4B5F-A9B3-61A28964AD48}"/>
            </a:ext>
          </a:extLst>
        </xdr:cNvPr>
        <xdr:cNvCxnSpPr/>
      </xdr:nvCxnSpPr>
      <xdr:spPr>
        <a:xfrm flipV="1">
          <a:off x="18656300" y="696849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106951</xdr:rowOff>
    </xdr:from>
    <xdr:ext cx="469744" cy="259045"/>
    <xdr:sp macro="" textlink="">
      <xdr:nvSpPr>
        <xdr:cNvPr id="499" name="n_1aveValue【認定こども園・幼稚園・保育所】&#10;一人当たり面積">
          <a:extLst>
            <a:ext uri="{FF2B5EF4-FFF2-40B4-BE49-F238E27FC236}">
              <a16:creationId xmlns:a16="http://schemas.microsoft.com/office/drawing/2014/main" id="{180B2B2E-0736-4873-A6D7-85A7FDA92A53}"/>
            </a:ext>
          </a:extLst>
        </xdr:cNvPr>
        <xdr:cNvSpPr txBox="1"/>
      </xdr:nvSpPr>
      <xdr:spPr>
        <a:xfrm>
          <a:off x="21075727" y="645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102379</xdr:rowOff>
    </xdr:from>
    <xdr:ext cx="469744" cy="259045"/>
    <xdr:sp macro="" textlink="">
      <xdr:nvSpPr>
        <xdr:cNvPr id="500" name="n_2aveValue【認定こども園・幼稚園・保育所】&#10;一人当たり面積">
          <a:extLst>
            <a:ext uri="{FF2B5EF4-FFF2-40B4-BE49-F238E27FC236}">
              <a16:creationId xmlns:a16="http://schemas.microsoft.com/office/drawing/2014/main" id="{82F939E4-C257-4745-B3CC-2FE4EBFA5C0C}"/>
            </a:ext>
          </a:extLst>
        </xdr:cNvPr>
        <xdr:cNvSpPr txBox="1"/>
      </xdr:nvSpPr>
      <xdr:spPr>
        <a:xfrm>
          <a:off x="20199427" y="644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118381</xdr:rowOff>
    </xdr:from>
    <xdr:ext cx="469744" cy="259045"/>
    <xdr:sp macro="" textlink="">
      <xdr:nvSpPr>
        <xdr:cNvPr id="501" name="n_3aveValue【認定こども園・幼稚園・保育所】&#10;一人当たり面積">
          <a:extLst>
            <a:ext uri="{FF2B5EF4-FFF2-40B4-BE49-F238E27FC236}">
              <a16:creationId xmlns:a16="http://schemas.microsoft.com/office/drawing/2014/main" id="{8D0D0815-B00D-40DA-B07B-D0528C83F1AB}"/>
            </a:ext>
          </a:extLst>
        </xdr:cNvPr>
        <xdr:cNvSpPr txBox="1"/>
      </xdr:nvSpPr>
      <xdr:spPr>
        <a:xfrm>
          <a:off x="19310427" y="646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129811</xdr:rowOff>
    </xdr:from>
    <xdr:ext cx="469744" cy="259045"/>
    <xdr:sp macro="" textlink="">
      <xdr:nvSpPr>
        <xdr:cNvPr id="502" name="n_4aveValue【認定こども園・幼稚園・保育所】&#10;一人当たり面積">
          <a:extLst>
            <a:ext uri="{FF2B5EF4-FFF2-40B4-BE49-F238E27FC236}">
              <a16:creationId xmlns:a16="http://schemas.microsoft.com/office/drawing/2014/main" id="{69103D07-DAAE-42AC-B1A3-1644AC96EF23}"/>
            </a:ext>
          </a:extLst>
        </xdr:cNvPr>
        <xdr:cNvSpPr txBox="1"/>
      </xdr:nvSpPr>
      <xdr:spPr>
        <a:xfrm>
          <a:off x="18421427" y="647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168419</xdr:rowOff>
    </xdr:from>
    <xdr:ext cx="469744" cy="259045"/>
    <xdr:sp macro="" textlink="">
      <xdr:nvSpPr>
        <xdr:cNvPr id="503" name="n_1mainValue【認定こども園・幼稚園・保育所】&#10;一人当たり面積">
          <a:extLst>
            <a:ext uri="{FF2B5EF4-FFF2-40B4-BE49-F238E27FC236}">
              <a16:creationId xmlns:a16="http://schemas.microsoft.com/office/drawing/2014/main" id="{6A84D7FF-16A1-469E-B265-BA38983FB902}"/>
            </a:ext>
          </a:extLst>
        </xdr:cNvPr>
        <xdr:cNvSpPr txBox="1"/>
      </xdr:nvSpPr>
      <xdr:spPr>
        <a:xfrm>
          <a:off x="21075727" y="702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150131</xdr:rowOff>
    </xdr:from>
    <xdr:ext cx="469744" cy="259045"/>
    <xdr:sp macro="" textlink="">
      <xdr:nvSpPr>
        <xdr:cNvPr id="504" name="n_2mainValue【認定こども園・幼稚園・保育所】&#10;一人当たり面積">
          <a:extLst>
            <a:ext uri="{FF2B5EF4-FFF2-40B4-BE49-F238E27FC236}">
              <a16:creationId xmlns:a16="http://schemas.microsoft.com/office/drawing/2014/main" id="{D5C8D07B-0034-4BBF-9AA5-8FA38B5A26FA}"/>
            </a:ext>
          </a:extLst>
        </xdr:cNvPr>
        <xdr:cNvSpPr txBox="1"/>
      </xdr:nvSpPr>
      <xdr:spPr>
        <a:xfrm>
          <a:off x="20199427" y="700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152417</xdr:rowOff>
    </xdr:from>
    <xdr:ext cx="469744" cy="259045"/>
    <xdr:sp macro="" textlink="">
      <xdr:nvSpPr>
        <xdr:cNvPr id="505" name="n_3mainValue【認定こども園・幼稚園・保育所】&#10;一人当たり面積">
          <a:extLst>
            <a:ext uri="{FF2B5EF4-FFF2-40B4-BE49-F238E27FC236}">
              <a16:creationId xmlns:a16="http://schemas.microsoft.com/office/drawing/2014/main" id="{F0F50F32-26B5-465D-852D-FAD2A63FD497}"/>
            </a:ext>
          </a:extLst>
        </xdr:cNvPr>
        <xdr:cNvSpPr txBox="1"/>
      </xdr:nvSpPr>
      <xdr:spPr>
        <a:xfrm>
          <a:off x="19310427" y="701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156989</xdr:rowOff>
    </xdr:from>
    <xdr:ext cx="469744" cy="259045"/>
    <xdr:sp macro="" textlink="">
      <xdr:nvSpPr>
        <xdr:cNvPr id="506" name="n_4mainValue【認定こども園・幼稚園・保育所】&#10;一人当たり面積">
          <a:extLst>
            <a:ext uri="{FF2B5EF4-FFF2-40B4-BE49-F238E27FC236}">
              <a16:creationId xmlns:a16="http://schemas.microsoft.com/office/drawing/2014/main" id="{45C43CE4-AC78-4ECE-B4F9-F38FC67C4A02}"/>
            </a:ext>
          </a:extLst>
        </xdr:cNvPr>
        <xdr:cNvSpPr txBox="1"/>
      </xdr:nvSpPr>
      <xdr:spPr>
        <a:xfrm>
          <a:off x="18421427" y="7014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FC8F041F-5133-4196-8593-F925F8726BF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0EEEF7E7-0C01-4272-BC70-71BFA947A75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97ADABAC-AD24-49DE-8A28-1EE9FD8B018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B25DE944-9989-4F5C-84DC-EF66984E759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67B44C4C-65CC-4B42-9ABB-F3B927211FE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223DBC93-740F-46EA-966C-89F6809A777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D3B56634-290C-427E-ADE8-9520D04ECBD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D4F74986-68D1-42B7-A46E-668F4DB108C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6D0ED091-A1FA-4E20-890F-7753931C6EA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04BDF8A4-AEEB-4EFF-8B8D-3F25A67D61D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E81658B6-AE38-4A07-B98B-44A95B24808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a:extLst>
            <a:ext uri="{FF2B5EF4-FFF2-40B4-BE49-F238E27FC236}">
              <a16:creationId xmlns:a16="http://schemas.microsoft.com/office/drawing/2014/main" id="{F81ADADB-8E92-4E3E-8663-04FE1AD12188}"/>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9" name="テキスト ボックス 518">
          <a:extLst>
            <a:ext uri="{FF2B5EF4-FFF2-40B4-BE49-F238E27FC236}">
              <a16:creationId xmlns:a16="http://schemas.microsoft.com/office/drawing/2014/main" id="{B1BCDBF0-18E1-423A-B476-0EF24BD51FB5}"/>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a:extLst>
            <a:ext uri="{FF2B5EF4-FFF2-40B4-BE49-F238E27FC236}">
              <a16:creationId xmlns:a16="http://schemas.microsoft.com/office/drawing/2014/main" id="{8D101F4D-1BFD-4B9A-AE6F-10817CA0AE8E}"/>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a:extLst>
            <a:ext uri="{FF2B5EF4-FFF2-40B4-BE49-F238E27FC236}">
              <a16:creationId xmlns:a16="http://schemas.microsoft.com/office/drawing/2014/main" id="{2088DDC3-4460-4035-90A9-71F04CA3A27C}"/>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a:extLst>
            <a:ext uri="{FF2B5EF4-FFF2-40B4-BE49-F238E27FC236}">
              <a16:creationId xmlns:a16="http://schemas.microsoft.com/office/drawing/2014/main" id="{5AC6A95D-6E47-4F1A-8BC7-5D15D8B8050C}"/>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a:extLst>
            <a:ext uri="{FF2B5EF4-FFF2-40B4-BE49-F238E27FC236}">
              <a16:creationId xmlns:a16="http://schemas.microsoft.com/office/drawing/2014/main" id="{0723EC30-CE86-4369-8259-4A8BD9048D26}"/>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a:extLst>
            <a:ext uri="{FF2B5EF4-FFF2-40B4-BE49-F238E27FC236}">
              <a16:creationId xmlns:a16="http://schemas.microsoft.com/office/drawing/2014/main" id="{1EE6F2A3-1F42-4942-B568-DD57FD2F21B2}"/>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a:extLst>
            <a:ext uri="{FF2B5EF4-FFF2-40B4-BE49-F238E27FC236}">
              <a16:creationId xmlns:a16="http://schemas.microsoft.com/office/drawing/2014/main" id="{09A56975-5F17-42E4-B077-C2D2E052CD69}"/>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a:extLst>
            <a:ext uri="{FF2B5EF4-FFF2-40B4-BE49-F238E27FC236}">
              <a16:creationId xmlns:a16="http://schemas.microsoft.com/office/drawing/2014/main" id="{8D06269A-4DCB-44E1-9494-6C997B32B09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a:extLst>
            <a:ext uri="{FF2B5EF4-FFF2-40B4-BE49-F238E27FC236}">
              <a16:creationId xmlns:a16="http://schemas.microsoft.com/office/drawing/2014/main" id="{68161218-2D87-4FD2-A536-7BAEC93A7552}"/>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a:extLst>
            <a:ext uri="{FF2B5EF4-FFF2-40B4-BE49-F238E27FC236}">
              <a16:creationId xmlns:a16="http://schemas.microsoft.com/office/drawing/2014/main" id="{57E63154-0076-4126-AFE5-A104BD3D0EFB}"/>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9" name="テキスト ボックス 528">
          <a:extLst>
            <a:ext uri="{FF2B5EF4-FFF2-40B4-BE49-F238E27FC236}">
              <a16:creationId xmlns:a16="http://schemas.microsoft.com/office/drawing/2014/main" id="{8E8CFC77-2E11-4AFE-85E3-FE4BE62EC32C}"/>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98C91069-8378-4455-9636-41F8665E8A3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a:extLst>
            <a:ext uri="{FF2B5EF4-FFF2-40B4-BE49-F238E27FC236}">
              <a16:creationId xmlns:a16="http://schemas.microsoft.com/office/drawing/2014/main" id="{5F238C4B-4BB4-45F4-A0C9-6D33398ADE1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6D2764BE-1D69-419B-A7A3-B5A693B62C4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533" name="直線コネクタ 532">
          <a:extLst>
            <a:ext uri="{FF2B5EF4-FFF2-40B4-BE49-F238E27FC236}">
              <a16:creationId xmlns:a16="http://schemas.microsoft.com/office/drawing/2014/main" id="{E86B0E6F-19E8-4ADC-AD8A-D85E7DB14B6D}"/>
            </a:ext>
          </a:extLst>
        </xdr:cNvPr>
        <xdr:cNvCxnSpPr/>
      </xdr:nvCxnSpPr>
      <xdr:spPr>
        <a:xfrm flipV="1">
          <a:off x="16318864" y="9434649"/>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7C7DD10C-5360-4A53-8EDF-A8A69AB5790E}"/>
            </a:ext>
          </a:extLst>
        </xdr:cNvPr>
        <xdr:cNvSpPr txBox="1"/>
      </xdr:nvSpPr>
      <xdr:spPr>
        <a:xfrm>
          <a:off x="16357600" y="1106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535" name="直線コネクタ 534">
          <a:extLst>
            <a:ext uri="{FF2B5EF4-FFF2-40B4-BE49-F238E27FC236}">
              <a16:creationId xmlns:a16="http://schemas.microsoft.com/office/drawing/2014/main" id="{1CDD8265-7470-4C94-A42A-C013FAB80A29}"/>
            </a:ext>
          </a:extLst>
        </xdr:cNvPr>
        <xdr:cNvCxnSpPr/>
      </xdr:nvCxnSpPr>
      <xdr:spPr>
        <a:xfrm>
          <a:off x="16230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FB91470A-5FA9-4029-A17B-46A14B5B1299}"/>
            </a:ext>
          </a:extLst>
        </xdr:cNvPr>
        <xdr:cNvSpPr txBox="1"/>
      </xdr:nvSpPr>
      <xdr:spPr>
        <a:xfrm>
          <a:off x="16357600" y="9209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537" name="直線コネクタ 536">
          <a:extLst>
            <a:ext uri="{FF2B5EF4-FFF2-40B4-BE49-F238E27FC236}">
              <a16:creationId xmlns:a16="http://schemas.microsoft.com/office/drawing/2014/main" id="{EC2C5A2A-DB22-441B-AE44-1CF5167C0A4E}"/>
            </a:ext>
          </a:extLst>
        </xdr:cNvPr>
        <xdr:cNvCxnSpPr/>
      </xdr:nvCxnSpPr>
      <xdr:spPr>
        <a:xfrm>
          <a:off x="16230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59889</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D24F7A06-E7AB-4583-8774-28C595AF1103}"/>
            </a:ext>
          </a:extLst>
        </xdr:cNvPr>
        <xdr:cNvSpPr txBox="1"/>
      </xdr:nvSpPr>
      <xdr:spPr>
        <a:xfrm>
          <a:off x="16357600" y="10175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539" name="フローチャート: 判断 538">
          <a:extLst>
            <a:ext uri="{FF2B5EF4-FFF2-40B4-BE49-F238E27FC236}">
              <a16:creationId xmlns:a16="http://schemas.microsoft.com/office/drawing/2014/main" id="{A0C5C26B-A341-4C01-938B-C4B0A651245E}"/>
            </a:ext>
          </a:extLst>
        </xdr:cNvPr>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540" name="フローチャート: 判断 539">
          <a:extLst>
            <a:ext uri="{FF2B5EF4-FFF2-40B4-BE49-F238E27FC236}">
              <a16:creationId xmlns:a16="http://schemas.microsoft.com/office/drawing/2014/main" id="{446E7154-B9FA-4050-9894-462BDC5C27B8}"/>
            </a:ext>
          </a:extLst>
        </xdr:cNvPr>
        <xdr:cNvSpPr/>
      </xdr:nvSpPr>
      <xdr:spPr>
        <a:xfrm>
          <a:off x="15430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541" name="フローチャート: 判断 540">
          <a:extLst>
            <a:ext uri="{FF2B5EF4-FFF2-40B4-BE49-F238E27FC236}">
              <a16:creationId xmlns:a16="http://schemas.microsoft.com/office/drawing/2014/main" id="{52816C1B-8633-40BE-9F86-B4647B1F31CB}"/>
            </a:ext>
          </a:extLst>
        </xdr:cNvPr>
        <xdr:cNvSpPr/>
      </xdr:nvSpPr>
      <xdr:spPr>
        <a:xfrm>
          <a:off x="14541500" y="1013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542" name="フローチャート: 判断 541">
          <a:extLst>
            <a:ext uri="{FF2B5EF4-FFF2-40B4-BE49-F238E27FC236}">
              <a16:creationId xmlns:a16="http://schemas.microsoft.com/office/drawing/2014/main" id="{A3F9354F-4930-43CC-B0C3-4443D193BDBB}"/>
            </a:ext>
          </a:extLst>
        </xdr:cNvPr>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543" name="フローチャート: 判断 542">
          <a:extLst>
            <a:ext uri="{FF2B5EF4-FFF2-40B4-BE49-F238E27FC236}">
              <a16:creationId xmlns:a16="http://schemas.microsoft.com/office/drawing/2014/main" id="{45C2C461-45C4-478A-9C3A-014EB55BD8B9}"/>
            </a:ext>
          </a:extLst>
        </xdr:cNvPr>
        <xdr:cNvSpPr/>
      </xdr:nvSpPr>
      <xdr:spPr>
        <a:xfrm>
          <a:off x="12763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AC4957F-5B7B-4E61-895C-95279D086A4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A2FE2B03-32F6-480F-9A70-FAC285944B2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214696CE-5961-4717-BC22-C9C867E467C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89C078A6-338E-4014-8452-F5C85F10F2C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582D4783-6081-4439-A8B4-D187C9658B1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29210</xdr:rowOff>
    </xdr:from>
    <xdr:to>
      <xdr:col>85</xdr:col>
      <xdr:colOff>177800</xdr:colOff>
      <xdr:row>57</xdr:row>
      <xdr:rowOff>130810</xdr:rowOff>
    </xdr:to>
    <xdr:sp macro="" textlink="">
      <xdr:nvSpPr>
        <xdr:cNvPr id="549" name="楕円 548">
          <a:extLst>
            <a:ext uri="{FF2B5EF4-FFF2-40B4-BE49-F238E27FC236}">
              <a16:creationId xmlns:a16="http://schemas.microsoft.com/office/drawing/2014/main" id="{567CA887-4268-4383-BDAF-033E0D4A60E0}"/>
            </a:ext>
          </a:extLst>
        </xdr:cNvPr>
        <xdr:cNvSpPr/>
      </xdr:nvSpPr>
      <xdr:spPr>
        <a:xfrm>
          <a:off x="16268700" y="980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52087</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92270995-0616-490C-88E7-FFD90A704E79}"/>
            </a:ext>
          </a:extLst>
        </xdr:cNvPr>
        <xdr:cNvSpPr txBox="1"/>
      </xdr:nvSpPr>
      <xdr:spPr>
        <a:xfrm>
          <a:off x="16357600" y="965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130447</xdr:rowOff>
    </xdr:from>
    <xdr:to>
      <xdr:col>81</xdr:col>
      <xdr:colOff>101600</xdr:colOff>
      <xdr:row>58</xdr:row>
      <xdr:rowOff>60597</xdr:rowOff>
    </xdr:to>
    <xdr:sp macro="" textlink="">
      <xdr:nvSpPr>
        <xdr:cNvPr id="551" name="楕円 550">
          <a:extLst>
            <a:ext uri="{FF2B5EF4-FFF2-40B4-BE49-F238E27FC236}">
              <a16:creationId xmlns:a16="http://schemas.microsoft.com/office/drawing/2014/main" id="{388B893F-2D0F-4540-ABC9-675EB0CB8C0F}"/>
            </a:ext>
          </a:extLst>
        </xdr:cNvPr>
        <xdr:cNvSpPr/>
      </xdr:nvSpPr>
      <xdr:spPr>
        <a:xfrm>
          <a:off x="15430500" y="990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80010</xdr:rowOff>
    </xdr:from>
    <xdr:to>
      <xdr:col>85</xdr:col>
      <xdr:colOff>127000</xdr:colOff>
      <xdr:row>58</xdr:row>
      <xdr:rowOff>9797</xdr:rowOff>
    </xdr:to>
    <xdr:cxnSp macro="">
      <xdr:nvCxnSpPr>
        <xdr:cNvPr id="552" name="直線コネクタ 551">
          <a:extLst>
            <a:ext uri="{FF2B5EF4-FFF2-40B4-BE49-F238E27FC236}">
              <a16:creationId xmlns:a16="http://schemas.microsoft.com/office/drawing/2014/main" id="{2DAAC505-DFD0-4798-9E39-44DD0019D610}"/>
            </a:ext>
          </a:extLst>
        </xdr:cNvPr>
        <xdr:cNvCxnSpPr/>
      </xdr:nvCxnSpPr>
      <xdr:spPr>
        <a:xfrm flipV="1">
          <a:off x="15481300" y="9852660"/>
          <a:ext cx="8382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65133</xdr:rowOff>
    </xdr:from>
    <xdr:to>
      <xdr:col>76</xdr:col>
      <xdr:colOff>165100</xdr:colOff>
      <xdr:row>57</xdr:row>
      <xdr:rowOff>166733</xdr:rowOff>
    </xdr:to>
    <xdr:sp macro="" textlink="">
      <xdr:nvSpPr>
        <xdr:cNvPr id="553" name="楕円 552">
          <a:extLst>
            <a:ext uri="{FF2B5EF4-FFF2-40B4-BE49-F238E27FC236}">
              <a16:creationId xmlns:a16="http://schemas.microsoft.com/office/drawing/2014/main" id="{54B70790-E57E-4157-AD61-ABE99CF3145C}"/>
            </a:ext>
          </a:extLst>
        </xdr:cNvPr>
        <xdr:cNvSpPr/>
      </xdr:nvSpPr>
      <xdr:spPr>
        <a:xfrm>
          <a:off x="14541500" y="983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115933</xdr:rowOff>
    </xdr:from>
    <xdr:to>
      <xdr:col>81</xdr:col>
      <xdr:colOff>50800</xdr:colOff>
      <xdr:row>58</xdr:row>
      <xdr:rowOff>9797</xdr:rowOff>
    </xdr:to>
    <xdr:cxnSp macro="">
      <xdr:nvCxnSpPr>
        <xdr:cNvPr id="554" name="直線コネクタ 553">
          <a:extLst>
            <a:ext uri="{FF2B5EF4-FFF2-40B4-BE49-F238E27FC236}">
              <a16:creationId xmlns:a16="http://schemas.microsoft.com/office/drawing/2014/main" id="{96C3DD6D-8E04-43AE-A86A-E6393E535641}"/>
            </a:ext>
          </a:extLst>
        </xdr:cNvPr>
        <xdr:cNvCxnSpPr/>
      </xdr:nvCxnSpPr>
      <xdr:spPr>
        <a:xfrm>
          <a:off x="14592300" y="988858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171269</xdr:rowOff>
    </xdr:from>
    <xdr:to>
      <xdr:col>72</xdr:col>
      <xdr:colOff>38100</xdr:colOff>
      <xdr:row>57</xdr:row>
      <xdr:rowOff>101419</xdr:rowOff>
    </xdr:to>
    <xdr:sp macro="" textlink="">
      <xdr:nvSpPr>
        <xdr:cNvPr id="555" name="楕円 554">
          <a:extLst>
            <a:ext uri="{FF2B5EF4-FFF2-40B4-BE49-F238E27FC236}">
              <a16:creationId xmlns:a16="http://schemas.microsoft.com/office/drawing/2014/main" id="{D4E1147E-A007-4E1A-A56F-4876DE91A8A2}"/>
            </a:ext>
          </a:extLst>
        </xdr:cNvPr>
        <xdr:cNvSpPr/>
      </xdr:nvSpPr>
      <xdr:spPr>
        <a:xfrm>
          <a:off x="13652500" y="977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50619</xdr:rowOff>
    </xdr:from>
    <xdr:to>
      <xdr:col>76</xdr:col>
      <xdr:colOff>114300</xdr:colOff>
      <xdr:row>57</xdr:row>
      <xdr:rowOff>115933</xdr:rowOff>
    </xdr:to>
    <xdr:cxnSp macro="">
      <xdr:nvCxnSpPr>
        <xdr:cNvPr id="556" name="直線コネクタ 555">
          <a:extLst>
            <a:ext uri="{FF2B5EF4-FFF2-40B4-BE49-F238E27FC236}">
              <a16:creationId xmlns:a16="http://schemas.microsoft.com/office/drawing/2014/main" id="{689A80E3-8419-4D2C-AB04-A31FA4A68D79}"/>
            </a:ext>
          </a:extLst>
        </xdr:cNvPr>
        <xdr:cNvCxnSpPr/>
      </xdr:nvCxnSpPr>
      <xdr:spPr>
        <a:xfrm>
          <a:off x="13703300" y="982326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105954</xdr:rowOff>
    </xdr:from>
    <xdr:to>
      <xdr:col>67</xdr:col>
      <xdr:colOff>101600</xdr:colOff>
      <xdr:row>57</xdr:row>
      <xdr:rowOff>36104</xdr:rowOff>
    </xdr:to>
    <xdr:sp macro="" textlink="">
      <xdr:nvSpPr>
        <xdr:cNvPr id="557" name="楕円 556">
          <a:extLst>
            <a:ext uri="{FF2B5EF4-FFF2-40B4-BE49-F238E27FC236}">
              <a16:creationId xmlns:a16="http://schemas.microsoft.com/office/drawing/2014/main" id="{FAEFEE5C-50EF-4B10-8618-302358192143}"/>
            </a:ext>
          </a:extLst>
        </xdr:cNvPr>
        <xdr:cNvSpPr/>
      </xdr:nvSpPr>
      <xdr:spPr>
        <a:xfrm>
          <a:off x="12763500" y="970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156754</xdr:rowOff>
    </xdr:from>
    <xdr:to>
      <xdr:col>71</xdr:col>
      <xdr:colOff>177800</xdr:colOff>
      <xdr:row>57</xdr:row>
      <xdr:rowOff>50619</xdr:rowOff>
    </xdr:to>
    <xdr:cxnSp macro="">
      <xdr:nvCxnSpPr>
        <xdr:cNvPr id="558" name="直線コネクタ 557">
          <a:extLst>
            <a:ext uri="{FF2B5EF4-FFF2-40B4-BE49-F238E27FC236}">
              <a16:creationId xmlns:a16="http://schemas.microsoft.com/office/drawing/2014/main" id="{798938D3-C7F5-4A15-9B5D-74C79AF21176}"/>
            </a:ext>
          </a:extLst>
        </xdr:cNvPr>
        <xdr:cNvCxnSpPr/>
      </xdr:nvCxnSpPr>
      <xdr:spPr>
        <a:xfrm>
          <a:off x="12814300" y="975795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151328</xdr:rowOff>
    </xdr:from>
    <xdr:ext cx="405111" cy="259045"/>
    <xdr:sp macro="" textlink="">
      <xdr:nvSpPr>
        <xdr:cNvPr id="559" name="n_1aveValue【学校施設】&#10;有形固定資産減価償却率">
          <a:extLst>
            <a:ext uri="{FF2B5EF4-FFF2-40B4-BE49-F238E27FC236}">
              <a16:creationId xmlns:a16="http://schemas.microsoft.com/office/drawing/2014/main" id="{A713ECF5-DE94-49EC-A8E3-89914697245E}"/>
            </a:ext>
          </a:extLst>
        </xdr:cNvPr>
        <xdr:cNvSpPr txBox="1"/>
      </xdr:nvSpPr>
      <xdr:spPr>
        <a:xfrm>
          <a:off x="15266044" y="1026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115405</xdr:rowOff>
    </xdr:from>
    <xdr:ext cx="405111" cy="259045"/>
    <xdr:sp macro="" textlink="">
      <xdr:nvSpPr>
        <xdr:cNvPr id="560" name="n_2aveValue【学校施設】&#10;有形固定資産減価償却率">
          <a:extLst>
            <a:ext uri="{FF2B5EF4-FFF2-40B4-BE49-F238E27FC236}">
              <a16:creationId xmlns:a16="http://schemas.microsoft.com/office/drawing/2014/main" id="{80588EB1-FB56-4E99-AB8E-62540EF35EF3}"/>
            </a:ext>
          </a:extLst>
        </xdr:cNvPr>
        <xdr:cNvSpPr txBox="1"/>
      </xdr:nvSpPr>
      <xdr:spPr>
        <a:xfrm>
          <a:off x="14389744" y="10230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118671</xdr:rowOff>
    </xdr:from>
    <xdr:ext cx="405111" cy="259045"/>
    <xdr:sp macro="" textlink="">
      <xdr:nvSpPr>
        <xdr:cNvPr id="561" name="n_3aveValue【学校施設】&#10;有形固定資産減価償却率">
          <a:extLst>
            <a:ext uri="{FF2B5EF4-FFF2-40B4-BE49-F238E27FC236}">
              <a16:creationId xmlns:a16="http://schemas.microsoft.com/office/drawing/2014/main" id="{16C15BE8-66B9-44B7-9AD5-AE8C41677F87}"/>
            </a:ext>
          </a:extLst>
        </xdr:cNvPr>
        <xdr:cNvSpPr txBox="1"/>
      </xdr:nvSpPr>
      <xdr:spPr>
        <a:xfrm>
          <a:off x="13500744" y="102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86014</xdr:rowOff>
    </xdr:from>
    <xdr:ext cx="405111" cy="259045"/>
    <xdr:sp macro="" textlink="">
      <xdr:nvSpPr>
        <xdr:cNvPr id="562" name="n_4aveValue【学校施設】&#10;有形固定資産減価償却率">
          <a:extLst>
            <a:ext uri="{FF2B5EF4-FFF2-40B4-BE49-F238E27FC236}">
              <a16:creationId xmlns:a16="http://schemas.microsoft.com/office/drawing/2014/main" id="{84D3D7B6-FB46-41B2-A0D1-9E42B78EBF80}"/>
            </a:ext>
          </a:extLst>
        </xdr:cNvPr>
        <xdr:cNvSpPr txBox="1"/>
      </xdr:nvSpPr>
      <xdr:spPr>
        <a:xfrm>
          <a:off x="12611744" y="1020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77124</xdr:rowOff>
    </xdr:from>
    <xdr:ext cx="405111" cy="259045"/>
    <xdr:sp macro="" textlink="">
      <xdr:nvSpPr>
        <xdr:cNvPr id="563" name="n_1mainValue【学校施設】&#10;有形固定資産減価償却率">
          <a:extLst>
            <a:ext uri="{FF2B5EF4-FFF2-40B4-BE49-F238E27FC236}">
              <a16:creationId xmlns:a16="http://schemas.microsoft.com/office/drawing/2014/main" id="{48F412A2-6059-4F24-9885-6452DFD7FA03}"/>
            </a:ext>
          </a:extLst>
        </xdr:cNvPr>
        <xdr:cNvSpPr txBox="1"/>
      </xdr:nvSpPr>
      <xdr:spPr>
        <a:xfrm>
          <a:off x="15266044" y="9678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11810</xdr:rowOff>
    </xdr:from>
    <xdr:ext cx="405111" cy="259045"/>
    <xdr:sp macro="" textlink="">
      <xdr:nvSpPr>
        <xdr:cNvPr id="564" name="n_2mainValue【学校施設】&#10;有形固定資産減価償却率">
          <a:extLst>
            <a:ext uri="{FF2B5EF4-FFF2-40B4-BE49-F238E27FC236}">
              <a16:creationId xmlns:a16="http://schemas.microsoft.com/office/drawing/2014/main" id="{AB67872F-38C0-4AD9-8BE8-1BCA92E40814}"/>
            </a:ext>
          </a:extLst>
        </xdr:cNvPr>
        <xdr:cNvSpPr txBox="1"/>
      </xdr:nvSpPr>
      <xdr:spPr>
        <a:xfrm>
          <a:off x="14389744" y="9613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117946</xdr:rowOff>
    </xdr:from>
    <xdr:ext cx="405111" cy="259045"/>
    <xdr:sp macro="" textlink="">
      <xdr:nvSpPr>
        <xdr:cNvPr id="565" name="n_3mainValue【学校施設】&#10;有形固定資産減価償却率">
          <a:extLst>
            <a:ext uri="{FF2B5EF4-FFF2-40B4-BE49-F238E27FC236}">
              <a16:creationId xmlns:a16="http://schemas.microsoft.com/office/drawing/2014/main" id="{AAA227C5-ACE9-4D9B-AF64-A2C9902AAC35}"/>
            </a:ext>
          </a:extLst>
        </xdr:cNvPr>
        <xdr:cNvSpPr txBox="1"/>
      </xdr:nvSpPr>
      <xdr:spPr>
        <a:xfrm>
          <a:off x="13500744" y="9547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52631</xdr:rowOff>
    </xdr:from>
    <xdr:ext cx="405111" cy="259045"/>
    <xdr:sp macro="" textlink="">
      <xdr:nvSpPr>
        <xdr:cNvPr id="566" name="n_4mainValue【学校施設】&#10;有形固定資産減価償却率">
          <a:extLst>
            <a:ext uri="{FF2B5EF4-FFF2-40B4-BE49-F238E27FC236}">
              <a16:creationId xmlns:a16="http://schemas.microsoft.com/office/drawing/2014/main" id="{1D4A3489-D3C2-412C-B889-4FC813EA829D}"/>
            </a:ext>
          </a:extLst>
        </xdr:cNvPr>
        <xdr:cNvSpPr txBox="1"/>
      </xdr:nvSpPr>
      <xdr:spPr>
        <a:xfrm>
          <a:off x="12611744" y="9482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2892C26F-90C5-4D13-AB67-94EFBE70AF8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DD148A84-EBEB-4D40-8649-E0215DC6A5E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27FFB073-10F3-4D17-A78E-F79B2F91A5E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1245B571-A89E-4386-B015-519A66491CD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FDEFB7DC-4E06-4317-BAF5-B35B2B83EB3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FF76E640-395A-429A-AFFB-7B490AFA1F6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A80B2F4D-1F64-4800-A52A-C480057B898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DDF87D00-0DE7-4F6E-A1C6-F606A7BAA73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2A518404-96DD-4CB9-B0DA-F88385672FF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CCE5DA46-D7A1-454B-B904-1B810DF5035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7" name="直線コネクタ 576">
          <a:extLst>
            <a:ext uri="{FF2B5EF4-FFF2-40B4-BE49-F238E27FC236}">
              <a16:creationId xmlns:a16="http://schemas.microsoft.com/office/drawing/2014/main" id="{5DB86F03-8060-4303-B047-7C564FF06683}"/>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8" name="テキスト ボックス 577">
          <a:extLst>
            <a:ext uri="{FF2B5EF4-FFF2-40B4-BE49-F238E27FC236}">
              <a16:creationId xmlns:a16="http://schemas.microsoft.com/office/drawing/2014/main" id="{988BEFB0-3550-4602-A0BB-64A586E5A9C8}"/>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9" name="直線コネクタ 578">
          <a:extLst>
            <a:ext uri="{FF2B5EF4-FFF2-40B4-BE49-F238E27FC236}">
              <a16:creationId xmlns:a16="http://schemas.microsoft.com/office/drawing/2014/main" id="{0EA562A0-8666-4023-A8CB-6B595A8BB504}"/>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0" name="テキスト ボックス 579">
          <a:extLst>
            <a:ext uri="{FF2B5EF4-FFF2-40B4-BE49-F238E27FC236}">
              <a16:creationId xmlns:a16="http://schemas.microsoft.com/office/drawing/2014/main" id="{FE9A21CF-B6F1-4D3A-AD6E-455959A50E63}"/>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1" name="直線コネクタ 580">
          <a:extLst>
            <a:ext uri="{FF2B5EF4-FFF2-40B4-BE49-F238E27FC236}">
              <a16:creationId xmlns:a16="http://schemas.microsoft.com/office/drawing/2014/main" id="{94FEA33A-C27D-4C5B-8DC7-537487FA1A9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2" name="テキスト ボックス 581">
          <a:extLst>
            <a:ext uri="{FF2B5EF4-FFF2-40B4-BE49-F238E27FC236}">
              <a16:creationId xmlns:a16="http://schemas.microsoft.com/office/drawing/2014/main" id="{FF9E44D7-8E85-4783-AAA5-1846F4DABAB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3" name="直線コネクタ 582">
          <a:extLst>
            <a:ext uri="{FF2B5EF4-FFF2-40B4-BE49-F238E27FC236}">
              <a16:creationId xmlns:a16="http://schemas.microsoft.com/office/drawing/2014/main" id="{0ED6FF9A-968B-4A22-BB22-A34B81A3CECE}"/>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4" name="テキスト ボックス 583">
          <a:extLst>
            <a:ext uri="{FF2B5EF4-FFF2-40B4-BE49-F238E27FC236}">
              <a16:creationId xmlns:a16="http://schemas.microsoft.com/office/drawing/2014/main" id="{1FB88FEA-E6F4-4527-8B6C-166415427597}"/>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5" name="直線コネクタ 584">
          <a:extLst>
            <a:ext uri="{FF2B5EF4-FFF2-40B4-BE49-F238E27FC236}">
              <a16:creationId xmlns:a16="http://schemas.microsoft.com/office/drawing/2014/main" id="{E11C783A-7EED-4127-8B38-8219EF718A77}"/>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6" name="テキスト ボックス 585">
          <a:extLst>
            <a:ext uri="{FF2B5EF4-FFF2-40B4-BE49-F238E27FC236}">
              <a16:creationId xmlns:a16="http://schemas.microsoft.com/office/drawing/2014/main" id="{3460DB77-AF17-4D0B-A214-BD7F585168D8}"/>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3B77A952-20BF-4EAA-B4D7-60D180272A2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8" name="テキスト ボックス 587">
          <a:extLst>
            <a:ext uri="{FF2B5EF4-FFF2-40B4-BE49-F238E27FC236}">
              <a16:creationId xmlns:a16="http://schemas.microsoft.com/office/drawing/2014/main" id="{7D518DD8-0A6D-4CC9-A097-DCDA01F780A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5D6AA17A-FFCB-4855-A82B-3FE914D39E3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590" name="直線コネクタ 589">
          <a:extLst>
            <a:ext uri="{FF2B5EF4-FFF2-40B4-BE49-F238E27FC236}">
              <a16:creationId xmlns:a16="http://schemas.microsoft.com/office/drawing/2014/main" id="{79A3C561-983A-45C6-A7DD-2B5CBA3FF166}"/>
            </a:ext>
          </a:extLst>
        </xdr:cNvPr>
        <xdr:cNvCxnSpPr/>
      </xdr:nvCxnSpPr>
      <xdr:spPr>
        <a:xfrm flipV="1">
          <a:off x="22160864" y="9573768"/>
          <a:ext cx="0" cy="125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591" name="【学校施設】&#10;一人当たり面積最小値テキスト">
          <a:extLst>
            <a:ext uri="{FF2B5EF4-FFF2-40B4-BE49-F238E27FC236}">
              <a16:creationId xmlns:a16="http://schemas.microsoft.com/office/drawing/2014/main" id="{FE5E8F25-B5C8-43FF-9BB7-A4C7F98B263A}"/>
            </a:ext>
          </a:extLst>
        </xdr:cNvPr>
        <xdr:cNvSpPr txBox="1"/>
      </xdr:nvSpPr>
      <xdr:spPr>
        <a:xfrm>
          <a:off x="22199600" y="1083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592" name="直線コネクタ 591">
          <a:extLst>
            <a:ext uri="{FF2B5EF4-FFF2-40B4-BE49-F238E27FC236}">
              <a16:creationId xmlns:a16="http://schemas.microsoft.com/office/drawing/2014/main" id="{C1E5A35C-8197-438F-9016-EEA529CC1F9C}"/>
            </a:ext>
          </a:extLst>
        </xdr:cNvPr>
        <xdr:cNvCxnSpPr/>
      </xdr:nvCxnSpPr>
      <xdr:spPr>
        <a:xfrm>
          <a:off x="22072600" y="10828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593" name="【学校施設】&#10;一人当たり面積最大値テキスト">
          <a:extLst>
            <a:ext uri="{FF2B5EF4-FFF2-40B4-BE49-F238E27FC236}">
              <a16:creationId xmlns:a16="http://schemas.microsoft.com/office/drawing/2014/main" id="{75EBA6C2-EF0A-44A5-A227-9AD94107FEE2}"/>
            </a:ext>
          </a:extLst>
        </xdr:cNvPr>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594" name="直線コネクタ 593">
          <a:extLst>
            <a:ext uri="{FF2B5EF4-FFF2-40B4-BE49-F238E27FC236}">
              <a16:creationId xmlns:a16="http://schemas.microsoft.com/office/drawing/2014/main" id="{527E2873-DD94-406D-BEA4-8BA1A865C6F1}"/>
            </a:ext>
          </a:extLst>
        </xdr:cNvPr>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68787</xdr:rowOff>
    </xdr:from>
    <xdr:ext cx="469744" cy="259045"/>
    <xdr:sp macro="" textlink="">
      <xdr:nvSpPr>
        <xdr:cNvPr id="595" name="【学校施設】&#10;一人当たり面積平均値テキスト">
          <a:extLst>
            <a:ext uri="{FF2B5EF4-FFF2-40B4-BE49-F238E27FC236}">
              <a16:creationId xmlns:a16="http://schemas.microsoft.com/office/drawing/2014/main" id="{F26D7D6E-6FDC-4BCE-94EC-2892DBD38354}"/>
            </a:ext>
          </a:extLst>
        </xdr:cNvPr>
        <xdr:cNvSpPr txBox="1"/>
      </xdr:nvSpPr>
      <xdr:spPr>
        <a:xfrm>
          <a:off x="22199600" y="10527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596" name="フローチャート: 判断 595">
          <a:extLst>
            <a:ext uri="{FF2B5EF4-FFF2-40B4-BE49-F238E27FC236}">
              <a16:creationId xmlns:a16="http://schemas.microsoft.com/office/drawing/2014/main" id="{C90B9705-F2A2-45EF-ADAF-C49F9A925566}"/>
            </a:ext>
          </a:extLst>
        </xdr:cNvPr>
        <xdr:cNvSpPr/>
      </xdr:nvSpPr>
      <xdr:spPr>
        <a:xfrm>
          <a:off x="221107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597" name="フローチャート: 判断 596">
          <a:extLst>
            <a:ext uri="{FF2B5EF4-FFF2-40B4-BE49-F238E27FC236}">
              <a16:creationId xmlns:a16="http://schemas.microsoft.com/office/drawing/2014/main" id="{63B91898-1207-498C-9414-005CEBE12FAD}"/>
            </a:ext>
          </a:extLst>
        </xdr:cNvPr>
        <xdr:cNvSpPr/>
      </xdr:nvSpPr>
      <xdr:spPr>
        <a:xfrm>
          <a:off x="21272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598" name="フローチャート: 判断 597">
          <a:extLst>
            <a:ext uri="{FF2B5EF4-FFF2-40B4-BE49-F238E27FC236}">
              <a16:creationId xmlns:a16="http://schemas.microsoft.com/office/drawing/2014/main" id="{5D14B566-B2B2-4283-9ACC-957406B718D0}"/>
            </a:ext>
          </a:extLst>
        </xdr:cNvPr>
        <xdr:cNvSpPr/>
      </xdr:nvSpPr>
      <xdr:spPr>
        <a:xfrm>
          <a:off x="203835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99314</xdr:rowOff>
    </xdr:from>
    <xdr:to>
      <xdr:col>102</xdr:col>
      <xdr:colOff>165100</xdr:colOff>
      <xdr:row>62</xdr:row>
      <xdr:rowOff>29464</xdr:rowOff>
    </xdr:to>
    <xdr:sp macro="" textlink="">
      <xdr:nvSpPr>
        <xdr:cNvPr id="599" name="フローチャート: 判断 598">
          <a:extLst>
            <a:ext uri="{FF2B5EF4-FFF2-40B4-BE49-F238E27FC236}">
              <a16:creationId xmlns:a16="http://schemas.microsoft.com/office/drawing/2014/main" id="{44504664-A0FB-4EB5-B96F-88DF160B060B}"/>
            </a:ext>
          </a:extLst>
        </xdr:cNvPr>
        <xdr:cNvSpPr/>
      </xdr:nvSpPr>
      <xdr:spPr>
        <a:xfrm>
          <a:off x="19494500" y="1055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106553</xdr:rowOff>
    </xdr:from>
    <xdr:to>
      <xdr:col>98</xdr:col>
      <xdr:colOff>38100</xdr:colOff>
      <xdr:row>62</xdr:row>
      <xdr:rowOff>36703</xdr:rowOff>
    </xdr:to>
    <xdr:sp macro="" textlink="">
      <xdr:nvSpPr>
        <xdr:cNvPr id="600" name="フローチャート: 判断 599">
          <a:extLst>
            <a:ext uri="{FF2B5EF4-FFF2-40B4-BE49-F238E27FC236}">
              <a16:creationId xmlns:a16="http://schemas.microsoft.com/office/drawing/2014/main" id="{F05F8E31-9306-4BF3-83E5-041E1ED9A8D9}"/>
            </a:ext>
          </a:extLst>
        </xdr:cNvPr>
        <xdr:cNvSpPr/>
      </xdr:nvSpPr>
      <xdr:spPr>
        <a:xfrm>
          <a:off x="18605500" y="105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3F4EB9A6-5136-483F-BBC1-4B3F8F7C22C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13781A8C-4AD7-4205-9DB0-E288CE8C42D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F9FAC7AD-3001-49B5-826A-D72AFE71595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42C8DCE0-BEEE-470E-BD4B-B8660E61FCF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88FE1ED3-B46B-41F1-A3F7-544B5CAAFBA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87694</xdr:rowOff>
    </xdr:from>
    <xdr:to>
      <xdr:col>116</xdr:col>
      <xdr:colOff>114300</xdr:colOff>
      <xdr:row>62</xdr:row>
      <xdr:rowOff>17844</xdr:rowOff>
    </xdr:to>
    <xdr:sp macro="" textlink="">
      <xdr:nvSpPr>
        <xdr:cNvPr id="606" name="楕円 605">
          <a:extLst>
            <a:ext uri="{FF2B5EF4-FFF2-40B4-BE49-F238E27FC236}">
              <a16:creationId xmlns:a16="http://schemas.microsoft.com/office/drawing/2014/main" id="{2111219B-9C28-4948-8659-019AC45401E4}"/>
            </a:ext>
          </a:extLst>
        </xdr:cNvPr>
        <xdr:cNvSpPr/>
      </xdr:nvSpPr>
      <xdr:spPr>
        <a:xfrm>
          <a:off x="22110700" y="1054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110571</xdr:rowOff>
    </xdr:from>
    <xdr:ext cx="469744" cy="259045"/>
    <xdr:sp macro="" textlink="">
      <xdr:nvSpPr>
        <xdr:cNvPr id="607" name="【学校施設】&#10;一人当たり面積該当値テキスト">
          <a:extLst>
            <a:ext uri="{FF2B5EF4-FFF2-40B4-BE49-F238E27FC236}">
              <a16:creationId xmlns:a16="http://schemas.microsoft.com/office/drawing/2014/main" id="{6CE64527-43A5-4A98-8DE1-C1AC805CDC01}"/>
            </a:ext>
          </a:extLst>
        </xdr:cNvPr>
        <xdr:cNvSpPr txBox="1"/>
      </xdr:nvSpPr>
      <xdr:spPr>
        <a:xfrm>
          <a:off x="22199600" y="10397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110934</xdr:rowOff>
    </xdr:from>
    <xdr:to>
      <xdr:col>112</xdr:col>
      <xdr:colOff>38100</xdr:colOff>
      <xdr:row>62</xdr:row>
      <xdr:rowOff>41084</xdr:rowOff>
    </xdr:to>
    <xdr:sp macro="" textlink="">
      <xdr:nvSpPr>
        <xdr:cNvPr id="608" name="楕円 607">
          <a:extLst>
            <a:ext uri="{FF2B5EF4-FFF2-40B4-BE49-F238E27FC236}">
              <a16:creationId xmlns:a16="http://schemas.microsoft.com/office/drawing/2014/main" id="{D7815C3B-65E4-42F1-8471-57670ED9C8E4}"/>
            </a:ext>
          </a:extLst>
        </xdr:cNvPr>
        <xdr:cNvSpPr/>
      </xdr:nvSpPr>
      <xdr:spPr>
        <a:xfrm>
          <a:off x="21272500" y="1056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138494</xdr:rowOff>
    </xdr:from>
    <xdr:to>
      <xdr:col>116</xdr:col>
      <xdr:colOff>63500</xdr:colOff>
      <xdr:row>61</xdr:row>
      <xdr:rowOff>161734</xdr:rowOff>
    </xdr:to>
    <xdr:cxnSp macro="">
      <xdr:nvCxnSpPr>
        <xdr:cNvPr id="609" name="直線コネクタ 608">
          <a:extLst>
            <a:ext uri="{FF2B5EF4-FFF2-40B4-BE49-F238E27FC236}">
              <a16:creationId xmlns:a16="http://schemas.microsoft.com/office/drawing/2014/main" id="{A0508CED-6504-4960-BBA7-635273F03A8F}"/>
            </a:ext>
          </a:extLst>
        </xdr:cNvPr>
        <xdr:cNvCxnSpPr/>
      </xdr:nvCxnSpPr>
      <xdr:spPr>
        <a:xfrm flipV="1">
          <a:off x="21323300" y="10596944"/>
          <a:ext cx="838200" cy="2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119317</xdr:rowOff>
    </xdr:from>
    <xdr:to>
      <xdr:col>107</xdr:col>
      <xdr:colOff>101600</xdr:colOff>
      <xdr:row>62</xdr:row>
      <xdr:rowOff>49467</xdr:rowOff>
    </xdr:to>
    <xdr:sp macro="" textlink="">
      <xdr:nvSpPr>
        <xdr:cNvPr id="610" name="楕円 609">
          <a:extLst>
            <a:ext uri="{FF2B5EF4-FFF2-40B4-BE49-F238E27FC236}">
              <a16:creationId xmlns:a16="http://schemas.microsoft.com/office/drawing/2014/main" id="{93B919B1-FA6E-4308-B206-CAF89A86CEB3}"/>
            </a:ext>
          </a:extLst>
        </xdr:cNvPr>
        <xdr:cNvSpPr/>
      </xdr:nvSpPr>
      <xdr:spPr>
        <a:xfrm>
          <a:off x="20383500" y="1057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161734</xdr:rowOff>
    </xdr:from>
    <xdr:to>
      <xdr:col>111</xdr:col>
      <xdr:colOff>177800</xdr:colOff>
      <xdr:row>61</xdr:row>
      <xdr:rowOff>170117</xdr:rowOff>
    </xdr:to>
    <xdr:cxnSp macro="">
      <xdr:nvCxnSpPr>
        <xdr:cNvPr id="611" name="直線コネクタ 610">
          <a:extLst>
            <a:ext uri="{FF2B5EF4-FFF2-40B4-BE49-F238E27FC236}">
              <a16:creationId xmlns:a16="http://schemas.microsoft.com/office/drawing/2014/main" id="{FAB61A48-EB0A-4299-A838-B966F9726732}"/>
            </a:ext>
          </a:extLst>
        </xdr:cNvPr>
        <xdr:cNvCxnSpPr/>
      </xdr:nvCxnSpPr>
      <xdr:spPr>
        <a:xfrm flipV="1">
          <a:off x="20434300" y="10620184"/>
          <a:ext cx="889000" cy="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126746</xdr:rowOff>
    </xdr:from>
    <xdr:to>
      <xdr:col>102</xdr:col>
      <xdr:colOff>165100</xdr:colOff>
      <xdr:row>62</xdr:row>
      <xdr:rowOff>56896</xdr:rowOff>
    </xdr:to>
    <xdr:sp macro="" textlink="">
      <xdr:nvSpPr>
        <xdr:cNvPr id="612" name="楕円 611">
          <a:extLst>
            <a:ext uri="{FF2B5EF4-FFF2-40B4-BE49-F238E27FC236}">
              <a16:creationId xmlns:a16="http://schemas.microsoft.com/office/drawing/2014/main" id="{8E0607D7-8F20-4E40-B55D-97BDC0FBAF13}"/>
            </a:ext>
          </a:extLst>
        </xdr:cNvPr>
        <xdr:cNvSpPr/>
      </xdr:nvSpPr>
      <xdr:spPr>
        <a:xfrm>
          <a:off x="19494500" y="1058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170117</xdr:rowOff>
    </xdr:from>
    <xdr:to>
      <xdr:col>107</xdr:col>
      <xdr:colOff>50800</xdr:colOff>
      <xdr:row>62</xdr:row>
      <xdr:rowOff>6096</xdr:rowOff>
    </xdr:to>
    <xdr:cxnSp macro="">
      <xdr:nvCxnSpPr>
        <xdr:cNvPr id="613" name="直線コネクタ 612">
          <a:extLst>
            <a:ext uri="{FF2B5EF4-FFF2-40B4-BE49-F238E27FC236}">
              <a16:creationId xmlns:a16="http://schemas.microsoft.com/office/drawing/2014/main" id="{B166C8FE-CF68-4DA7-A57F-702E8C116C22}"/>
            </a:ext>
          </a:extLst>
        </xdr:cNvPr>
        <xdr:cNvCxnSpPr/>
      </xdr:nvCxnSpPr>
      <xdr:spPr>
        <a:xfrm flipV="1">
          <a:off x="19545300" y="10628567"/>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134747</xdr:rowOff>
    </xdr:from>
    <xdr:to>
      <xdr:col>98</xdr:col>
      <xdr:colOff>38100</xdr:colOff>
      <xdr:row>62</xdr:row>
      <xdr:rowOff>64897</xdr:rowOff>
    </xdr:to>
    <xdr:sp macro="" textlink="">
      <xdr:nvSpPr>
        <xdr:cNvPr id="614" name="楕円 613">
          <a:extLst>
            <a:ext uri="{FF2B5EF4-FFF2-40B4-BE49-F238E27FC236}">
              <a16:creationId xmlns:a16="http://schemas.microsoft.com/office/drawing/2014/main" id="{3CE6A41B-1A26-49EB-A22D-D59B0617EC24}"/>
            </a:ext>
          </a:extLst>
        </xdr:cNvPr>
        <xdr:cNvSpPr/>
      </xdr:nvSpPr>
      <xdr:spPr>
        <a:xfrm>
          <a:off x="18605500" y="1059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6096</xdr:rowOff>
    </xdr:from>
    <xdr:to>
      <xdr:col>102</xdr:col>
      <xdr:colOff>114300</xdr:colOff>
      <xdr:row>62</xdr:row>
      <xdr:rowOff>14097</xdr:rowOff>
    </xdr:to>
    <xdr:cxnSp macro="">
      <xdr:nvCxnSpPr>
        <xdr:cNvPr id="615" name="直線コネクタ 614">
          <a:extLst>
            <a:ext uri="{FF2B5EF4-FFF2-40B4-BE49-F238E27FC236}">
              <a16:creationId xmlns:a16="http://schemas.microsoft.com/office/drawing/2014/main" id="{FFC5E663-F90C-485C-9C9A-059ED20DA692}"/>
            </a:ext>
          </a:extLst>
        </xdr:cNvPr>
        <xdr:cNvCxnSpPr/>
      </xdr:nvCxnSpPr>
      <xdr:spPr>
        <a:xfrm flipV="1">
          <a:off x="18656300" y="10635996"/>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45800</xdr:rowOff>
    </xdr:from>
    <xdr:ext cx="469744" cy="259045"/>
    <xdr:sp macro="" textlink="">
      <xdr:nvSpPr>
        <xdr:cNvPr id="616" name="n_1aveValue【学校施設】&#10;一人当たり面積">
          <a:extLst>
            <a:ext uri="{FF2B5EF4-FFF2-40B4-BE49-F238E27FC236}">
              <a16:creationId xmlns:a16="http://schemas.microsoft.com/office/drawing/2014/main" id="{E70F7FFC-CC4E-48B6-97F2-96313AB705EF}"/>
            </a:ext>
          </a:extLst>
        </xdr:cNvPr>
        <xdr:cNvSpPr txBox="1"/>
      </xdr:nvSpPr>
      <xdr:spPr>
        <a:xfrm>
          <a:off x="21075727" y="1033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46372</xdr:rowOff>
    </xdr:from>
    <xdr:ext cx="469744" cy="259045"/>
    <xdr:sp macro="" textlink="">
      <xdr:nvSpPr>
        <xdr:cNvPr id="617" name="n_2aveValue【学校施設】&#10;一人当たり面積">
          <a:extLst>
            <a:ext uri="{FF2B5EF4-FFF2-40B4-BE49-F238E27FC236}">
              <a16:creationId xmlns:a16="http://schemas.microsoft.com/office/drawing/2014/main" id="{52C74880-AF14-423C-9370-03BF5F3A9583}"/>
            </a:ext>
          </a:extLst>
        </xdr:cNvPr>
        <xdr:cNvSpPr txBox="1"/>
      </xdr:nvSpPr>
      <xdr:spPr>
        <a:xfrm>
          <a:off x="20199427" y="1033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45991</xdr:rowOff>
    </xdr:from>
    <xdr:ext cx="469744" cy="259045"/>
    <xdr:sp macro="" textlink="">
      <xdr:nvSpPr>
        <xdr:cNvPr id="618" name="n_3aveValue【学校施設】&#10;一人当たり面積">
          <a:extLst>
            <a:ext uri="{FF2B5EF4-FFF2-40B4-BE49-F238E27FC236}">
              <a16:creationId xmlns:a16="http://schemas.microsoft.com/office/drawing/2014/main" id="{F40FAB04-59DD-4231-966D-AADC28C2F227}"/>
            </a:ext>
          </a:extLst>
        </xdr:cNvPr>
        <xdr:cNvSpPr txBox="1"/>
      </xdr:nvSpPr>
      <xdr:spPr>
        <a:xfrm>
          <a:off x="19310427" y="1033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53230</xdr:rowOff>
    </xdr:from>
    <xdr:ext cx="469744" cy="259045"/>
    <xdr:sp macro="" textlink="">
      <xdr:nvSpPr>
        <xdr:cNvPr id="619" name="n_4aveValue【学校施設】&#10;一人当たり面積">
          <a:extLst>
            <a:ext uri="{FF2B5EF4-FFF2-40B4-BE49-F238E27FC236}">
              <a16:creationId xmlns:a16="http://schemas.microsoft.com/office/drawing/2014/main" id="{66475673-8B9D-4A4A-989D-FAAAE25F6E95}"/>
            </a:ext>
          </a:extLst>
        </xdr:cNvPr>
        <xdr:cNvSpPr txBox="1"/>
      </xdr:nvSpPr>
      <xdr:spPr>
        <a:xfrm>
          <a:off x="18421427" y="10340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32211</xdr:rowOff>
    </xdr:from>
    <xdr:ext cx="469744" cy="259045"/>
    <xdr:sp macro="" textlink="">
      <xdr:nvSpPr>
        <xdr:cNvPr id="620" name="n_1mainValue【学校施設】&#10;一人当たり面積">
          <a:extLst>
            <a:ext uri="{FF2B5EF4-FFF2-40B4-BE49-F238E27FC236}">
              <a16:creationId xmlns:a16="http://schemas.microsoft.com/office/drawing/2014/main" id="{30F26AA7-DF00-4D45-A2E5-05B0F91B0EB4}"/>
            </a:ext>
          </a:extLst>
        </xdr:cNvPr>
        <xdr:cNvSpPr txBox="1"/>
      </xdr:nvSpPr>
      <xdr:spPr>
        <a:xfrm>
          <a:off x="21075727" y="1066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40594</xdr:rowOff>
    </xdr:from>
    <xdr:ext cx="469744" cy="259045"/>
    <xdr:sp macro="" textlink="">
      <xdr:nvSpPr>
        <xdr:cNvPr id="621" name="n_2mainValue【学校施設】&#10;一人当たり面積">
          <a:extLst>
            <a:ext uri="{FF2B5EF4-FFF2-40B4-BE49-F238E27FC236}">
              <a16:creationId xmlns:a16="http://schemas.microsoft.com/office/drawing/2014/main" id="{E40B7351-36F3-4BF3-AA29-62CEFD48501B}"/>
            </a:ext>
          </a:extLst>
        </xdr:cNvPr>
        <xdr:cNvSpPr txBox="1"/>
      </xdr:nvSpPr>
      <xdr:spPr>
        <a:xfrm>
          <a:off x="20199427" y="10670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48023</xdr:rowOff>
    </xdr:from>
    <xdr:ext cx="469744" cy="259045"/>
    <xdr:sp macro="" textlink="">
      <xdr:nvSpPr>
        <xdr:cNvPr id="622" name="n_3mainValue【学校施設】&#10;一人当たり面積">
          <a:extLst>
            <a:ext uri="{FF2B5EF4-FFF2-40B4-BE49-F238E27FC236}">
              <a16:creationId xmlns:a16="http://schemas.microsoft.com/office/drawing/2014/main" id="{7B76E779-C0E7-41F6-B673-A8FCDE751AA2}"/>
            </a:ext>
          </a:extLst>
        </xdr:cNvPr>
        <xdr:cNvSpPr txBox="1"/>
      </xdr:nvSpPr>
      <xdr:spPr>
        <a:xfrm>
          <a:off x="19310427" y="10677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56024</xdr:rowOff>
    </xdr:from>
    <xdr:ext cx="469744" cy="259045"/>
    <xdr:sp macro="" textlink="">
      <xdr:nvSpPr>
        <xdr:cNvPr id="623" name="n_4mainValue【学校施設】&#10;一人当たり面積">
          <a:extLst>
            <a:ext uri="{FF2B5EF4-FFF2-40B4-BE49-F238E27FC236}">
              <a16:creationId xmlns:a16="http://schemas.microsoft.com/office/drawing/2014/main" id="{C5D750B8-7387-4501-BF3A-74B86E934A28}"/>
            </a:ext>
          </a:extLst>
        </xdr:cNvPr>
        <xdr:cNvSpPr txBox="1"/>
      </xdr:nvSpPr>
      <xdr:spPr>
        <a:xfrm>
          <a:off x="18421427" y="1068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C7B99752-B65A-49F6-9538-D6F997CBC18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0710A3C0-EB1D-477A-B366-3ED61D95ECE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2FE7DFA1-0DBF-4460-80B7-B3A537EFB7F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E0A1F1BF-5977-4298-873E-A4DCB81B938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621C7BD0-D20D-45C6-905E-407BC494FAB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388219DE-1E7D-4370-A0E4-4A602F5B937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ED95E692-EF9C-433C-86AF-5DC88075DC4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1E83A7E9-45E4-4DD1-996D-D8627D31A55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ACC8F8AC-7DD2-4C49-B20F-1B075678009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B89B03E9-3008-48FA-8393-0A324B7746B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A2FAE8CE-D804-4E1E-A185-5484C43B4D1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a:extLst>
            <a:ext uri="{FF2B5EF4-FFF2-40B4-BE49-F238E27FC236}">
              <a16:creationId xmlns:a16="http://schemas.microsoft.com/office/drawing/2014/main" id="{44A857E5-76B5-42DE-806D-71BFEE6E6EC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a:extLst>
            <a:ext uri="{FF2B5EF4-FFF2-40B4-BE49-F238E27FC236}">
              <a16:creationId xmlns:a16="http://schemas.microsoft.com/office/drawing/2014/main" id="{22AA121E-7D6D-4FC3-A597-3D2E5C22D931}"/>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a:extLst>
            <a:ext uri="{FF2B5EF4-FFF2-40B4-BE49-F238E27FC236}">
              <a16:creationId xmlns:a16="http://schemas.microsoft.com/office/drawing/2014/main" id="{49D86C38-9958-41E0-8620-AF12195576EB}"/>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a:extLst>
            <a:ext uri="{FF2B5EF4-FFF2-40B4-BE49-F238E27FC236}">
              <a16:creationId xmlns:a16="http://schemas.microsoft.com/office/drawing/2014/main" id="{8A395901-B6AF-48FA-8E2C-4BD01E9C6656}"/>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a:extLst>
            <a:ext uri="{FF2B5EF4-FFF2-40B4-BE49-F238E27FC236}">
              <a16:creationId xmlns:a16="http://schemas.microsoft.com/office/drawing/2014/main" id="{2808945B-55B5-4454-A263-A1801B80A0F5}"/>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a:extLst>
            <a:ext uri="{FF2B5EF4-FFF2-40B4-BE49-F238E27FC236}">
              <a16:creationId xmlns:a16="http://schemas.microsoft.com/office/drawing/2014/main" id="{1C8F5695-4D60-416C-A0E0-CE753B828F98}"/>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a:extLst>
            <a:ext uri="{FF2B5EF4-FFF2-40B4-BE49-F238E27FC236}">
              <a16:creationId xmlns:a16="http://schemas.microsoft.com/office/drawing/2014/main" id="{5941F186-3836-4696-BAA9-73C981C9CCB8}"/>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a:extLst>
            <a:ext uri="{FF2B5EF4-FFF2-40B4-BE49-F238E27FC236}">
              <a16:creationId xmlns:a16="http://schemas.microsoft.com/office/drawing/2014/main" id="{F04B052B-6DF1-468A-9927-B996AEF9D105}"/>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a:extLst>
            <a:ext uri="{FF2B5EF4-FFF2-40B4-BE49-F238E27FC236}">
              <a16:creationId xmlns:a16="http://schemas.microsoft.com/office/drawing/2014/main" id="{02358523-064E-4BA3-9D51-3BEE8B945A67}"/>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a:extLst>
            <a:ext uri="{FF2B5EF4-FFF2-40B4-BE49-F238E27FC236}">
              <a16:creationId xmlns:a16="http://schemas.microsoft.com/office/drawing/2014/main" id="{7A9F6B38-52B2-4241-A093-940D847756F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a:extLst>
            <a:ext uri="{FF2B5EF4-FFF2-40B4-BE49-F238E27FC236}">
              <a16:creationId xmlns:a16="http://schemas.microsoft.com/office/drawing/2014/main" id="{326784B9-A066-492B-8431-4FBD5C2B96BC}"/>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6" name="テキスト ボックス 645">
          <a:extLst>
            <a:ext uri="{FF2B5EF4-FFF2-40B4-BE49-F238E27FC236}">
              <a16:creationId xmlns:a16="http://schemas.microsoft.com/office/drawing/2014/main" id="{8CFF81B2-5153-4300-9CBE-B89087D2C364}"/>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3E3489A1-2DE1-453A-92BC-8B771CD0739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a:extLst>
            <a:ext uri="{FF2B5EF4-FFF2-40B4-BE49-F238E27FC236}">
              <a16:creationId xmlns:a16="http://schemas.microsoft.com/office/drawing/2014/main" id="{8FD83BE1-500C-4FF5-B9CE-0360F35F09D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111579</xdr:rowOff>
    </xdr:from>
    <xdr:to>
      <xdr:col>85</xdr:col>
      <xdr:colOff>126364</xdr:colOff>
      <xdr:row>86</xdr:row>
      <xdr:rowOff>168729</xdr:rowOff>
    </xdr:to>
    <xdr:cxnSp macro="">
      <xdr:nvCxnSpPr>
        <xdr:cNvPr id="649" name="直線コネクタ 648">
          <a:extLst>
            <a:ext uri="{FF2B5EF4-FFF2-40B4-BE49-F238E27FC236}">
              <a16:creationId xmlns:a16="http://schemas.microsoft.com/office/drawing/2014/main" id="{9301C47E-D8E6-4300-A8BF-DDF4C275F62E}"/>
            </a:ext>
          </a:extLst>
        </xdr:cNvPr>
        <xdr:cNvCxnSpPr/>
      </xdr:nvCxnSpPr>
      <xdr:spPr>
        <a:xfrm flipV="1">
          <a:off x="16318864" y="134846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0" name="【児童館】&#10;有形固定資産減価償却率最小値テキスト">
          <a:extLst>
            <a:ext uri="{FF2B5EF4-FFF2-40B4-BE49-F238E27FC236}">
              <a16:creationId xmlns:a16="http://schemas.microsoft.com/office/drawing/2014/main" id="{6F478A2B-466B-41CC-AF0E-21238CAAE037}"/>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1" name="直線コネクタ 650">
          <a:extLst>
            <a:ext uri="{FF2B5EF4-FFF2-40B4-BE49-F238E27FC236}">
              <a16:creationId xmlns:a16="http://schemas.microsoft.com/office/drawing/2014/main" id="{CC45742F-5F0A-4571-9B5E-6B351F03A69A}"/>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58256</xdr:rowOff>
    </xdr:from>
    <xdr:ext cx="405111" cy="259045"/>
    <xdr:sp macro="" textlink="">
      <xdr:nvSpPr>
        <xdr:cNvPr id="652" name="【児童館】&#10;有形固定資産減価償却率最大値テキスト">
          <a:extLst>
            <a:ext uri="{FF2B5EF4-FFF2-40B4-BE49-F238E27FC236}">
              <a16:creationId xmlns:a16="http://schemas.microsoft.com/office/drawing/2014/main" id="{1DC55C9E-7DFD-412E-9DA4-8369C864A0B7}"/>
            </a:ext>
          </a:extLst>
        </xdr:cNvPr>
        <xdr:cNvSpPr txBox="1"/>
      </xdr:nvSpPr>
      <xdr:spPr>
        <a:xfrm>
          <a:off x="16357600" y="1325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111579</xdr:rowOff>
    </xdr:from>
    <xdr:to>
      <xdr:col>86</xdr:col>
      <xdr:colOff>25400</xdr:colOff>
      <xdr:row>78</xdr:row>
      <xdr:rowOff>111579</xdr:rowOff>
    </xdr:to>
    <xdr:cxnSp macro="">
      <xdr:nvCxnSpPr>
        <xdr:cNvPr id="653" name="直線コネクタ 652">
          <a:extLst>
            <a:ext uri="{FF2B5EF4-FFF2-40B4-BE49-F238E27FC236}">
              <a16:creationId xmlns:a16="http://schemas.microsoft.com/office/drawing/2014/main" id="{EAEECF70-F6BA-4052-A8BD-4C1169736F0B}"/>
            </a:ext>
          </a:extLst>
        </xdr:cNvPr>
        <xdr:cNvCxnSpPr/>
      </xdr:nvCxnSpPr>
      <xdr:spPr>
        <a:xfrm>
          <a:off x="16230600" y="1348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152235</xdr:rowOff>
    </xdr:from>
    <xdr:ext cx="405111" cy="259045"/>
    <xdr:sp macro="" textlink="">
      <xdr:nvSpPr>
        <xdr:cNvPr id="654" name="【児童館】&#10;有形固定資産減価償却率平均値テキスト">
          <a:extLst>
            <a:ext uri="{FF2B5EF4-FFF2-40B4-BE49-F238E27FC236}">
              <a16:creationId xmlns:a16="http://schemas.microsoft.com/office/drawing/2014/main" id="{823F3411-6400-4FC6-B1AC-546EFE97BC5A}"/>
            </a:ext>
          </a:extLst>
        </xdr:cNvPr>
        <xdr:cNvSpPr txBox="1"/>
      </xdr:nvSpPr>
      <xdr:spPr>
        <a:xfrm>
          <a:off x="16357600" y="14039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129358</xdr:rowOff>
    </xdr:from>
    <xdr:to>
      <xdr:col>85</xdr:col>
      <xdr:colOff>177800</xdr:colOff>
      <xdr:row>83</xdr:row>
      <xdr:rowOff>59508</xdr:rowOff>
    </xdr:to>
    <xdr:sp macro="" textlink="">
      <xdr:nvSpPr>
        <xdr:cNvPr id="655" name="フローチャート: 判断 654">
          <a:extLst>
            <a:ext uri="{FF2B5EF4-FFF2-40B4-BE49-F238E27FC236}">
              <a16:creationId xmlns:a16="http://schemas.microsoft.com/office/drawing/2014/main" id="{98C05C38-7C6D-4AB1-B0FD-3AE52C944882}"/>
            </a:ext>
          </a:extLst>
        </xdr:cNvPr>
        <xdr:cNvSpPr/>
      </xdr:nvSpPr>
      <xdr:spPr>
        <a:xfrm>
          <a:off x="162687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656" name="フローチャート: 判断 655">
          <a:extLst>
            <a:ext uri="{FF2B5EF4-FFF2-40B4-BE49-F238E27FC236}">
              <a16:creationId xmlns:a16="http://schemas.microsoft.com/office/drawing/2014/main" id="{42CCA0A5-3D5D-448E-8408-75E68029D13A}"/>
            </a:ext>
          </a:extLst>
        </xdr:cNvPr>
        <xdr:cNvSpPr/>
      </xdr:nvSpPr>
      <xdr:spPr>
        <a:xfrm>
          <a:off x="15430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132624</xdr:rowOff>
    </xdr:from>
    <xdr:to>
      <xdr:col>76</xdr:col>
      <xdr:colOff>165100</xdr:colOff>
      <xdr:row>83</xdr:row>
      <xdr:rowOff>62774</xdr:rowOff>
    </xdr:to>
    <xdr:sp macro="" textlink="">
      <xdr:nvSpPr>
        <xdr:cNvPr id="657" name="フローチャート: 判断 656">
          <a:extLst>
            <a:ext uri="{FF2B5EF4-FFF2-40B4-BE49-F238E27FC236}">
              <a16:creationId xmlns:a16="http://schemas.microsoft.com/office/drawing/2014/main" id="{796CF3BF-92CD-41F9-8AE4-58CE2137A86E}"/>
            </a:ext>
          </a:extLst>
        </xdr:cNvPr>
        <xdr:cNvSpPr/>
      </xdr:nvSpPr>
      <xdr:spPr>
        <a:xfrm>
          <a:off x="14541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77107</xdr:rowOff>
    </xdr:from>
    <xdr:to>
      <xdr:col>72</xdr:col>
      <xdr:colOff>38100</xdr:colOff>
      <xdr:row>83</xdr:row>
      <xdr:rowOff>7257</xdr:rowOff>
    </xdr:to>
    <xdr:sp macro="" textlink="">
      <xdr:nvSpPr>
        <xdr:cNvPr id="658" name="フローチャート: 判断 657">
          <a:extLst>
            <a:ext uri="{FF2B5EF4-FFF2-40B4-BE49-F238E27FC236}">
              <a16:creationId xmlns:a16="http://schemas.microsoft.com/office/drawing/2014/main" id="{C8AB0367-63C8-4AFA-9918-2E922D46998D}"/>
            </a:ext>
          </a:extLst>
        </xdr:cNvPr>
        <xdr:cNvSpPr/>
      </xdr:nvSpPr>
      <xdr:spPr>
        <a:xfrm>
          <a:off x="13652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37919</xdr:rowOff>
    </xdr:from>
    <xdr:to>
      <xdr:col>67</xdr:col>
      <xdr:colOff>101600</xdr:colOff>
      <xdr:row>82</xdr:row>
      <xdr:rowOff>139519</xdr:rowOff>
    </xdr:to>
    <xdr:sp macro="" textlink="">
      <xdr:nvSpPr>
        <xdr:cNvPr id="659" name="フローチャート: 判断 658">
          <a:extLst>
            <a:ext uri="{FF2B5EF4-FFF2-40B4-BE49-F238E27FC236}">
              <a16:creationId xmlns:a16="http://schemas.microsoft.com/office/drawing/2014/main" id="{92AC2F7F-9216-48DF-B2F1-28543B00C5BC}"/>
            </a:ext>
          </a:extLst>
        </xdr:cNvPr>
        <xdr:cNvSpPr/>
      </xdr:nvSpPr>
      <xdr:spPr>
        <a:xfrm>
          <a:off x="12763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ED17266F-C5D8-44C6-A540-0BB7009D546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725AD197-0D5B-4218-A49F-62BCE892DFB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45AA6938-A765-44A5-BF57-9E017E34453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797F4400-3AAC-451B-83C9-CE62150F279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6BD52C33-6E60-45BC-9D3F-95D23BA3287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3629</xdr:rowOff>
    </xdr:from>
    <xdr:to>
      <xdr:col>85</xdr:col>
      <xdr:colOff>177800</xdr:colOff>
      <xdr:row>84</xdr:row>
      <xdr:rowOff>105229</xdr:rowOff>
    </xdr:to>
    <xdr:sp macro="" textlink="">
      <xdr:nvSpPr>
        <xdr:cNvPr id="665" name="楕円 664">
          <a:extLst>
            <a:ext uri="{FF2B5EF4-FFF2-40B4-BE49-F238E27FC236}">
              <a16:creationId xmlns:a16="http://schemas.microsoft.com/office/drawing/2014/main" id="{07B2179F-F889-4760-BB12-1F7A95F0B10F}"/>
            </a:ext>
          </a:extLst>
        </xdr:cNvPr>
        <xdr:cNvSpPr/>
      </xdr:nvSpPr>
      <xdr:spPr>
        <a:xfrm>
          <a:off x="16268700" y="1440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153506</xdr:rowOff>
    </xdr:from>
    <xdr:ext cx="405111" cy="259045"/>
    <xdr:sp macro="" textlink="">
      <xdr:nvSpPr>
        <xdr:cNvPr id="666" name="【児童館】&#10;有形固定資産減価償却率該当値テキスト">
          <a:extLst>
            <a:ext uri="{FF2B5EF4-FFF2-40B4-BE49-F238E27FC236}">
              <a16:creationId xmlns:a16="http://schemas.microsoft.com/office/drawing/2014/main" id="{60ECEB3E-6473-4356-B43D-A3B812C4E93F}"/>
            </a:ext>
          </a:extLst>
        </xdr:cNvPr>
        <xdr:cNvSpPr txBox="1"/>
      </xdr:nvSpPr>
      <xdr:spPr>
        <a:xfrm>
          <a:off x="16357600" y="14383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147320</xdr:rowOff>
    </xdr:from>
    <xdr:to>
      <xdr:col>81</xdr:col>
      <xdr:colOff>101600</xdr:colOff>
      <xdr:row>84</xdr:row>
      <xdr:rowOff>77470</xdr:rowOff>
    </xdr:to>
    <xdr:sp macro="" textlink="">
      <xdr:nvSpPr>
        <xdr:cNvPr id="667" name="楕円 666">
          <a:extLst>
            <a:ext uri="{FF2B5EF4-FFF2-40B4-BE49-F238E27FC236}">
              <a16:creationId xmlns:a16="http://schemas.microsoft.com/office/drawing/2014/main" id="{A2C33FBA-A8A6-455B-A0DE-3BE6A539E365}"/>
            </a:ext>
          </a:extLst>
        </xdr:cNvPr>
        <xdr:cNvSpPr/>
      </xdr:nvSpPr>
      <xdr:spPr>
        <a:xfrm>
          <a:off x="154305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26670</xdr:rowOff>
    </xdr:from>
    <xdr:to>
      <xdr:col>85</xdr:col>
      <xdr:colOff>127000</xdr:colOff>
      <xdr:row>84</xdr:row>
      <xdr:rowOff>54429</xdr:rowOff>
    </xdr:to>
    <xdr:cxnSp macro="">
      <xdr:nvCxnSpPr>
        <xdr:cNvPr id="668" name="直線コネクタ 667">
          <a:extLst>
            <a:ext uri="{FF2B5EF4-FFF2-40B4-BE49-F238E27FC236}">
              <a16:creationId xmlns:a16="http://schemas.microsoft.com/office/drawing/2014/main" id="{A2C105FD-5CAB-4306-A16B-A429914BDCE5}"/>
            </a:ext>
          </a:extLst>
        </xdr:cNvPr>
        <xdr:cNvCxnSpPr/>
      </xdr:nvCxnSpPr>
      <xdr:spPr>
        <a:xfrm>
          <a:off x="15481300" y="14428470"/>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117929</xdr:rowOff>
    </xdr:from>
    <xdr:to>
      <xdr:col>76</xdr:col>
      <xdr:colOff>165100</xdr:colOff>
      <xdr:row>84</xdr:row>
      <xdr:rowOff>48079</xdr:rowOff>
    </xdr:to>
    <xdr:sp macro="" textlink="">
      <xdr:nvSpPr>
        <xdr:cNvPr id="669" name="楕円 668">
          <a:extLst>
            <a:ext uri="{FF2B5EF4-FFF2-40B4-BE49-F238E27FC236}">
              <a16:creationId xmlns:a16="http://schemas.microsoft.com/office/drawing/2014/main" id="{102D6FFF-3FBD-4009-A6D6-665841C2BD13}"/>
            </a:ext>
          </a:extLst>
        </xdr:cNvPr>
        <xdr:cNvSpPr/>
      </xdr:nvSpPr>
      <xdr:spPr>
        <a:xfrm>
          <a:off x="14541500" y="1434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168729</xdr:rowOff>
    </xdr:from>
    <xdr:to>
      <xdr:col>81</xdr:col>
      <xdr:colOff>50800</xdr:colOff>
      <xdr:row>84</xdr:row>
      <xdr:rowOff>26670</xdr:rowOff>
    </xdr:to>
    <xdr:cxnSp macro="">
      <xdr:nvCxnSpPr>
        <xdr:cNvPr id="670" name="直線コネクタ 669">
          <a:extLst>
            <a:ext uri="{FF2B5EF4-FFF2-40B4-BE49-F238E27FC236}">
              <a16:creationId xmlns:a16="http://schemas.microsoft.com/office/drawing/2014/main" id="{FB868F05-80EE-4924-A2F8-181C91DB6623}"/>
            </a:ext>
          </a:extLst>
        </xdr:cNvPr>
        <xdr:cNvCxnSpPr/>
      </xdr:nvCxnSpPr>
      <xdr:spPr>
        <a:xfrm>
          <a:off x="14592300" y="14399079"/>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99968</xdr:rowOff>
    </xdr:from>
    <xdr:to>
      <xdr:col>72</xdr:col>
      <xdr:colOff>38100</xdr:colOff>
      <xdr:row>84</xdr:row>
      <xdr:rowOff>30118</xdr:rowOff>
    </xdr:to>
    <xdr:sp macro="" textlink="">
      <xdr:nvSpPr>
        <xdr:cNvPr id="671" name="楕円 670">
          <a:extLst>
            <a:ext uri="{FF2B5EF4-FFF2-40B4-BE49-F238E27FC236}">
              <a16:creationId xmlns:a16="http://schemas.microsoft.com/office/drawing/2014/main" id="{BEF107D9-6D93-448E-B522-3DE9250790AB}"/>
            </a:ext>
          </a:extLst>
        </xdr:cNvPr>
        <xdr:cNvSpPr/>
      </xdr:nvSpPr>
      <xdr:spPr>
        <a:xfrm>
          <a:off x="13652500" y="1433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150768</xdr:rowOff>
    </xdr:from>
    <xdr:to>
      <xdr:col>76</xdr:col>
      <xdr:colOff>114300</xdr:colOff>
      <xdr:row>83</xdr:row>
      <xdr:rowOff>168729</xdr:rowOff>
    </xdr:to>
    <xdr:cxnSp macro="">
      <xdr:nvCxnSpPr>
        <xdr:cNvPr id="672" name="直線コネクタ 671">
          <a:extLst>
            <a:ext uri="{FF2B5EF4-FFF2-40B4-BE49-F238E27FC236}">
              <a16:creationId xmlns:a16="http://schemas.microsoft.com/office/drawing/2014/main" id="{EEED999E-DA18-4DBE-8E91-2EC62D29478F}"/>
            </a:ext>
          </a:extLst>
        </xdr:cNvPr>
        <xdr:cNvCxnSpPr/>
      </xdr:nvCxnSpPr>
      <xdr:spPr>
        <a:xfrm>
          <a:off x="13703300" y="14381118"/>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68943</xdr:rowOff>
    </xdr:from>
    <xdr:to>
      <xdr:col>67</xdr:col>
      <xdr:colOff>101600</xdr:colOff>
      <xdr:row>83</xdr:row>
      <xdr:rowOff>170543</xdr:rowOff>
    </xdr:to>
    <xdr:sp macro="" textlink="">
      <xdr:nvSpPr>
        <xdr:cNvPr id="673" name="楕円 672">
          <a:extLst>
            <a:ext uri="{FF2B5EF4-FFF2-40B4-BE49-F238E27FC236}">
              <a16:creationId xmlns:a16="http://schemas.microsoft.com/office/drawing/2014/main" id="{EA3898B4-5826-4DAB-AC16-CCC39001DC31}"/>
            </a:ext>
          </a:extLst>
        </xdr:cNvPr>
        <xdr:cNvSpPr/>
      </xdr:nvSpPr>
      <xdr:spPr>
        <a:xfrm>
          <a:off x="12763500" y="1429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119743</xdr:rowOff>
    </xdr:from>
    <xdr:to>
      <xdr:col>71</xdr:col>
      <xdr:colOff>177800</xdr:colOff>
      <xdr:row>83</xdr:row>
      <xdr:rowOff>150768</xdr:rowOff>
    </xdr:to>
    <xdr:cxnSp macro="">
      <xdr:nvCxnSpPr>
        <xdr:cNvPr id="674" name="直線コネクタ 673">
          <a:extLst>
            <a:ext uri="{FF2B5EF4-FFF2-40B4-BE49-F238E27FC236}">
              <a16:creationId xmlns:a16="http://schemas.microsoft.com/office/drawing/2014/main" id="{4E5D200C-A33F-474F-821E-D21945DD450E}"/>
            </a:ext>
          </a:extLst>
        </xdr:cNvPr>
        <xdr:cNvCxnSpPr/>
      </xdr:nvCxnSpPr>
      <xdr:spPr>
        <a:xfrm>
          <a:off x="12814300" y="14350093"/>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89098</xdr:rowOff>
    </xdr:from>
    <xdr:ext cx="405111" cy="259045"/>
    <xdr:sp macro="" textlink="">
      <xdr:nvSpPr>
        <xdr:cNvPr id="675" name="n_1aveValue【児童館】&#10;有形固定資産減価償却率">
          <a:extLst>
            <a:ext uri="{FF2B5EF4-FFF2-40B4-BE49-F238E27FC236}">
              <a16:creationId xmlns:a16="http://schemas.microsoft.com/office/drawing/2014/main" id="{C3644E58-7A97-41F5-BD2B-34BA5332604B}"/>
            </a:ext>
          </a:extLst>
        </xdr:cNvPr>
        <xdr:cNvSpPr txBox="1"/>
      </xdr:nvSpPr>
      <xdr:spPr>
        <a:xfrm>
          <a:off x="152660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79301</xdr:rowOff>
    </xdr:from>
    <xdr:ext cx="405111" cy="259045"/>
    <xdr:sp macro="" textlink="">
      <xdr:nvSpPr>
        <xdr:cNvPr id="676" name="n_2aveValue【児童館】&#10;有形固定資産減価償却率">
          <a:extLst>
            <a:ext uri="{FF2B5EF4-FFF2-40B4-BE49-F238E27FC236}">
              <a16:creationId xmlns:a16="http://schemas.microsoft.com/office/drawing/2014/main" id="{08EB9AC3-F9F8-4007-8612-2CFD0EE05734}"/>
            </a:ext>
          </a:extLst>
        </xdr:cNvPr>
        <xdr:cNvSpPr txBox="1"/>
      </xdr:nvSpPr>
      <xdr:spPr>
        <a:xfrm>
          <a:off x="14389744" y="1396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23784</xdr:rowOff>
    </xdr:from>
    <xdr:ext cx="405111" cy="259045"/>
    <xdr:sp macro="" textlink="">
      <xdr:nvSpPr>
        <xdr:cNvPr id="677" name="n_3aveValue【児童館】&#10;有形固定資産減価償却率">
          <a:extLst>
            <a:ext uri="{FF2B5EF4-FFF2-40B4-BE49-F238E27FC236}">
              <a16:creationId xmlns:a16="http://schemas.microsoft.com/office/drawing/2014/main" id="{1D928D0F-BDA0-4846-8250-70C21D6B34DF}"/>
            </a:ext>
          </a:extLst>
        </xdr:cNvPr>
        <xdr:cNvSpPr txBox="1"/>
      </xdr:nvSpPr>
      <xdr:spPr>
        <a:xfrm>
          <a:off x="13500744"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156046</xdr:rowOff>
    </xdr:from>
    <xdr:ext cx="405111" cy="259045"/>
    <xdr:sp macro="" textlink="">
      <xdr:nvSpPr>
        <xdr:cNvPr id="678" name="n_4aveValue【児童館】&#10;有形固定資産減価償却率">
          <a:extLst>
            <a:ext uri="{FF2B5EF4-FFF2-40B4-BE49-F238E27FC236}">
              <a16:creationId xmlns:a16="http://schemas.microsoft.com/office/drawing/2014/main" id="{AF24EE9B-F93D-4727-B379-CF8EE83A9A80}"/>
            </a:ext>
          </a:extLst>
        </xdr:cNvPr>
        <xdr:cNvSpPr txBox="1"/>
      </xdr:nvSpPr>
      <xdr:spPr>
        <a:xfrm>
          <a:off x="12611744" y="1387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68597</xdr:rowOff>
    </xdr:from>
    <xdr:ext cx="405111" cy="259045"/>
    <xdr:sp macro="" textlink="">
      <xdr:nvSpPr>
        <xdr:cNvPr id="679" name="n_1mainValue【児童館】&#10;有形固定資産減価償却率">
          <a:extLst>
            <a:ext uri="{FF2B5EF4-FFF2-40B4-BE49-F238E27FC236}">
              <a16:creationId xmlns:a16="http://schemas.microsoft.com/office/drawing/2014/main" id="{D7170919-DFE4-4D37-9EAD-646153EFE8E7}"/>
            </a:ext>
          </a:extLst>
        </xdr:cNvPr>
        <xdr:cNvSpPr txBox="1"/>
      </xdr:nvSpPr>
      <xdr:spPr>
        <a:xfrm>
          <a:off x="15266044" y="1447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39206</xdr:rowOff>
    </xdr:from>
    <xdr:ext cx="405111" cy="259045"/>
    <xdr:sp macro="" textlink="">
      <xdr:nvSpPr>
        <xdr:cNvPr id="680" name="n_2mainValue【児童館】&#10;有形固定資産減価償却率">
          <a:extLst>
            <a:ext uri="{FF2B5EF4-FFF2-40B4-BE49-F238E27FC236}">
              <a16:creationId xmlns:a16="http://schemas.microsoft.com/office/drawing/2014/main" id="{1DF7AB41-FFDE-44A1-BD0B-D870D0C1E656}"/>
            </a:ext>
          </a:extLst>
        </xdr:cNvPr>
        <xdr:cNvSpPr txBox="1"/>
      </xdr:nvSpPr>
      <xdr:spPr>
        <a:xfrm>
          <a:off x="14389744" y="14441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21245</xdr:rowOff>
    </xdr:from>
    <xdr:ext cx="405111" cy="259045"/>
    <xdr:sp macro="" textlink="">
      <xdr:nvSpPr>
        <xdr:cNvPr id="681" name="n_3mainValue【児童館】&#10;有形固定資産減価償却率">
          <a:extLst>
            <a:ext uri="{FF2B5EF4-FFF2-40B4-BE49-F238E27FC236}">
              <a16:creationId xmlns:a16="http://schemas.microsoft.com/office/drawing/2014/main" id="{9D7B858C-BF57-49ED-BDB7-104B364EB310}"/>
            </a:ext>
          </a:extLst>
        </xdr:cNvPr>
        <xdr:cNvSpPr txBox="1"/>
      </xdr:nvSpPr>
      <xdr:spPr>
        <a:xfrm>
          <a:off x="13500744" y="14423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161670</xdr:rowOff>
    </xdr:from>
    <xdr:ext cx="405111" cy="259045"/>
    <xdr:sp macro="" textlink="">
      <xdr:nvSpPr>
        <xdr:cNvPr id="682" name="n_4mainValue【児童館】&#10;有形固定資産減価償却率">
          <a:extLst>
            <a:ext uri="{FF2B5EF4-FFF2-40B4-BE49-F238E27FC236}">
              <a16:creationId xmlns:a16="http://schemas.microsoft.com/office/drawing/2014/main" id="{FB4508DD-7948-4C27-92A8-F31C43FB513F}"/>
            </a:ext>
          </a:extLst>
        </xdr:cNvPr>
        <xdr:cNvSpPr txBox="1"/>
      </xdr:nvSpPr>
      <xdr:spPr>
        <a:xfrm>
          <a:off x="12611744" y="1439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DE06197F-6ADE-439F-8346-0852C38DDCD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405618EB-04EA-4A61-B460-76BE7DFA651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C33A7202-832A-43BD-B176-D1246B90D31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614F92FD-284D-433F-8C4C-354455BFDB7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46050CCD-9550-4B96-ACF0-2291AB74334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2B224020-2977-4FF8-BE67-0CCDCFCE795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35583FF8-429B-4BC0-9AFB-F54809BCF4A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2C64A5CF-608B-4036-9CC8-FA178181D1E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B20ED5B6-154F-420B-AE67-DBD25F82FB4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39FD2119-854F-4D93-9114-9054D346DAF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a:extLst>
            <a:ext uri="{FF2B5EF4-FFF2-40B4-BE49-F238E27FC236}">
              <a16:creationId xmlns:a16="http://schemas.microsoft.com/office/drawing/2014/main" id="{247C4510-8718-4AC0-A184-47048A4DD0BD}"/>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a:extLst>
            <a:ext uri="{FF2B5EF4-FFF2-40B4-BE49-F238E27FC236}">
              <a16:creationId xmlns:a16="http://schemas.microsoft.com/office/drawing/2014/main" id="{DB07FFFD-3C1E-4AF3-8895-F49DDAF63DE1}"/>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a:extLst>
            <a:ext uri="{FF2B5EF4-FFF2-40B4-BE49-F238E27FC236}">
              <a16:creationId xmlns:a16="http://schemas.microsoft.com/office/drawing/2014/main" id="{4AC15F05-408B-4D3A-AC1F-64127C8DB3E3}"/>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a:extLst>
            <a:ext uri="{FF2B5EF4-FFF2-40B4-BE49-F238E27FC236}">
              <a16:creationId xmlns:a16="http://schemas.microsoft.com/office/drawing/2014/main" id="{63AE0ED2-3E4B-432F-A1E8-64BD0DC9D105}"/>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a:extLst>
            <a:ext uri="{FF2B5EF4-FFF2-40B4-BE49-F238E27FC236}">
              <a16:creationId xmlns:a16="http://schemas.microsoft.com/office/drawing/2014/main" id="{7C325676-C7D6-491A-BF25-22CA1486E69E}"/>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a:extLst>
            <a:ext uri="{FF2B5EF4-FFF2-40B4-BE49-F238E27FC236}">
              <a16:creationId xmlns:a16="http://schemas.microsoft.com/office/drawing/2014/main" id="{B9CBF6D7-7F1E-4C48-B74B-7DBCF4C81855}"/>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a:extLst>
            <a:ext uri="{FF2B5EF4-FFF2-40B4-BE49-F238E27FC236}">
              <a16:creationId xmlns:a16="http://schemas.microsoft.com/office/drawing/2014/main" id="{6AF4343B-1771-4581-AE37-18A503CE254B}"/>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a:extLst>
            <a:ext uri="{FF2B5EF4-FFF2-40B4-BE49-F238E27FC236}">
              <a16:creationId xmlns:a16="http://schemas.microsoft.com/office/drawing/2014/main" id="{806202B6-0B12-4BF9-9F80-15E8347A8F5B}"/>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a:extLst>
            <a:ext uri="{FF2B5EF4-FFF2-40B4-BE49-F238E27FC236}">
              <a16:creationId xmlns:a16="http://schemas.microsoft.com/office/drawing/2014/main" id="{608F7D85-691E-45C7-AFD0-0E2CEE7FEE09}"/>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a:extLst>
            <a:ext uri="{FF2B5EF4-FFF2-40B4-BE49-F238E27FC236}">
              <a16:creationId xmlns:a16="http://schemas.microsoft.com/office/drawing/2014/main" id="{108BDBEF-759E-4F1C-86FC-3E9F0D605696}"/>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6B6E01CC-70C7-4670-AB44-10E821AAFFF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C7ED49B5-80D0-46FF-B6D0-C290259F0DC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8C8EC9EC-47C6-4192-8E6A-7100DA7F415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144780</xdr:rowOff>
    </xdr:from>
    <xdr:to>
      <xdr:col>116</xdr:col>
      <xdr:colOff>62864</xdr:colOff>
      <xdr:row>86</xdr:row>
      <xdr:rowOff>99061</xdr:rowOff>
    </xdr:to>
    <xdr:cxnSp macro="">
      <xdr:nvCxnSpPr>
        <xdr:cNvPr id="706" name="直線コネクタ 705">
          <a:extLst>
            <a:ext uri="{FF2B5EF4-FFF2-40B4-BE49-F238E27FC236}">
              <a16:creationId xmlns:a16="http://schemas.microsoft.com/office/drawing/2014/main" id="{D7A33733-E08D-4BE0-AE2D-34A527FDF191}"/>
            </a:ext>
          </a:extLst>
        </xdr:cNvPr>
        <xdr:cNvCxnSpPr/>
      </xdr:nvCxnSpPr>
      <xdr:spPr>
        <a:xfrm flipV="1">
          <a:off x="22160864" y="135178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707" name="【児童館】&#10;一人当たり面積最小値テキスト">
          <a:extLst>
            <a:ext uri="{FF2B5EF4-FFF2-40B4-BE49-F238E27FC236}">
              <a16:creationId xmlns:a16="http://schemas.microsoft.com/office/drawing/2014/main" id="{4E81DCE5-BFF8-409C-B879-5B3B099E1A2C}"/>
            </a:ext>
          </a:extLst>
        </xdr:cNvPr>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708" name="直線コネクタ 707">
          <a:extLst>
            <a:ext uri="{FF2B5EF4-FFF2-40B4-BE49-F238E27FC236}">
              <a16:creationId xmlns:a16="http://schemas.microsoft.com/office/drawing/2014/main" id="{8F22AFB5-A18D-41DB-A03E-946A28A4D3DD}"/>
            </a:ext>
          </a:extLst>
        </xdr:cNvPr>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91457</xdr:rowOff>
    </xdr:from>
    <xdr:ext cx="469744" cy="259045"/>
    <xdr:sp macro="" textlink="">
      <xdr:nvSpPr>
        <xdr:cNvPr id="709" name="【児童館】&#10;一人当たり面積最大値テキスト">
          <a:extLst>
            <a:ext uri="{FF2B5EF4-FFF2-40B4-BE49-F238E27FC236}">
              <a16:creationId xmlns:a16="http://schemas.microsoft.com/office/drawing/2014/main" id="{A714CF02-9008-4387-B0D7-70FA7B7688E4}"/>
            </a:ext>
          </a:extLst>
        </xdr:cNvPr>
        <xdr:cNvSpPr txBox="1"/>
      </xdr:nvSpPr>
      <xdr:spPr>
        <a:xfrm>
          <a:off x="22199600" y="1329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144780</xdr:rowOff>
    </xdr:from>
    <xdr:to>
      <xdr:col>116</xdr:col>
      <xdr:colOff>152400</xdr:colOff>
      <xdr:row>78</xdr:row>
      <xdr:rowOff>144780</xdr:rowOff>
    </xdr:to>
    <xdr:cxnSp macro="">
      <xdr:nvCxnSpPr>
        <xdr:cNvPr id="710" name="直線コネクタ 709">
          <a:extLst>
            <a:ext uri="{FF2B5EF4-FFF2-40B4-BE49-F238E27FC236}">
              <a16:creationId xmlns:a16="http://schemas.microsoft.com/office/drawing/2014/main" id="{74885C54-AF22-4555-9A96-AD737D656DA0}"/>
            </a:ext>
          </a:extLst>
        </xdr:cNvPr>
        <xdr:cNvCxnSpPr/>
      </xdr:nvCxnSpPr>
      <xdr:spPr>
        <a:xfrm>
          <a:off x="22072600" y="1351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6366</xdr:rowOff>
    </xdr:from>
    <xdr:ext cx="469744" cy="259045"/>
    <xdr:sp macro="" textlink="">
      <xdr:nvSpPr>
        <xdr:cNvPr id="711" name="【児童館】&#10;一人当たり面積平均値テキスト">
          <a:extLst>
            <a:ext uri="{FF2B5EF4-FFF2-40B4-BE49-F238E27FC236}">
              <a16:creationId xmlns:a16="http://schemas.microsoft.com/office/drawing/2014/main" id="{61F4F992-DC09-4F4C-825B-D3AC19B224D7}"/>
            </a:ext>
          </a:extLst>
        </xdr:cNvPr>
        <xdr:cNvSpPr txBox="1"/>
      </xdr:nvSpPr>
      <xdr:spPr>
        <a:xfrm>
          <a:off x="22199600" y="14408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712" name="フローチャート: 判断 711">
          <a:extLst>
            <a:ext uri="{FF2B5EF4-FFF2-40B4-BE49-F238E27FC236}">
              <a16:creationId xmlns:a16="http://schemas.microsoft.com/office/drawing/2014/main" id="{86E1B6DC-3888-4FFB-BE16-E99C8DF60AAC}"/>
            </a:ext>
          </a:extLst>
        </xdr:cNvPr>
        <xdr:cNvSpPr/>
      </xdr:nvSpPr>
      <xdr:spPr>
        <a:xfrm>
          <a:off x="221107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713" name="フローチャート: 判断 712">
          <a:extLst>
            <a:ext uri="{FF2B5EF4-FFF2-40B4-BE49-F238E27FC236}">
              <a16:creationId xmlns:a16="http://schemas.microsoft.com/office/drawing/2014/main" id="{9CF6C727-E81B-48FF-8C06-FF12929097B1}"/>
            </a:ext>
          </a:extLst>
        </xdr:cNvPr>
        <xdr:cNvSpPr/>
      </xdr:nvSpPr>
      <xdr:spPr>
        <a:xfrm>
          <a:off x="21272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13970</xdr:rowOff>
    </xdr:from>
    <xdr:to>
      <xdr:col>107</xdr:col>
      <xdr:colOff>101600</xdr:colOff>
      <xdr:row>85</xdr:row>
      <xdr:rowOff>115570</xdr:rowOff>
    </xdr:to>
    <xdr:sp macro="" textlink="">
      <xdr:nvSpPr>
        <xdr:cNvPr id="714" name="フローチャート: 判断 713">
          <a:extLst>
            <a:ext uri="{FF2B5EF4-FFF2-40B4-BE49-F238E27FC236}">
              <a16:creationId xmlns:a16="http://schemas.microsoft.com/office/drawing/2014/main" id="{7D5EB515-A1BE-4D19-8B2F-365515F32D86}"/>
            </a:ext>
          </a:extLst>
        </xdr:cNvPr>
        <xdr:cNvSpPr/>
      </xdr:nvSpPr>
      <xdr:spPr>
        <a:xfrm>
          <a:off x="20383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715" name="フローチャート: 判断 714">
          <a:extLst>
            <a:ext uri="{FF2B5EF4-FFF2-40B4-BE49-F238E27FC236}">
              <a16:creationId xmlns:a16="http://schemas.microsoft.com/office/drawing/2014/main" id="{B9E4811A-EF27-45EE-9B09-60D19AAB5E51}"/>
            </a:ext>
          </a:extLst>
        </xdr:cNvPr>
        <xdr:cNvSpPr/>
      </xdr:nvSpPr>
      <xdr:spPr>
        <a:xfrm>
          <a:off x="19494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170180</xdr:rowOff>
    </xdr:from>
    <xdr:to>
      <xdr:col>98</xdr:col>
      <xdr:colOff>38100</xdr:colOff>
      <xdr:row>85</xdr:row>
      <xdr:rowOff>100330</xdr:rowOff>
    </xdr:to>
    <xdr:sp macro="" textlink="">
      <xdr:nvSpPr>
        <xdr:cNvPr id="716" name="フローチャート: 判断 715">
          <a:extLst>
            <a:ext uri="{FF2B5EF4-FFF2-40B4-BE49-F238E27FC236}">
              <a16:creationId xmlns:a16="http://schemas.microsoft.com/office/drawing/2014/main" id="{FBFEFD53-EBF3-4DD1-B859-F7CE4760E61E}"/>
            </a:ext>
          </a:extLst>
        </xdr:cNvPr>
        <xdr:cNvSpPr/>
      </xdr:nvSpPr>
      <xdr:spPr>
        <a:xfrm>
          <a:off x="18605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F8A12520-A314-4BE9-A339-9E7A55232E3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B0A84CD6-504E-4482-8930-33D3F545AF4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93ECD514-F7A8-41A1-B12D-B9BDF742204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9B542306-9F94-4EE7-9196-987C514C315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7DDD4FEF-4384-4F2C-A35B-3327CC72EFF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59689</xdr:rowOff>
    </xdr:from>
    <xdr:to>
      <xdr:col>116</xdr:col>
      <xdr:colOff>114300</xdr:colOff>
      <xdr:row>85</xdr:row>
      <xdr:rowOff>161289</xdr:rowOff>
    </xdr:to>
    <xdr:sp macro="" textlink="">
      <xdr:nvSpPr>
        <xdr:cNvPr id="722" name="楕円 721">
          <a:extLst>
            <a:ext uri="{FF2B5EF4-FFF2-40B4-BE49-F238E27FC236}">
              <a16:creationId xmlns:a16="http://schemas.microsoft.com/office/drawing/2014/main" id="{A9830D9A-FCBE-4748-94A9-44D731BA4CAF}"/>
            </a:ext>
          </a:extLst>
        </xdr:cNvPr>
        <xdr:cNvSpPr/>
      </xdr:nvSpPr>
      <xdr:spPr>
        <a:xfrm>
          <a:off x="22110700" y="1463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38116</xdr:rowOff>
    </xdr:from>
    <xdr:ext cx="469744" cy="259045"/>
    <xdr:sp macro="" textlink="">
      <xdr:nvSpPr>
        <xdr:cNvPr id="723" name="【児童館】&#10;一人当たり面積該当値テキスト">
          <a:extLst>
            <a:ext uri="{FF2B5EF4-FFF2-40B4-BE49-F238E27FC236}">
              <a16:creationId xmlns:a16="http://schemas.microsoft.com/office/drawing/2014/main" id="{93E30B12-4F6B-458C-9D9D-87DFDA44BFDD}"/>
            </a:ext>
          </a:extLst>
        </xdr:cNvPr>
        <xdr:cNvSpPr txBox="1"/>
      </xdr:nvSpPr>
      <xdr:spPr>
        <a:xfrm>
          <a:off x="22199600" y="1461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59689</xdr:rowOff>
    </xdr:from>
    <xdr:to>
      <xdr:col>112</xdr:col>
      <xdr:colOff>38100</xdr:colOff>
      <xdr:row>85</xdr:row>
      <xdr:rowOff>161289</xdr:rowOff>
    </xdr:to>
    <xdr:sp macro="" textlink="">
      <xdr:nvSpPr>
        <xdr:cNvPr id="724" name="楕円 723">
          <a:extLst>
            <a:ext uri="{FF2B5EF4-FFF2-40B4-BE49-F238E27FC236}">
              <a16:creationId xmlns:a16="http://schemas.microsoft.com/office/drawing/2014/main" id="{87FDAE3A-1224-4888-8AF5-2EB923BDEC0A}"/>
            </a:ext>
          </a:extLst>
        </xdr:cNvPr>
        <xdr:cNvSpPr/>
      </xdr:nvSpPr>
      <xdr:spPr>
        <a:xfrm>
          <a:off x="21272500" y="1463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110489</xdr:rowOff>
    </xdr:from>
    <xdr:to>
      <xdr:col>116</xdr:col>
      <xdr:colOff>63500</xdr:colOff>
      <xdr:row>85</xdr:row>
      <xdr:rowOff>110489</xdr:rowOff>
    </xdr:to>
    <xdr:cxnSp macro="">
      <xdr:nvCxnSpPr>
        <xdr:cNvPr id="725" name="直線コネクタ 724">
          <a:extLst>
            <a:ext uri="{FF2B5EF4-FFF2-40B4-BE49-F238E27FC236}">
              <a16:creationId xmlns:a16="http://schemas.microsoft.com/office/drawing/2014/main" id="{905E2DDC-C121-41FC-A063-671E9531108C}"/>
            </a:ext>
          </a:extLst>
        </xdr:cNvPr>
        <xdr:cNvCxnSpPr/>
      </xdr:nvCxnSpPr>
      <xdr:spPr>
        <a:xfrm>
          <a:off x="21323300" y="146837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67311</xdr:rowOff>
    </xdr:from>
    <xdr:to>
      <xdr:col>107</xdr:col>
      <xdr:colOff>101600</xdr:colOff>
      <xdr:row>85</xdr:row>
      <xdr:rowOff>168911</xdr:rowOff>
    </xdr:to>
    <xdr:sp macro="" textlink="">
      <xdr:nvSpPr>
        <xdr:cNvPr id="726" name="楕円 725">
          <a:extLst>
            <a:ext uri="{FF2B5EF4-FFF2-40B4-BE49-F238E27FC236}">
              <a16:creationId xmlns:a16="http://schemas.microsoft.com/office/drawing/2014/main" id="{EDBF93A1-AFA0-4FD4-B2BE-354D9FF9460C}"/>
            </a:ext>
          </a:extLst>
        </xdr:cNvPr>
        <xdr:cNvSpPr/>
      </xdr:nvSpPr>
      <xdr:spPr>
        <a:xfrm>
          <a:off x="20383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110489</xdr:rowOff>
    </xdr:from>
    <xdr:to>
      <xdr:col>111</xdr:col>
      <xdr:colOff>177800</xdr:colOff>
      <xdr:row>85</xdr:row>
      <xdr:rowOff>118111</xdr:rowOff>
    </xdr:to>
    <xdr:cxnSp macro="">
      <xdr:nvCxnSpPr>
        <xdr:cNvPr id="727" name="直線コネクタ 726">
          <a:extLst>
            <a:ext uri="{FF2B5EF4-FFF2-40B4-BE49-F238E27FC236}">
              <a16:creationId xmlns:a16="http://schemas.microsoft.com/office/drawing/2014/main" id="{4D566FC1-DF65-4AC3-ABED-1722A00BB7C9}"/>
            </a:ext>
          </a:extLst>
        </xdr:cNvPr>
        <xdr:cNvCxnSpPr/>
      </xdr:nvCxnSpPr>
      <xdr:spPr>
        <a:xfrm flipV="1">
          <a:off x="20434300" y="146837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67311</xdr:rowOff>
    </xdr:from>
    <xdr:to>
      <xdr:col>102</xdr:col>
      <xdr:colOff>165100</xdr:colOff>
      <xdr:row>85</xdr:row>
      <xdr:rowOff>168911</xdr:rowOff>
    </xdr:to>
    <xdr:sp macro="" textlink="">
      <xdr:nvSpPr>
        <xdr:cNvPr id="728" name="楕円 727">
          <a:extLst>
            <a:ext uri="{FF2B5EF4-FFF2-40B4-BE49-F238E27FC236}">
              <a16:creationId xmlns:a16="http://schemas.microsoft.com/office/drawing/2014/main" id="{D6477517-62A0-4BCF-9769-F3FCCB3A935D}"/>
            </a:ext>
          </a:extLst>
        </xdr:cNvPr>
        <xdr:cNvSpPr/>
      </xdr:nvSpPr>
      <xdr:spPr>
        <a:xfrm>
          <a:off x="19494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118111</xdr:rowOff>
    </xdr:from>
    <xdr:to>
      <xdr:col>107</xdr:col>
      <xdr:colOff>50800</xdr:colOff>
      <xdr:row>85</xdr:row>
      <xdr:rowOff>118111</xdr:rowOff>
    </xdr:to>
    <xdr:cxnSp macro="">
      <xdr:nvCxnSpPr>
        <xdr:cNvPr id="729" name="直線コネクタ 728">
          <a:extLst>
            <a:ext uri="{FF2B5EF4-FFF2-40B4-BE49-F238E27FC236}">
              <a16:creationId xmlns:a16="http://schemas.microsoft.com/office/drawing/2014/main" id="{EAE02C64-CE63-4EB0-B64E-BA5EF868FE55}"/>
            </a:ext>
          </a:extLst>
        </xdr:cNvPr>
        <xdr:cNvCxnSpPr/>
      </xdr:nvCxnSpPr>
      <xdr:spPr>
        <a:xfrm>
          <a:off x="19545300" y="14691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67311</xdr:rowOff>
    </xdr:from>
    <xdr:to>
      <xdr:col>98</xdr:col>
      <xdr:colOff>38100</xdr:colOff>
      <xdr:row>85</xdr:row>
      <xdr:rowOff>168911</xdr:rowOff>
    </xdr:to>
    <xdr:sp macro="" textlink="">
      <xdr:nvSpPr>
        <xdr:cNvPr id="730" name="楕円 729">
          <a:extLst>
            <a:ext uri="{FF2B5EF4-FFF2-40B4-BE49-F238E27FC236}">
              <a16:creationId xmlns:a16="http://schemas.microsoft.com/office/drawing/2014/main" id="{23D90372-A8F0-4E67-B86D-B32EA7EE61BB}"/>
            </a:ext>
          </a:extLst>
        </xdr:cNvPr>
        <xdr:cNvSpPr/>
      </xdr:nvSpPr>
      <xdr:spPr>
        <a:xfrm>
          <a:off x="18605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118111</xdr:rowOff>
    </xdr:from>
    <xdr:to>
      <xdr:col>102</xdr:col>
      <xdr:colOff>114300</xdr:colOff>
      <xdr:row>85</xdr:row>
      <xdr:rowOff>118111</xdr:rowOff>
    </xdr:to>
    <xdr:cxnSp macro="">
      <xdr:nvCxnSpPr>
        <xdr:cNvPr id="731" name="直線コネクタ 730">
          <a:extLst>
            <a:ext uri="{FF2B5EF4-FFF2-40B4-BE49-F238E27FC236}">
              <a16:creationId xmlns:a16="http://schemas.microsoft.com/office/drawing/2014/main" id="{F6D0B7F6-D377-4AE2-87F9-9423712CCAAA}"/>
            </a:ext>
          </a:extLst>
        </xdr:cNvPr>
        <xdr:cNvCxnSpPr/>
      </xdr:nvCxnSpPr>
      <xdr:spPr>
        <a:xfrm>
          <a:off x="18656300" y="14691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124477</xdr:rowOff>
    </xdr:from>
    <xdr:ext cx="469744" cy="259045"/>
    <xdr:sp macro="" textlink="">
      <xdr:nvSpPr>
        <xdr:cNvPr id="732" name="n_1aveValue【児童館】&#10;一人当たり面積">
          <a:extLst>
            <a:ext uri="{FF2B5EF4-FFF2-40B4-BE49-F238E27FC236}">
              <a16:creationId xmlns:a16="http://schemas.microsoft.com/office/drawing/2014/main" id="{93AE1E37-1A1A-4FE1-9FFD-98A22CB590A8}"/>
            </a:ext>
          </a:extLst>
        </xdr:cNvPr>
        <xdr:cNvSpPr txBox="1"/>
      </xdr:nvSpPr>
      <xdr:spPr>
        <a:xfrm>
          <a:off x="210757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132097</xdr:rowOff>
    </xdr:from>
    <xdr:ext cx="469744" cy="259045"/>
    <xdr:sp macro="" textlink="">
      <xdr:nvSpPr>
        <xdr:cNvPr id="733" name="n_2aveValue【児童館】&#10;一人当たり面積">
          <a:extLst>
            <a:ext uri="{FF2B5EF4-FFF2-40B4-BE49-F238E27FC236}">
              <a16:creationId xmlns:a16="http://schemas.microsoft.com/office/drawing/2014/main" id="{EFFFEEB8-C2BB-4E7A-BAE1-1FED0EEA3815}"/>
            </a:ext>
          </a:extLst>
        </xdr:cNvPr>
        <xdr:cNvSpPr txBox="1"/>
      </xdr:nvSpPr>
      <xdr:spPr>
        <a:xfrm>
          <a:off x="20199427" y="143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116857</xdr:rowOff>
    </xdr:from>
    <xdr:ext cx="469744" cy="259045"/>
    <xdr:sp macro="" textlink="">
      <xdr:nvSpPr>
        <xdr:cNvPr id="734" name="n_3aveValue【児童館】&#10;一人当たり面積">
          <a:extLst>
            <a:ext uri="{FF2B5EF4-FFF2-40B4-BE49-F238E27FC236}">
              <a16:creationId xmlns:a16="http://schemas.microsoft.com/office/drawing/2014/main" id="{D002F891-FCA2-4E7A-AD0E-0328528B1E26}"/>
            </a:ext>
          </a:extLst>
        </xdr:cNvPr>
        <xdr:cNvSpPr txBox="1"/>
      </xdr:nvSpPr>
      <xdr:spPr>
        <a:xfrm>
          <a:off x="19310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116857</xdr:rowOff>
    </xdr:from>
    <xdr:ext cx="469744" cy="259045"/>
    <xdr:sp macro="" textlink="">
      <xdr:nvSpPr>
        <xdr:cNvPr id="735" name="n_4aveValue【児童館】&#10;一人当たり面積">
          <a:extLst>
            <a:ext uri="{FF2B5EF4-FFF2-40B4-BE49-F238E27FC236}">
              <a16:creationId xmlns:a16="http://schemas.microsoft.com/office/drawing/2014/main" id="{7BFCA32B-6EAF-414D-88DB-06120FCF9856}"/>
            </a:ext>
          </a:extLst>
        </xdr:cNvPr>
        <xdr:cNvSpPr txBox="1"/>
      </xdr:nvSpPr>
      <xdr:spPr>
        <a:xfrm>
          <a:off x="18421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152416</xdr:rowOff>
    </xdr:from>
    <xdr:ext cx="469744" cy="259045"/>
    <xdr:sp macro="" textlink="">
      <xdr:nvSpPr>
        <xdr:cNvPr id="736" name="n_1mainValue【児童館】&#10;一人当たり面積">
          <a:extLst>
            <a:ext uri="{FF2B5EF4-FFF2-40B4-BE49-F238E27FC236}">
              <a16:creationId xmlns:a16="http://schemas.microsoft.com/office/drawing/2014/main" id="{A8EBA984-4DA2-4B85-9C8E-70A5E2ECBB77}"/>
            </a:ext>
          </a:extLst>
        </xdr:cNvPr>
        <xdr:cNvSpPr txBox="1"/>
      </xdr:nvSpPr>
      <xdr:spPr>
        <a:xfrm>
          <a:off x="21075727"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160038</xdr:rowOff>
    </xdr:from>
    <xdr:ext cx="469744" cy="259045"/>
    <xdr:sp macro="" textlink="">
      <xdr:nvSpPr>
        <xdr:cNvPr id="737" name="n_2mainValue【児童館】&#10;一人当たり面積">
          <a:extLst>
            <a:ext uri="{FF2B5EF4-FFF2-40B4-BE49-F238E27FC236}">
              <a16:creationId xmlns:a16="http://schemas.microsoft.com/office/drawing/2014/main" id="{6ED5FDA1-3544-4B8C-A7C6-6E946E948D15}"/>
            </a:ext>
          </a:extLst>
        </xdr:cNvPr>
        <xdr:cNvSpPr txBox="1"/>
      </xdr:nvSpPr>
      <xdr:spPr>
        <a:xfrm>
          <a:off x="20199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160038</xdr:rowOff>
    </xdr:from>
    <xdr:ext cx="469744" cy="259045"/>
    <xdr:sp macro="" textlink="">
      <xdr:nvSpPr>
        <xdr:cNvPr id="738" name="n_3mainValue【児童館】&#10;一人当たり面積">
          <a:extLst>
            <a:ext uri="{FF2B5EF4-FFF2-40B4-BE49-F238E27FC236}">
              <a16:creationId xmlns:a16="http://schemas.microsoft.com/office/drawing/2014/main" id="{F241735D-5523-4412-87AF-BEC2B9277342}"/>
            </a:ext>
          </a:extLst>
        </xdr:cNvPr>
        <xdr:cNvSpPr txBox="1"/>
      </xdr:nvSpPr>
      <xdr:spPr>
        <a:xfrm>
          <a:off x="19310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160038</xdr:rowOff>
    </xdr:from>
    <xdr:ext cx="469744" cy="259045"/>
    <xdr:sp macro="" textlink="">
      <xdr:nvSpPr>
        <xdr:cNvPr id="739" name="n_4mainValue【児童館】&#10;一人当たり面積">
          <a:extLst>
            <a:ext uri="{FF2B5EF4-FFF2-40B4-BE49-F238E27FC236}">
              <a16:creationId xmlns:a16="http://schemas.microsoft.com/office/drawing/2014/main" id="{C98EF9C0-824E-42B8-B55B-5E276701AAC4}"/>
            </a:ext>
          </a:extLst>
        </xdr:cNvPr>
        <xdr:cNvSpPr txBox="1"/>
      </xdr:nvSpPr>
      <xdr:spPr>
        <a:xfrm>
          <a:off x="18421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C0D6CD41-4AB2-43FD-AF90-60D45934D67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4EEC8A24-39C7-4175-9985-4747FB07B64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212F87D2-9928-481B-A5BE-1C7EB2B0FA1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5C447B74-604B-4A64-9301-C551E06394D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FB291950-543B-4F1E-8CAC-310138CAA25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681BB719-4687-41A3-9568-38D7420FC44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43F04934-61AD-4CBE-B976-114773F4870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0DA5BD17-322A-4CF7-A189-2BFA6D22F35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59EB9051-603F-4897-98EC-36945FBC9BC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1DA8DDE5-46A8-4F7A-977A-AF0C1E95227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3850F2BD-9A2E-4B84-B28E-55A00F4C793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a:extLst>
            <a:ext uri="{FF2B5EF4-FFF2-40B4-BE49-F238E27FC236}">
              <a16:creationId xmlns:a16="http://schemas.microsoft.com/office/drawing/2014/main" id="{5DDC91DF-50B7-4F55-8A61-91F267FBEC7C}"/>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a:extLst>
            <a:ext uri="{FF2B5EF4-FFF2-40B4-BE49-F238E27FC236}">
              <a16:creationId xmlns:a16="http://schemas.microsoft.com/office/drawing/2014/main" id="{166493F2-D8C5-4D6D-BE4B-EC6FC4DAD2DB}"/>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a:extLst>
            <a:ext uri="{FF2B5EF4-FFF2-40B4-BE49-F238E27FC236}">
              <a16:creationId xmlns:a16="http://schemas.microsoft.com/office/drawing/2014/main" id="{0A025F14-ECBF-4031-B617-BA31C899C243}"/>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a:extLst>
            <a:ext uri="{FF2B5EF4-FFF2-40B4-BE49-F238E27FC236}">
              <a16:creationId xmlns:a16="http://schemas.microsoft.com/office/drawing/2014/main" id="{4CDC5472-5646-4E44-9644-A0EA1C952BE2}"/>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a:extLst>
            <a:ext uri="{FF2B5EF4-FFF2-40B4-BE49-F238E27FC236}">
              <a16:creationId xmlns:a16="http://schemas.microsoft.com/office/drawing/2014/main" id="{2A64D658-7064-43DC-A5A0-C2DB17503A08}"/>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a:extLst>
            <a:ext uri="{FF2B5EF4-FFF2-40B4-BE49-F238E27FC236}">
              <a16:creationId xmlns:a16="http://schemas.microsoft.com/office/drawing/2014/main" id="{B1D80EF9-B0C4-4074-A5F5-3BFFAB6DF82A}"/>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a:extLst>
            <a:ext uri="{FF2B5EF4-FFF2-40B4-BE49-F238E27FC236}">
              <a16:creationId xmlns:a16="http://schemas.microsoft.com/office/drawing/2014/main" id="{49E25AAA-3473-4451-B1C8-FDB88CC59A67}"/>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a:extLst>
            <a:ext uri="{FF2B5EF4-FFF2-40B4-BE49-F238E27FC236}">
              <a16:creationId xmlns:a16="http://schemas.microsoft.com/office/drawing/2014/main" id="{96B2B258-D15D-402A-96B3-A25905C49531}"/>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a:extLst>
            <a:ext uri="{FF2B5EF4-FFF2-40B4-BE49-F238E27FC236}">
              <a16:creationId xmlns:a16="http://schemas.microsoft.com/office/drawing/2014/main" id="{B90917B9-A4FA-4104-8DB0-851DD361F241}"/>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a:extLst>
            <a:ext uri="{FF2B5EF4-FFF2-40B4-BE49-F238E27FC236}">
              <a16:creationId xmlns:a16="http://schemas.microsoft.com/office/drawing/2014/main" id="{2F15A740-08A0-4523-BF21-C5FB2C9A85FC}"/>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4E4143B8-3710-48EE-8D61-6894B1C1075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a:extLst>
            <a:ext uri="{FF2B5EF4-FFF2-40B4-BE49-F238E27FC236}">
              <a16:creationId xmlns:a16="http://schemas.microsoft.com/office/drawing/2014/main" id="{1E6CCBDD-AC03-472D-BB4C-EC820CAB929B}"/>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3FC5924C-541A-4C90-801C-A7F8E6B18BC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152400</xdr:rowOff>
    </xdr:to>
    <xdr:cxnSp macro="">
      <xdr:nvCxnSpPr>
        <xdr:cNvPr id="764" name="直線コネクタ 763">
          <a:extLst>
            <a:ext uri="{FF2B5EF4-FFF2-40B4-BE49-F238E27FC236}">
              <a16:creationId xmlns:a16="http://schemas.microsoft.com/office/drawing/2014/main" id="{13682BAC-FD6E-4533-954B-CD3A345937D1}"/>
            </a:ext>
          </a:extLst>
        </xdr:cNvPr>
        <xdr:cNvCxnSpPr/>
      </xdr:nvCxnSpPr>
      <xdr:spPr>
        <a:xfrm flipV="1">
          <a:off x="16318864" y="1716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5" name="【公民館】&#10;有形固定資産減価償却率最小値テキスト">
          <a:extLst>
            <a:ext uri="{FF2B5EF4-FFF2-40B4-BE49-F238E27FC236}">
              <a16:creationId xmlns:a16="http://schemas.microsoft.com/office/drawing/2014/main" id="{A19E2465-C065-44B2-AA04-85A67CDC43AF}"/>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6" name="直線コネクタ 765">
          <a:extLst>
            <a:ext uri="{FF2B5EF4-FFF2-40B4-BE49-F238E27FC236}">
              <a16:creationId xmlns:a16="http://schemas.microsoft.com/office/drawing/2014/main" id="{A3A15E07-0920-4B0F-99D1-379F1C512EEA}"/>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767" name="【公民館】&#10;有形固定資産減価償却率最大値テキスト">
          <a:extLst>
            <a:ext uri="{FF2B5EF4-FFF2-40B4-BE49-F238E27FC236}">
              <a16:creationId xmlns:a16="http://schemas.microsoft.com/office/drawing/2014/main" id="{9C701FE3-0D0A-43D3-824D-55C3B85F3D8F}"/>
            </a:ext>
          </a:extLst>
        </xdr:cNvPr>
        <xdr:cNvSpPr txBox="1"/>
      </xdr:nvSpPr>
      <xdr:spPr>
        <a:xfrm>
          <a:off x="16357600" y="1693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768" name="直線コネクタ 767">
          <a:extLst>
            <a:ext uri="{FF2B5EF4-FFF2-40B4-BE49-F238E27FC236}">
              <a16:creationId xmlns:a16="http://schemas.microsoft.com/office/drawing/2014/main" id="{29DE07FB-6D20-4096-BB16-868D0CE315AF}"/>
            </a:ext>
          </a:extLst>
        </xdr:cNvPr>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102888</xdr:rowOff>
    </xdr:from>
    <xdr:ext cx="405111" cy="259045"/>
    <xdr:sp macro="" textlink="">
      <xdr:nvSpPr>
        <xdr:cNvPr id="769" name="【公民館】&#10;有形固定資産減価償却率平均値テキスト">
          <a:extLst>
            <a:ext uri="{FF2B5EF4-FFF2-40B4-BE49-F238E27FC236}">
              <a16:creationId xmlns:a16="http://schemas.microsoft.com/office/drawing/2014/main" id="{B03972F0-B447-4774-B9D3-9B9EDA7AF144}"/>
            </a:ext>
          </a:extLst>
        </xdr:cNvPr>
        <xdr:cNvSpPr txBox="1"/>
      </xdr:nvSpPr>
      <xdr:spPr>
        <a:xfrm>
          <a:off x="16357600" y="17933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770" name="フローチャート: 判断 769">
          <a:extLst>
            <a:ext uri="{FF2B5EF4-FFF2-40B4-BE49-F238E27FC236}">
              <a16:creationId xmlns:a16="http://schemas.microsoft.com/office/drawing/2014/main" id="{788EE0A2-A113-4181-B25A-A4C8D6112106}"/>
            </a:ext>
          </a:extLst>
        </xdr:cNvPr>
        <xdr:cNvSpPr/>
      </xdr:nvSpPr>
      <xdr:spPr>
        <a:xfrm>
          <a:off x="162687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771" name="フローチャート: 判断 770">
          <a:extLst>
            <a:ext uri="{FF2B5EF4-FFF2-40B4-BE49-F238E27FC236}">
              <a16:creationId xmlns:a16="http://schemas.microsoft.com/office/drawing/2014/main" id="{21700EE3-A6B8-480C-9CD7-CDC9E0D5CF99}"/>
            </a:ext>
          </a:extLst>
        </xdr:cNvPr>
        <xdr:cNvSpPr/>
      </xdr:nvSpPr>
      <xdr:spPr>
        <a:xfrm>
          <a:off x="1543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772" name="フローチャート: 判断 771">
          <a:extLst>
            <a:ext uri="{FF2B5EF4-FFF2-40B4-BE49-F238E27FC236}">
              <a16:creationId xmlns:a16="http://schemas.microsoft.com/office/drawing/2014/main" id="{F6A62DB1-C3F5-45CE-80B1-0687EB6FF55A}"/>
            </a:ext>
          </a:extLst>
        </xdr:cNvPr>
        <xdr:cNvSpPr/>
      </xdr:nvSpPr>
      <xdr:spPr>
        <a:xfrm>
          <a:off x="14541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773" name="フローチャート: 判断 772">
          <a:extLst>
            <a:ext uri="{FF2B5EF4-FFF2-40B4-BE49-F238E27FC236}">
              <a16:creationId xmlns:a16="http://schemas.microsoft.com/office/drawing/2014/main" id="{16E660CF-51F9-488E-B034-9335A05EB784}"/>
            </a:ext>
          </a:extLst>
        </xdr:cNvPr>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120650</xdr:rowOff>
    </xdr:from>
    <xdr:to>
      <xdr:col>67</xdr:col>
      <xdr:colOff>101600</xdr:colOff>
      <xdr:row>105</xdr:row>
      <xdr:rowOff>50800</xdr:rowOff>
    </xdr:to>
    <xdr:sp macro="" textlink="">
      <xdr:nvSpPr>
        <xdr:cNvPr id="774" name="フローチャート: 判断 773">
          <a:extLst>
            <a:ext uri="{FF2B5EF4-FFF2-40B4-BE49-F238E27FC236}">
              <a16:creationId xmlns:a16="http://schemas.microsoft.com/office/drawing/2014/main" id="{4BCC8086-DEFF-43A2-88DD-E202E1164036}"/>
            </a:ext>
          </a:extLst>
        </xdr:cNvPr>
        <xdr:cNvSpPr/>
      </xdr:nvSpPr>
      <xdr:spPr>
        <a:xfrm>
          <a:off x="12763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8D51AEFC-AF47-407F-BDD1-E9FFD054FA3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5B9AA4B6-E73D-4BAE-8272-ADECABE9C88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981EA56E-9CE3-42FB-858F-44D11D6B6B6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4BDF672F-B95A-435F-AAA2-20BCBB0F719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219FD9A7-9508-45C4-A4D0-A3829D9DC43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93980</xdr:rowOff>
    </xdr:from>
    <xdr:to>
      <xdr:col>85</xdr:col>
      <xdr:colOff>177800</xdr:colOff>
      <xdr:row>101</xdr:row>
      <xdr:rowOff>24130</xdr:rowOff>
    </xdr:to>
    <xdr:sp macro="" textlink="">
      <xdr:nvSpPr>
        <xdr:cNvPr id="780" name="楕円 779">
          <a:extLst>
            <a:ext uri="{FF2B5EF4-FFF2-40B4-BE49-F238E27FC236}">
              <a16:creationId xmlns:a16="http://schemas.microsoft.com/office/drawing/2014/main" id="{1546158C-9EDC-48EC-87C0-52A376C9F9CE}"/>
            </a:ext>
          </a:extLst>
        </xdr:cNvPr>
        <xdr:cNvSpPr/>
      </xdr:nvSpPr>
      <xdr:spPr>
        <a:xfrm>
          <a:off x="16268700" y="1723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8907</xdr:rowOff>
    </xdr:from>
    <xdr:ext cx="405111" cy="259045"/>
    <xdr:sp macro="" textlink="">
      <xdr:nvSpPr>
        <xdr:cNvPr id="781" name="【公民館】&#10;有形固定資産減価償却率該当値テキスト">
          <a:extLst>
            <a:ext uri="{FF2B5EF4-FFF2-40B4-BE49-F238E27FC236}">
              <a16:creationId xmlns:a16="http://schemas.microsoft.com/office/drawing/2014/main" id="{28EAB756-EAED-4AA3-A981-DE455B1CFA00}"/>
            </a:ext>
          </a:extLst>
        </xdr:cNvPr>
        <xdr:cNvSpPr txBox="1"/>
      </xdr:nvSpPr>
      <xdr:spPr>
        <a:xfrm>
          <a:off x="16357600" y="17153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2539</xdr:rowOff>
    </xdr:from>
    <xdr:to>
      <xdr:col>81</xdr:col>
      <xdr:colOff>101600</xdr:colOff>
      <xdr:row>101</xdr:row>
      <xdr:rowOff>104139</xdr:rowOff>
    </xdr:to>
    <xdr:sp macro="" textlink="">
      <xdr:nvSpPr>
        <xdr:cNvPr id="782" name="楕円 781">
          <a:extLst>
            <a:ext uri="{FF2B5EF4-FFF2-40B4-BE49-F238E27FC236}">
              <a16:creationId xmlns:a16="http://schemas.microsoft.com/office/drawing/2014/main" id="{F689C7B6-8F7D-4FCD-BB4F-5802E6BD4117}"/>
            </a:ext>
          </a:extLst>
        </xdr:cNvPr>
        <xdr:cNvSpPr/>
      </xdr:nvSpPr>
      <xdr:spPr>
        <a:xfrm>
          <a:off x="15430500" y="1731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144780</xdr:rowOff>
    </xdr:from>
    <xdr:to>
      <xdr:col>85</xdr:col>
      <xdr:colOff>127000</xdr:colOff>
      <xdr:row>101</xdr:row>
      <xdr:rowOff>53339</xdr:rowOff>
    </xdr:to>
    <xdr:cxnSp macro="">
      <xdr:nvCxnSpPr>
        <xdr:cNvPr id="783" name="直線コネクタ 782">
          <a:extLst>
            <a:ext uri="{FF2B5EF4-FFF2-40B4-BE49-F238E27FC236}">
              <a16:creationId xmlns:a16="http://schemas.microsoft.com/office/drawing/2014/main" id="{F0B031BC-F538-42B9-94A1-83FA0E996504}"/>
            </a:ext>
          </a:extLst>
        </xdr:cNvPr>
        <xdr:cNvCxnSpPr/>
      </xdr:nvCxnSpPr>
      <xdr:spPr>
        <a:xfrm flipV="1">
          <a:off x="15481300" y="17289780"/>
          <a:ext cx="8382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132080</xdr:rowOff>
    </xdr:from>
    <xdr:to>
      <xdr:col>76</xdr:col>
      <xdr:colOff>165100</xdr:colOff>
      <xdr:row>101</xdr:row>
      <xdr:rowOff>62230</xdr:rowOff>
    </xdr:to>
    <xdr:sp macro="" textlink="">
      <xdr:nvSpPr>
        <xdr:cNvPr id="784" name="楕円 783">
          <a:extLst>
            <a:ext uri="{FF2B5EF4-FFF2-40B4-BE49-F238E27FC236}">
              <a16:creationId xmlns:a16="http://schemas.microsoft.com/office/drawing/2014/main" id="{E53F76AE-A8F6-4B3A-9A5B-F7C927DBBC19}"/>
            </a:ext>
          </a:extLst>
        </xdr:cNvPr>
        <xdr:cNvSpPr/>
      </xdr:nvSpPr>
      <xdr:spPr>
        <a:xfrm>
          <a:off x="14541500" y="1727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11430</xdr:rowOff>
    </xdr:from>
    <xdr:to>
      <xdr:col>81</xdr:col>
      <xdr:colOff>50800</xdr:colOff>
      <xdr:row>101</xdr:row>
      <xdr:rowOff>53339</xdr:rowOff>
    </xdr:to>
    <xdr:cxnSp macro="">
      <xdr:nvCxnSpPr>
        <xdr:cNvPr id="785" name="直線コネクタ 784">
          <a:extLst>
            <a:ext uri="{FF2B5EF4-FFF2-40B4-BE49-F238E27FC236}">
              <a16:creationId xmlns:a16="http://schemas.microsoft.com/office/drawing/2014/main" id="{CE9E83BD-1416-47FF-B8A5-6F587EF2DF71}"/>
            </a:ext>
          </a:extLst>
        </xdr:cNvPr>
        <xdr:cNvCxnSpPr/>
      </xdr:nvCxnSpPr>
      <xdr:spPr>
        <a:xfrm>
          <a:off x="14592300" y="173278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116839</xdr:rowOff>
    </xdr:from>
    <xdr:to>
      <xdr:col>72</xdr:col>
      <xdr:colOff>38100</xdr:colOff>
      <xdr:row>103</xdr:row>
      <xdr:rowOff>46989</xdr:rowOff>
    </xdr:to>
    <xdr:sp macro="" textlink="">
      <xdr:nvSpPr>
        <xdr:cNvPr id="786" name="楕円 785">
          <a:extLst>
            <a:ext uri="{FF2B5EF4-FFF2-40B4-BE49-F238E27FC236}">
              <a16:creationId xmlns:a16="http://schemas.microsoft.com/office/drawing/2014/main" id="{6A2D4C1F-F60D-4C78-B125-10798DB5DC5E}"/>
            </a:ext>
          </a:extLst>
        </xdr:cNvPr>
        <xdr:cNvSpPr/>
      </xdr:nvSpPr>
      <xdr:spPr>
        <a:xfrm>
          <a:off x="13652500" y="1760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11430</xdr:rowOff>
    </xdr:from>
    <xdr:to>
      <xdr:col>76</xdr:col>
      <xdr:colOff>114300</xdr:colOff>
      <xdr:row>102</xdr:row>
      <xdr:rowOff>167639</xdr:rowOff>
    </xdr:to>
    <xdr:cxnSp macro="">
      <xdr:nvCxnSpPr>
        <xdr:cNvPr id="787" name="直線コネクタ 786">
          <a:extLst>
            <a:ext uri="{FF2B5EF4-FFF2-40B4-BE49-F238E27FC236}">
              <a16:creationId xmlns:a16="http://schemas.microsoft.com/office/drawing/2014/main" id="{1509310D-BB51-4F8E-838E-32426927E712}"/>
            </a:ext>
          </a:extLst>
        </xdr:cNvPr>
        <xdr:cNvCxnSpPr/>
      </xdr:nvCxnSpPr>
      <xdr:spPr>
        <a:xfrm flipV="1">
          <a:off x="13703300" y="17327880"/>
          <a:ext cx="889000" cy="327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42545</xdr:rowOff>
    </xdr:from>
    <xdr:to>
      <xdr:col>67</xdr:col>
      <xdr:colOff>101600</xdr:colOff>
      <xdr:row>106</xdr:row>
      <xdr:rowOff>144145</xdr:rowOff>
    </xdr:to>
    <xdr:sp macro="" textlink="">
      <xdr:nvSpPr>
        <xdr:cNvPr id="788" name="楕円 787">
          <a:extLst>
            <a:ext uri="{FF2B5EF4-FFF2-40B4-BE49-F238E27FC236}">
              <a16:creationId xmlns:a16="http://schemas.microsoft.com/office/drawing/2014/main" id="{CBE538E4-3F3A-4A46-9FA4-57B619CC3FA6}"/>
            </a:ext>
          </a:extLst>
        </xdr:cNvPr>
        <xdr:cNvSpPr/>
      </xdr:nvSpPr>
      <xdr:spPr>
        <a:xfrm>
          <a:off x="12763500" y="1821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167639</xdr:rowOff>
    </xdr:from>
    <xdr:to>
      <xdr:col>71</xdr:col>
      <xdr:colOff>177800</xdr:colOff>
      <xdr:row>106</xdr:row>
      <xdr:rowOff>93345</xdr:rowOff>
    </xdr:to>
    <xdr:cxnSp macro="">
      <xdr:nvCxnSpPr>
        <xdr:cNvPr id="789" name="直線コネクタ 788">
          <a:extLst>
            <a:ext uri="{FF2B5EF4-FFF2-40B4-BE49-F238E27FC236}">
              <a16:creationId xmlns:a16="http://schemas.microsoft.com/office/drawing/2014/main" id="{E1B3F31D-3BFE-44FE-9D81-3FE373B6718D}"/>
            </a:ext>
          </a:extLst>
        </xdr:cNvPr>
        <xdr:cNvCxnSpPr/>
      </xdr:nvCxnSpPr>
      <xdr:spPr>
        <a:xfrm flipV="1">
          <a:off x="12814300" y="17655539"/>
          <a:ext cx="889000" cy="61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30497</xdr:rowOff>
    </xdr:from>
    <xdr:ext cx="405111" cy="259045"/>
    <xdr:sp macro="" textlink="">
      <xdr:nvSpPr>
        <xdr:cNvPr id="790" name="n_1aveValue【公民館】&#10;有形固定資産減価償却率">
          <a:extLst>
            <a:ext uri="{FF2B5EF4-FFF2-40B4-BE49-F238E27FC236}">
              <a16:creationId xmlns:a16="http://schemas.microsoft.com/office/drawing/2014/main" id="{E4AFCD27-9324-4F81-A3D6-9D9EC788B2B1}"/>
            </a:ext>
          </a:extLst>
        </xdr:cNvPr>
        <xdr:cNvSpPr txBox="1"/>
      </xdr:nvSpPr>
      <xdr:spPr>
        <a:xfrm>
          <a:off x="15266044" y="1803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11447</xdr:rowOff>
    </xdr:from>
    <xdr:ext cx="405111" cy="259045"/>
    <xdr:sp macro="" textlink="">
      <xdr:nvSpPr>
        <xdr:cNvPr id="791" name="n_2aveValue【公民館】&#10;有形固定資産減価償却率">
          <a:extLst>
            <a:ext uri="{FF2B5EF4-FFF2-40B4-BE49-F238E27FC236}">
              <a16:creationId xmlns:a16="http://schemas.microsoft.com/office/drawing/2014/main" id="{137CA1AE-6E74-4CA3-AB6A-68CD30F66035}"/>
            </a:ext>
          </a:extLst>
        </xdr:cNvPr>
        <xdr:cNvSpPr txBox="1"/>
      </xdr:nvSpPr>
      <xdr:spPr>
        <a:xfrm>
          <a:off x="14389744" y="180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41927</xdr:rowOff>
    </xdr:from>
    <xdr:ext cx="405111" cy="259045"/>
    <xdr:sp macro="" textlink="">
      <xdr:nvSpPr>
        <xdr:cNvPr id="792" name="n_3aveValue【公民館】&#10;有形固定資産減価償却率">
          <a:extLst>
            <a:ext uri="{FF2B5EF4-FFF2-40B4-BE49-F238E27FC236}">
              <a16:creationId xmlns:a16="http://schemas.microsoft.com/office/drawing/2014/main" id="{40A7C718-4AEA-4216-BA65-A115A2FDBC8A}"/>
            </a:ext>
          </a:extLst>
        </xdr:cNvPr>
        <xdr:cNvSpPr txBox="1"/>
      </xdr:nvSpPr>
      <xdr:spPr>
        <a:xfrm>
          <a:off x="135007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67327</xdr:rowOff>
    </xdr:from>
    <xdr:ext cx="405111" cy="259045"/>
    <xdr:sp macro="" textlink="">
      <xdr:nvSpPr>
        <xdr:cNvPr id="793" name="n_4aveValue【公民館】&#10;有形固定資産減価償却率">
          <a:extLst>
            <a:ext uri="{FF2B5EF4-FFF2-40B4-BE49-F238E27FC236}">
              <a16:creationId xmlns:a16="http://schemas.microsoft.com/office/drawing/2014/main" id="{32388B6C-697C-4629-A5AF-070A7BEB8210}"/>
            </a:ext>
          </a:extLst>
        </xdr:cNvPr>
        <xdr:cNvSpPr txBox="1"/>
      </xdr:nvSpPr>
      <xdr:spPr>
        <a:xfrm>
          <a:off x="12611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120666</xdr:rowOff>
    </xdr:from>
    <xdr:ext cx="405111" cy="259045"/>
    <xdr:sp macro="" textlink="">
      <xdr:nvSpPr>
        <xdr:cNvPr id="794" name="n_1mainValue【公民館】&#10;有形固定資産減価償却率">
          <a:extLst>
            <a:ext uri="{FF2B5EF4-FFF2-40B4-BE49-F238E27FC236}">
              <a16:creationId xmlns:a16="http://schemas.microsoft.com/office/drawing/2014/main" id="{43792387-8717-469F-A14B-9144D5E3FF65}"/>
            </a:ext>
          </a:extLst>
        </xdr:cNvPr>
        <xdr:cNvSpPr txBox="1"/>
      </xdr:nvSpPr>
      <xdr:spPr>
        <a:xfrm>
          <a:off x="15266044" y="17094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78757</xdr:rowOff>
    </xdr:from>
    <xdr:ext cx="405111" cy="259045"/>
    <xdr:sp macro="" textlink="">
      <xdr:nvSpPr>
        <xdr:cNvPr id="795" name="n_2mainValue【公民館】&#10;有形固定資産減価償却率">
          <a:extLst>
            <a:ext uri="{FF2B5EF4-FFF2-40B4-BE49-F238E27FC236}">
              <a16:creationId xmlns:a16="http://schemas.microsoft.com/office/drawing/2014/main" id="{6BC76705-126E-4128-BDE0-2EAB306C0804}"/>
            </a:ext>
          </a:extLst>
        </xdr:cNvPr>
        <xdr:cNvSpPr txBox="1"/>
      </xdr:nvSpPr>
      <xdr:spPr>
        <a:xfrm>
          <a:off x="14389744" y="1705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63516</xdr:rowOff>
    </xdr:from>
    <xdr:ext cx="405111" cy="259045"/>
    <xdr:sp macro="" textlink="">
      <xdr:nvSpPr>
        <xdr:cNvPr id="796" name="n_3mainValue【公民館】&#10;有形固定資産減価償却率">
          <a:extLst>
            <a:ext uri="{FF2B5EF4-FFF2-40B4-BE49-F238E27FC236}">
              <a16:creationId xmlns:a16="http://schemas.microsoft.com/office/drawing/2014/main" id="{F01BC0F3-2EF0-40FD-91D2-CA0EA3412BCF}"/>
            </a:ext>
          </a:extLst>
        </xdr:cNvPr>
        <xdr:cNvSpPr txBox="1"/>
      </xdr:nvSpPr>
      <xdr:spPr>
        <a:xfrm>
          <a:off x="13500744" y="1737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135272</xdr:rowOff>
    </xdr:from>
    <xdr:ext cx="405111" cy="259045"/>
    <xdr:sp macro="" textlink="">
      <xdr:nvSpPr>
        <xdr:cNvPr id="797" name="n_4mainValue【公民館】&#10;有形固定資産減価償却率">
          <a:extLst>
            <a:ext uri="{FF2B5EF4-FFF2-40B4-BE49-F238E27FC236}">
              <a16:creationId xmlns:a16="http://schemas.microsoft.com/office/drawing/2014/main" id="{9F3D9038-3845-495A-B27B-D708977AE93C}"/>
            </a:ext>
          </a:extLst>
        </xdr:cNvPr>
        <xdr:cNvSpPr txBox="1"/>
      </xdr:nvSpPr>
      <xdr:spPr>
        <a:xfrm>
          <a:off x="12611744" y="1830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075C757D-ABA5-4726-86E4-34E036FBBFB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10EC03DA-A41C-47C0-A7F0-E9098D2FE71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2B1C1856-422E-4555-9465-5B5E78FB486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DD15936F-B5C6-4263-9FC5-A1691B42DA2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DB1D7137-DEBE-415A-B76B-1A7C2F30BAD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1FC2F197-9429-4E97-90EE-D7A1C3FD058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F0A44995-E9D0-4950-80FC-B5F49007544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93A86966-4CB0-4BBF-ADAF-291FAA3F58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C9096365-4161-4DD9-96E4-DF22AAAE3C6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B36228E0-F2A4-482D-A68C-871CA0CA6E6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8" name="直線コネクタ 807">
          <a:extLst>
            <a:ext uri="{FF2B5EF4-FFF2-40B4-BE49-F238E27FC236}">
              <a16:creationId xmlns:a16="http://schemas.microsoft.com/office/drawing/2014/main" id="{A67971FF-AADA-4827-8664-0F17FEFCB484}"/>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9" name="テキスト ボックス 808">
          <a:extLst>
            <a:ext uri="{FF2B5EF4-FFF2-40B4-BE49-F238E27FC236}">
              <a16:creationId xmlns:a16="http://schemas.microsoft.com/office/drawing/2014/main" id="{AFFEEAFF-83A1-4761-ABF4-AC9DFCA6F421}"/>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0" name="直線コネクタ 809">
          <a:extLst>
            <a:ext uri="{FF2B5EF4-FFF2-40B4-BE49-F238E27FC236}">
              <a16:creationId xmlns:a16="http://schemas.microsoft.com/office/drawing/2014/main" id="{31FB88A9-D93F-46A0-BA60-8C769E7277CD}"/>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1" name="テキスト ボックス 810">
          <a:extLst>
            <a:ext uri="{FF2B5EF4-FFF2-40B4-BE49-F238E27FC236}">
              <a16:creationId xmlns:a16="http://schemas.microsoft.com/office/drawing/2014/main" id="{F59FB851-137D-43DD-B515-B631596AD41A}"/>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2" name="直線コネクタ 811">
          <a:extLst>
            <a:ext uri="{FF2B5EF4-FFF2-40B4-BE49-F238E27FC236}">
              <a16:creationId xmlns:a16="http://schemas.microsoft.com/office/drawing/2014/main" id="{3C969CF5-B927-475F-9492-E8324FAE02ED}"/>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3" name="テキスト ボックス 812">
          <a:extLst>
            <a:ext uri="{FF2B5EF4-FFF2-40B4-BE49-F238E27FC236}">
              <a16:creationId xmlns:a16="http://schemas.microsoft.com/office/drawing/2014/main" id="{5CA501B2-E2F4-4DF2-B1FE-4823F486C89A}"/>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4" name="直線コネクタ 813">
          <a:extLst>
            <a:ext uri="{FF2B5EF4-FFF2-40B4-BE49-F238E27FC236}">
              <a16:creationId xmlns:a16="http://schemas.microsoft.com/office/drawing/2014/main" id="{3994F4DA-F124-48D9-BE1E-4C6BA6F8B598}"/>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5" name="テキスト ボックス 814">
          <a:extLst>
            <a:ext uri="{FF2B5EF4-FFF2-40B4-BE49-F238E27FC236}">
              <a16:creationId xmlns:a16="http://schemas.microsoft.com/office/drawing/2014/main" id="{1ABD209B-1F25-4506-8ADE-F4184E30CEFF}"/>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6" name="直線コネクタ 815">
          <a:extLst>
            <a:ext uri="{FF2B5EF4-FFF2-40B4-BE49-F238E27FC236}">
              <a16:creationId xmlns:a16="http://schemas.microsoft.com/office/drawing/2014/main" id="{1BCA3384-A74F-4046-8970-F48DF4120286}"/>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7" name="テキスト ボックス 816">
          <a:extLst>
            <a:ext uri="{FF2B5EF4-FFF2-40B4-BE49-F238E27FC236}">
              <a16:creationId xmlns:a16="http://schemas.microsoft.com/office/drawing/2014/main" id="{BFA08E76-1BC8-4406-82D4-03A92B667266}"/>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8" name="直線コネクタ 817">
          <a:extLst>
            <a:ext uri="{FF2B5EF4-FFF2-40B4-BE49-F238E27FC236}">
              <a16:creationId xmlns:a16="http://schemas.microsoft.com/office/drawing/2014/main" id="{8DAE7E75-8FB4-4754-A8B1-9090A1ED1848}"/>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9" name="テキスト ボックス 818">
          <a:extLst>
            <a:ext uri="{FF2B5EF4-FFF2-40B4-BE49-F238E27FC236}">
              <a16:creationId xmlns:a16="http://schemas.microsoft.com/office/drawing/2014/main" id="{BBAF0B3A-77E1-4035-B1B1-92D8BD9B61A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a:extLst>
            <a:ext uri="{FF2B5EF4-FFF2-40B4-BE49-F238E27FC236}">
              <a16:creationId xmlns:a16="http://schemas.microsoft.com/office/drawing/2014/main" id="{1578E0DE-74A4-4705-B468-BC16BF77353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a:extLst>
            <a:ext uri="{FF2B5EF4-FFF2-40B4-BE49-F238E27FC236}">
              <a16:creationId xmlns:a16="http://schemas.microsoft.com/office/drawing/2014/main" id="{9B8D85EA-BB42-4BB7-9939-6E1EA5A1AD0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公民館】&#10;一人当たり面積グラフ枠">
          <a:extLst>
            <a:ext uri="{FF2B5EF4-FFF2-40B4-BE49-F238E27FC236}">
              <a16:creationId xmlns:a16="http://schemas.microsoft.com/office/drawing/2014/main" id="{97435BB6-6258-4812-B69A-1F810DFA6DF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109</xdr:row>
      <xdr:rowOff>20682</xdr:rowOff>
    </xdr:to>
    <xdr:cxnSp macro="">
      <xdr:nvCxnSpPr>
        <xdr:cNvPr id="823" name="直線コネクタ 822">
          <a:extLst>
            <a:ext uri="{FF2B5EF4-FFF2-40B4-BE49-F238E27FC236}">
              <a16:creationId xmlns:a16="http://schemas.microsoft.com/office/drawing/2014/main" id="{55B500AC-F251-4EB3-B524-4125315D5AA0}"/>
            </a:ext>
          </a:extLst>
        </xdr:cNvPr>
        <xdr:cNvCxnSpPr/>
      </xdr:nvCxnSpPr>
      <xdr:spPr>
        <a:xfrm flipV="1">
          <a:off x="22160864" y="17270186"/>
          <a:ext cx="0" cy="1438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824" name="【公民館】&#10;一人当たり面積最小値テキスト">
          <a:extLst>
            <a:ext uri="{FF2B5EF4-FFF2-40B4-BE49-F238E27FC236}">
              <a16:creationId xmlns:a16="http://schemas.microsoft.com/office/drawing/2014/main" id="{17D317FD-B989-4E43-9A1F-640F6C208EAE}"/>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825" name="直線コネクタ 824">
          <a:extLst>
            <a:ext uri="{FF2B5EF4-FFF2-40B4-BE49-F238E27FC236}">
              <a16:creationId xmlns:a16="http://schemas.microsoft.com/office/drawing/2014/main" id="{83EEC1FF-69BB-43B4-BB3E-33D1A3465374}"/>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826" name="【公民館】&#10;一人当たり面積最大値テキスト">
          <a:extLst>
            <a:ext uri="{FF2B5EF4-FFF2-40B4-BE49-F238E27FC236}">
              <a16:creationId xmlns:a16="http://schemas.microsoft.com/office/drawing/2014/main" id="{C7AD289C-0856-48F0-BA92-C5B8DFC9C0CE}"/>
            </a:ext>
          </a:extLst>
        </xdr:cNvPr>
        <xdr:cNvSpPr txBox="1"/>
      </xdr:nvSpPr>
      <xdr:spPr>
        <a:xfrm>
          <a:off x="22199600" y="1704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827" name="直線コネクタ 826">
          <a:extLst>
            <a:ext uri="{FF2B5EF4-FFF2-40B4-BE49-F238E27FC236}">
              <a16:creationId xmlns:a16="http://schemas.microsoft.com/office/drawing/2014/main" id="{4CD2A8D7-3D4A-4D10-946C-BF8AE0168214}"/>
            </a:ext>
          </a:extLst>
        </xdr:cNvPr>
        <xdr:cNvCxnSpPr/>
      </xdr:nvCxnSpPr>
      <xdr:spPr>
        <a:xfrm>
          <a:off x="22072600" y="172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132822</xdr:rowOff>
    </xdr:from>
    <xdr:ext cx="469744" cy="259045"/>
    <xdr:sp macro="" textlink="">
      <xdr:nvSpPr>
        <xdr:cNvPr id="828" name="【公民館】&#10;一人当たり面積平均値テキスト">
          <a:extLst>
            <a:ext uri="{FF2B5EF4-FFF2-40B4-BE49-F238E27FC236}">
              <a16:creationId xmlns:a16="http://schemas.microsoft.com/office/drawing/2014/main" id="{EE7444B9-F775-48C8-85E0-6E3C244E6F74}"/>
            </a:ext>
          </a:extLst>
        </xdr:cNvPr>
        <xdr:cNvSpPr txBox="1"/>
      </xdr:nvSpPr>
      <xdr:spPr>
        <a:xfrm>
          <a:off x="22199600" y="18306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154395</xdr:rowOff>
    </xdr:from>
    <xdr:to>
      <xdr:col>116</xdr:col>
      <xdr:colOff>114300</xdr:colOff>
      <xdr:row>107</xdr:row>
      <xdr:rowOff>84545</xdr:rowOff>
    </xdr:to>
    <xdr:sp macro="" textlink="">
      <xdr:nvSpPr>
        <xdr:cNvPr id="829" name="フローチャート: 判断 828">
          <a:extLst>
            <a:ext uri="{FF2B5EF4-FFF2-40B4-BE49-F238E27FC236}">
              <a16:creationId xmlns:a16="http://schemas.microsoft.com/office/drawing/2014/main" id="{A45E1886-B366-4189-BFB0-7E532F755994}"/>
            </a:ext>
          </a:extLst>
        </xdr:cNvPr>
        <xdr:cNvSpPr/>
      </xdr:nvSpPr>
      <xdr:spPr>
        <a:xfrm>
          <a:off x="22110700" y="1832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830" name="フローチャート: 判断 829">
          <a:extLst>
            <a:ext uri="{FF2B5EF4-FFF2-40B4-BE49-F238E27FC236}">
              <a16:creationId xmlns:a16="http://schemas.microsoft.com/office/drawing/2014/main" id="{B7C71252-8230-47F2-BB1C-1B88307B8856}"/>
            </a:ext>
          </a:extLst>
        </xdr:cNvPr>
        <xdr:cNvSpPr/>
      </xdr:nvSpPr>
      <xdr:spPr>
        <a:xfrm>
          <a:off x="21272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831" name="フローチャート: 判断 830">
          <a:extLst>
            <a:ext uri="{FF2B5EF4-FFF2-40B4-BE49-F238E27FC236}">
              <a16:creationId xmlns:a16="http://schemas.microsoft.com/office/drawing/2014/main" id="{B0D7A768-9ABA-45B7-971C-A093F47176FE}"/>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832" name="フローチャート: 判断 831">
          <a:extLst>
            <a:ext uri="{FF2B5EF4-FFF2-40B4-BE49-F238E27FC236}">
              <a16:creationId xmlns:a16="http://schemas.microsoft.com/office/drawing/2014/main" id="{C8814869-97F4-4597-B7ED-2F62927B0050}"/>
            </a:ext>
          </a:extLst>
        </xdr:cNvPr>
        <xdr:cNvSpPr/>
      </xdr:nvSpPr>
      <xdr:spPr>
        <a:xfrm>
          <a:off x="19494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141332</xdr:rowOff>
    </xdr:from>
    <xdr:to>
      <xdr:col>98</xdr:col>
      <xdr:colOff>38100</xdr:colOff>
      <xdr:row>107</xdr:row>
      <xdr:rowOff>71482</xdr:rowOff>
    </xdr:to>
    <xdr:sp macro="" textlink="">
      <xdr:nvSpPr>
        <xdr:cNvPr id="833" name="フローチャート: 判断 832">
          <a:extLst>
            <a:ext uri="{FF2B5EF4-FFF2-40B4-BE49-F238E27FC236}">
              <a16:creationId xmlns:a16="http://schemas.microsoft.com/office/drawing/2014/main" id="{DB4E373F-EDF3-42E2-84ED-91E8069AE5FA}"/>
            </a:ext>
          </a:extLst>
        </xdr:cNvPr>
        <xdr:cNvSpPr/>
      </xdr:nvSpPr>
      <xdr:spPr>
        <a:xfrm>
          <a:off x="18605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653F50F7-16BC-45D3-9833-A9FC3A6CE1E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AA05B3BC-21F2-401B-B404-91C699D9BF7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429540C-46F8-43F4-95C3-A4988967983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8EFF1387-9B59-4D10-A4D7-8FCF2B1071C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00CC49E7-DE9C-419D-B5F7-2BBC3E277CB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136434</xdr:rowOff>
    </xdr:from>
    <xdr:to>
      <xdr:col>116</xdr:col>
      <xdr:colOff>114300</xdr:colOff>
      <xdr:row>107</xdr:row>
      <xdr:rowOff>66584</xdr:rowOff>
    </xdr:to>
    <xdr:sp macro="" textlink="">
      <xdr:nvSpPr>
        <xdr:cNvPr id="839" name="楕円 838">
          <a:extLst>
            <a:ext uri="{FF2B5EF4-FFF2-40B4-BE49-F238E27FC236}">
              <a16:creationId xmlns:a16="http://schemas.microsoft.com/office/drawing/2014/main" id="{BC332E54-4FE1-4C93-8D76-1860D7774F32}"/>
            </a:ext>
          </a:extLst>
        </xdr:cNvPr>
        <xdr:cNvSpPr/>
      </xdr:nvSpPr>
      <xdr:spPr>
        <a:xfrm>
          <a:off x="22110700" y="1831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159311</xdr:rowOff>
    </xdr:from>
    <xdr:ext cx="469744" cy="259045"/>
    <xdr:sp macro="" textlink="">
      <xdr:nvSpPr>
        <xdr:cNvPr id="840" name="【公民館】&#10;一人当たり面積該当値テキスト">
          <a:extLst>
            <a:ext uri="{FF2B5EF4-FFF2-40B4-BE49-F238E27FC236}">
              <a16:creationId xmlns:a16="http://schemas.microsoft.com/office/drawing/2014/main" id="{C0B1F7FF-9443-4F46-B6F6-3EBDF6DB317B}"/>
            </a:ext>
          </a:extLst>
        </xdr:cNvPr>
        <xdr:cNvSpPr txBox="1"/>
      </xdr:nvSpPr>
      <xdr:spPr>
        <a:xfrm>
          <a:off x="22199600" y="18161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84182</xdr:rowOff>
    </xdr:from>
    <xdr:to>
      <xdr:col>112</xdr:col>
      <xdr:colOff>38100</xdr:colOff>
      <xdr:row>107</xdr:row>
      <xdr:rowOff>14332</xdr:rowOff>
    </xdr:to>
    <xdr:sp macro="" textlink="">
      <xdr:nvSpPr>
        <xdr:cNvPr id="841" name="楕円 840">
          <a:extLst>
            <a:ext uri="{FF2B5EF4-FFF2-40B4-BE49-F238E27FC236}">
              <a16:creationId xmlns:a16="http://schemas.microsoft.com/office/drawing/2014/main" id="{EBB278D9-D21B-4BB7-BC50-8DF519DEE302}"/>
            </a:ext>
          </a:extLst>
        </xdr:cNvPr>
        <xdr:cNvSpPr/>
      </xdr:nvSpPr>
      <xdr:spPr>
        <a:xfrm>
          <a:off x="21272500" y="1825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134982</xdr:rowOff>
    </xdr:from>
    <xdr:to>
      <xdr:col>116</xdr:col>
      <xdr:colOff>63500</xdr:colOff>
      <xdr:row>107</xdr:row>
      <xdr:rowOff>15784</xdr:rowOff>
    </xdr:to>
    <xdr:cxnSp macro="">
      <xdr:nvCxnSpPr>
        <xdr:cNvPr id="842" name="直線コネクタ 841">
          <a:extLst>
            <a:ext uri="{FF2B5EF4-FFF2-40B4-BE49-F238E27FC236}">
              <a16:creationId xmlns:a16="http://schemas.microsoft.com/office/drawing/2014/main" id="{27EF8386-F08E-4401-947B-1639B6C983A2}"/>
            </a:ext>
          </a:extLst>
        </xdr:cNvPr>
        <xdr:cNvCxnSpPr/>
      </xdr:nvCxnSpPr>
      <xdr:spPr>
        <a:xfrm>
          <a:off x="21323300" y="18308682"/>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92348</xdr:rowOff>
    </xdr:from>
    <xdr:to>
      <xdr:col>107</xdr:col>
      <xdr:colOff>101600</xdr:colOff>
      <xdr:row>107</xdr:row>
      <xdr:rowOff>22498</xdr:rowOff>
    </xdr:to>
    <xdr:sp macro="" textlink="">
      <xdr:nvSpPr>
        <xdr:cNvPr id="843" name="楕円 842">
          <a:extLst>
            <a:ext uri="{FF2B5EF4-FFF2-40B4-BE49-F238E27FC236}">
              <a16:creationId xmlns:a16="http://schemas.microsoft.com/office/drawing/2014/main" id="{A71A3EB1-4759-4837-A046-501333A3D60C}"/>
            </a:ext>
          </a:extLst>
        </xdr:cNvPr>
        <xdr:cNvSpPr/>
      </xdr:nvSpPr>
      <xdr:spPr>
        <a:xfrm>
          <a:off x="20383500" y="1826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134982</xdr:rowOff>
    </xdr:from>
    <xdr:to>
      <xdr:col>111</xdr:col>
      <xdr:colOff>177800</xdr:colOff>
      <xdr:row>106</xdr:row>
      <xdr:rowOff>143148</xdr:rowOff>
    </xdr:to>
    <xdr:cxnSp macro="">
      <xdr:nvCxnSpPr>
        <xdr:cNvPr id="844" name="直線コネクタ 843">
          <a:extLst>
            <a:ext uri="{FF2B5EF4-FFF2-40B4-BE49-F238E27FC236}">
              <a16:creationId xmlns:a16="http://schemas.microsoft.com/office/drawing/2014/main" id="{6FF8AF8A-B904-4A78-844A-E0780E817EAB}"/>
            </a:ext>
          </a:extLst>
        </xdr:cNvPr>
        <xdr:cNvCxnSpPr/>
      </xdr:nvCxnSpPr>
      <xdr:spPr>
        <a:xfrm flipV="1">
          <a:off x="20434300" y="18308682"/>
          <a:ext cx="8890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38463</xdr:rowOff>
    </xdr:from>
    <xdr:to>
      <xdr:col>102</xdr:col>
      <xdr:colOff>165100</xdr:colOff>
      <xdr:row>106</xdr:row>
      <xdr:rowOff>140063</xdr:rowOff>
    </xdr:to>
    <xdr:sp macro="" textlink="">
      <xdr:nvSpPr>
        <xdr:cNvPr id="845" name="楕円 844">
          <a:extLst>
            <a:ext uri="{FF2B5EF4-FFF2-40B4-BE49-F238E27FC236}">
              <a16:creationId xmlns:a16="http://schemas.microsoft.com/office/drawing/2014/main" id="{EED2EF46-454E-4F95-9262-684A797D343A}"/>
            </a:ext>
          </a:extLst>
        </xdr:cNvPr>
        <xdr:cNvSpPr/>
      </xdr:nvSpPr>
      <xdr:spPr>
        <a:xfrm>
          <a:off x="19494500" y="1821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89263</xdr:rowOff>
    </xdr:from>
    <xdr:to>
      <xdr:col>107</xdr:col>
      <xdr:colOff>50800</xdr:colOff>
      <xdr:row>106</xdr:row>
      <xdr:rowOff>143148</xdr:rowOff>
    </xdr:to>
    <xdr:cxnSp macro="">
      <xdr:nvCxnSpPr>
        <xdr:cNvPr id="846" name="直線コネクタ 845">
          <a:extLst>
            <a:ext uri="{FF2B5EF4-FFF2-40B4-BE49-F238E27FC236}">
              <a16:creationId xmlns:a16="http://schemas.microsoft.com/office/drawing/2014/main" id="{3AD70E79-C891-4E8F-968B-E35C014B84FD}"/>
            </a:ext>
          </a:extLst>
        </xdr:cNvPr>
        <xdr:cNvCxnSpPr/>
      </xdr:nvCxnSpPr>
      <xdr:spPr>
        <a:xfrm>
          <a:off x="19545300" y="18262963"/>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131536</xdr:rowOff>
    </xdr:from>
    <xdr:to>
      <xdr:col>98</xdr:col>
      <xdr:colOff>38100</xdr:colOff>
      <xdr:row>107</xdr:row>
      <xdr:rowOff>61686</xdr:rowOff>
    </xdr:to>
    <xdr:sp macro="" textlink="">
      <xdr:nvSpPr>
        <xdr:cNvPr id="847" name="楕円 846">
          <a:extLst>
            <a:ext uri="{FF2B5EF4-FFF2-40B4-BE49-F238E27FC236}">
              <a16:creationId xmlns:a16="http://schemas.microsoft.com/office/drawing/2014/main" id="{2FBF7BCA-4AA3-46EE-89E1-E39A0CDAD41A}"/>
            </a:ext>
          </a:extLst>
        </xdr:cNvPr>
        <xdr:cNvSpPr/>
      </xdr:nvSpPr>
      <xdr:spPr>
        <a:xfrm>
          <a:off x="18605500" y="1830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89263</xdr:rowOff>
    </xdr:from>
    <xdr:to>
      <xdr:col>102</xdr:col>
      <xdr:colOff>114300</xdr:colOff>
      <xdr:row>107</xdr:row>
      <xdr:rowOff>10886</xdr:rowOff>
    </xdr:to>
    <xdr:cxnSp macro="">
      <xdr:nvCxnSpPr>
        <xdr:cNvPr id="848" name="直線コネクタ 847">
          <a:extLst>
            <a:ext uri="{FF2B5EF4-FFF2-40B4-BE49-F238E27FC236}">
              <a16:creationId xmlns:a16="http://schemas.microsoft.com/office/drawing/2014/main" id="{7068F4A2-8F89-42DB-8E26-FCDCF62AA7DF}"/>
            </a:ext>
          </a:extLst>
        </xdr:cNvPr>
        <xdr:cNvCxnSpPr/>
      </xdr:nvCxnSpPr>
      <xdr:spPr>
        <a:xfrm flipV="1">
          <a:off x="18656300" y="18262963"/>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82204</xdr:rowOff>
    </xdr:from>
    <xdr:ext cx="469744" cy="259045"/>
    <xdr:sp macro="" textlink="">
      <xdr:nvSpPr>
        <xdr:cNvPr id="849" name="n_1aveValue【公民館】&#10;一人当たり面積">
          <a:extLst>
            <a:ext uri="{FF2B5EF4-FFF2-40B4-BE49-F238E27FC236}">
              <a16:creationId xmlns:a16="http://schemas.microsoft.com/office/drawing/2014/main" id="{1DB5ABD8-4BC9-41FF-B05E-A99257DD46C3}"/>
            </a:ext>
          </a:extLst>
        </xdr:cNvPr>
        <xdr:cNvSpPr txBox="1"/>
      </xdr:nvSpPr>
      <xdr:spPr>
        <a:xfrm>
          <a:off x="21075727" y="1842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64243</xdr:rowOff>
    </xdr:from>
    <xdr:ext cx="469744" cy="259045"/>
    <xdr:sp macro="" textlink="">
      <xdr:nvSpPr>
        <xdr:cNvPr id="850" name="n_2aveValue【公民館】&#10;一人当たり面積">
          <a:extLst>
            <a:ext uri="{FF2B5EF4-FFF2-40B4-BE49-F238E27FC236}">
              <a16:creationId xmlns:a16="http://schemas.microsoft.com/office/drawing/2014/main" id="{1722EA5E-294C-4F0B-84F7-3DE38E5AF915}"/>
            </a:ext>
          </a:extLst>
        </xdr:cNvPr>
        <xdr:cNvSpPr txBox="1"/>
      </xdr:nvSpPr>
      <xdr:spPr>
        <a:xfrm>
          <a:off x="20199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70775</xdr:rowOff>
    </xdr:from>
    <xdr:ext cx="469744" cy="259045"/>
    <xdr:sp macro="" textlink="">
      <xdr:nvSpPr>
        <xdr:cNvPr id="851" name="n_3aveValue【公民館】&#10;一人当たり面積">
          <a:extLst>
            <a:ext uri="{FF2B5EF4-FFF2-40B4-BE49-F238E27FC236}">
              <a16:creationId xmlns:a16="http://schemas.microsoft.com/office/drawing/2014/main" id="{C8D64C61-8EC4-49F2-8C49-FD7D397B7D0E}"/>
            </a:ext>
          </a:extLst>
        </xdr:cNvPr>
        <xdr:cNvSpPr txBox="1"/>
      </xdr:nvSpPr>
      <xdr:spPr>
        <a:xfrm>
          <a:off x="19310427" y="1841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62609</xdr:rowOff>
    </xdr:from>
    <xdr:ext cx="469744" cy="259045"/>
    <xdr:sp macro="" textlink="">
      <xdr:nvSpPr>
        <xdr:cNvPr id="852" name="n_4aveValue【公民館】&#10;一人当たり面積">
          <a:extLst>
            <a:ext uri="{FF2B5EF4-FFF2-40B4-BE49-F238E27FC236}">
              <a16:creationId xmlns:a16="http://schemas.microsoft.com/office/drawing/2014/main" id="{07C82631-D819-4F5B-8569-796D23D1D933}"/>
            </a:ext>
          </a:extLst>
        </xdr:cNvPr>
        <xdr:cNvSpPr txBox="1"/>
      </xdr:nvSpPr>
      <xdr:spPr>
        <a:xfrm>
          <a:off x="18421427" y="1840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30859</xdr:rowOff>
    </xdr:from>
    <xdr:ext cx="469744" cy="259045"/>
    <xdr:sp macro="" textlink="">
      <xdr:nvSpPr>
        <xdr:cNvPr id="853" name="n_1mainValue【公民館】&#10;一人当たり面積">
          <a:extLst>
            <a:ext uri="{FF2B5EF4-FFF2-40B4-BE49-F238E27FC236}">
              <a16:creationId xmlns:a16="http://schemas.microsoft.com/office/drawing/2014/main" id="{1D985C59-A94C-4379-9FA0-3CF0ADF49835}"/>
            </a:ext>
          </a:extLst>
        </xdr:cNvPr>
        <xdr:cNvSpPr txBox="1"/>
      </xdr:nvSpPr>
      <xdr:spPr>
        <a:xfrm>
          <a:off x="210757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39025</xdr:rowOff>
    </xdr:from>
    <xdr:ext cx="469744" cy="259045"/>
    <xdr:sp macro="" textlink="">
      <xdr:nvSpPr>
        <xdr:cNvPr id="854" name="n_2mainValue【公民館】&#10;一人当たり面積">
          <a:extLst>
            <a:ext uri="{FF2B5EF4-FFF2-40B4-BE49-F238E27FC236}">
              <a16:creationId xmlns:a16="http://schemas.microsoft.com/office/drawing/2014/main" id="{D9E42F10-8B76-4490-8654-3EAFAC52D3FC}"/>
            </a:ext>
          </a:extLst>
        </xdr:cNvPr>
        <xdr:cNvSpPr txBox="1"/>
      </xdr:nvSpPr>
      <xdr:spPr>
        <a:xfrm>
          <a:off x="20199427" y="18041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156590</xdr:rowOff>
    </xdr:from>
    <xdr:ext cx="469744" cy="259045"/>
    <xdr:sp macro="" textlink="">
      <xdr:nvSpPr>
        <xdr:cNvPr id="855" name="n_3mainValue【公民館】&#10;一人当たり面積">
          <a:extLst>
            <a:ext uri="{FF2B5EF4-FFF2-40B4-BE49-F238E27FC236}">
              <a16:creationId xmlns:a16="http://schemas.microsoft.com/office/drawing/2014/main" id="{A1B253F4-7B34-418D-858A-DE6A9BA236DA}"/>
            </a:ext>
          </a:extLst>
        </xdr:cNvPr>
        <xdr:cNvSpPr txBox="1"/>
      </xdr:nvSpPr>
      <xdr:spPr>
        <a:xfrm>
          <a:off x="19310427" y="1798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78213</xdr:rowOff>
    </xdr:from>
    <xdr:ext cx="469744" cy="259045"/>
    <xdr:sp macro="" textlink="">
      <xdr:nvSpPr>
        <xdr:cNvPr id="856" name="n_4mainValue【公民館】&#10;一人当たり面積">
          <a:extLst>
            <a:ext uri="{FF2B5EF4-FFF2-40B4-BE49-F238E27FC236}">
              <a16:creationId xmlns:a16="http://schemas.microsoft.com/office/drawing/2014/main" id="{C09C1C52-E08C-49BE-BE03-7F6AD8CA7488}"/>
            </a:ext>
          </a:extLst>
        </xdr:cNvPr>
        <xdr:cNvSpPr txBox="1"/>
      </xdr:nvSpPr>
      <xdr:spPr>
        <a:xfrm>
          <a:off x="18421427" y="18080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a:extLst>
            <a:ext uri="{FF2B5EF4-FFF2-40B4-BE49-F238E27FC236}">
              <a16:creationId xmlns:a16="http://schemas.microsoft.com/office/drawing/2014/main" id="{36899FD0-E20C-4345-84E4-C3629939C0F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a:extLst>
            <a:ext uri="{FF2B5EF4-FFF2-40B4-BE49-F238E27FC236}">
              <a16:creationId xmlns:a16="http://schemas.microsoft.com/office/drawing/2014/main" id="{288010C8-0156-4892-B18E-0A6BBD8BF91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a:extLst>
            <a:ext uri="{FF2B5EF4-FFF2-40B4-BE49-F238E27FC236}">
              <a16:creationId xmlns:a16="http://schemas.microsoft.com/office/drawing/2014/main" id="{060A8D52-B031-404A-8A57-E8AC2B869C8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類似団体と比較して特に有形固定資産減価償却率が高くなっている施設は、認定こども園・幼稚園・保育所であり、特に低くなっている施設は、公民館である。</a:t>
          </a:r>
          <a:endParaRPr lang="ja-JP" altLang="ja-JP" sz="1400">
            <a:effectLst/>
          </a:endParaRPr>
        </a:p>
        <a:p>
          <a:r>
            <a:rPr lang="ja-JP" altLang="ja-JP" sz="1100">
              <a:solidFill>
                <a:schemeClr val="dk1"/>
              </a:solidFill>
              <a:effectLst/>
              <a:latin typeface="+mn-lt"/>
              <a:ea typeface="+mn-ea"/>
              <a:cs typeface="+mn-cs"/>
            </a:rPr>
            <a:t>認定こども園・幼稚園・保育所については、６つある施設のうち、昭和40年～50年代に建設されたものが５つあり、それらが有形固定資産減価償却率を押し上げる要因となっている。そのうち、緒方保育園については</a:t>
          </a:r>
          <a:r>
            <a:rPr lang="ja-JP" altLang="en-US" sz="1100">
              <a:solidFill>
                <a:schemeClr val="dk1"/>
              </a:solidFill>
              <a:effectLst/>
              <a:latin typeface="+mn-lt"/>
              <a:ea typeface="+mn-ea"/>
              <a:cs typeface="+mn-cs"/>
            </a:rPr>
            <a:t>施設の老朽化による新築移転により</a:t>
          </a:r>
          <a:r>
            <a:rPr lang="ja-JP" altLang="ja-JP" sz="1100">
              <a:solidFill>
                <a:schemeClr val="dk1"/>
              </a:solidFill>
              <a:effectLst/>
              <a:latin typeface="+mn-lt"/>
              <a:ea typeface="+mn-ea"/>
              <a:cs typeface="+mn-cs"/>
            </a:rPr>
            <a:t>、令和</a:t>
          </a:r>
          <a:r>
            <a:rPr lang="en-US" altLang="ja-JP" sz="1100">
              <a:solidFill>
                <a:schemeClr val="dk1"/>
              </a:solidFill>
              <a:effectLst/>
              <a:latin typeface="+mn-lt"/>
              <a:ea typeface="+mn-ea"/>
              <a:cs typeface="+mn-cs"/>
            </a:rPr>
            <a:t>7</a:t>
          </a:r>
          <a:r>
            <a:rPr lang="ja-JP" altLang="ja-JP" sz="1100">
              <a:solidFill>
                <a:schemeClr val="dk1"/>
              </a:solidFill>
              <a:effectLst/>
              <a:latin typeface="+mn-lt"/>
              <a:ea typeface="+mn-ea"/>
              <a:cs typeface="+mn-cs"/>
            </a:rPr>
            <a:t>年</a:t>
          </a:r>
          <a:r>
            <a:rPr lang="en-US" altLang="ja-JP" sz="1100">
              <a:solidFill>
                <a:schemeClr val="dk1"/>
              </a:solidFill>
              <a:effectLst/>
              <a:latin typeface="+mn-lt"/>
              <a:ea typeface="+mn-ea"/>
              <a:cs typeface="+mn-cs"/>
            </a:rPr>
            <a:t>2</a:t>
          </a:r>
          <a:r>
            <a:rPr lang="ja-JP" altLang="en-US" sz="1100">
              <a:solidFill>
                <a:schemeClr val="dk1"/>
              </a:solidFill>
              <a:effectLst/>
              <a:latin typeface="+mn-lt"/>
              <a:ea typeface="+mn-ea"/>
              <a:cs typeface="+mn-cs"/>
            </a:rPr>
            <a:t>月よ</a:t>
          </a:r>
          <a:r>
            <a:rPr lang="ja-JP" altLang="ja-JP" sz="1100">
              <a:solidFill>
                <a:schemeClr val="dk1"/>
              </a:solidFill>
              <a:effectLst/>
              <a:latin typeface="+mn-lt"/>
              <a:ea typeface="+mn-ea"/>
              <a:cs typeface="+mn-cs"/>
            </a:rPr>
            <a:t>り</a:t>
          </a:r>
          <a:r>
            <a:rPr lang="ja-JP" altLang="en-US" sz="1100">
              <a:solidFill>
                <a:schemeClr val="dk1"/>
              </a:solidFill>
              <a:effectLst/>
              <a:latin typeface="+mn-lt"/>
              <a:ea typeface="+mn-ea"/>
              <a:cs typeface="+mn-cs"/>
            </a:rPr>
            <a:t>おがたこども園として新園舎</a:t>
          </a:r>
          <a:r>
            <a:rPr lang="ja-JP" altLang="ja-JP" sz="1100">
              <a:solidFill>
                <a:schemeClr val="dk1"/>
              </a:solidFill>
              <a:effectLst/>
              <a:latin typeface="+mn-lt"/>
              <a:ea typeface="+mn-ea"/>
              <a:cs typeface="+mn-cs"/>
            </a:rPr>
            <a:t>での供用</a:t>
          </a:r>
          <a:r>
            <a:rPr lang="ja-JP" altLang="en-US" sz="1100">
              <a:solidFill>
                <a:schemeClr val="dk1"/>
              </a:solidFill>
              <a:effectLst/>
              <a:latin typeface="+mn-lt"/>
              <a:ea typeface="+mn-ea"/>
              <a:cs typeface="+mn-cs"/>
            </a:rPr>
            <a:t>が開始されたため</a:t>
          </a:r>
          <a:r>
            <a:rPr lang="ja-JP" altLang="ja-JP" sz="1100">
              <a:solidFill>
                <a:schemeClr val="dk1"/>
              </a:solidFill>
              <a:effectLst/>
              <a:latin typeface="+mn-lt"/>
              <a:ea typeface="+mn-ea"/>
              <a:cs typeface="+mn-cs"/>
            </a:rPr>
            <a:t>、有形固定資産減価償却率の一定の減少が見込まれる。その他の幼稚園については過疎化・少子化による幼児数の減少により休園ないし廃園となっているものがあるため、今後の整備等については検討していく必要がある。</a:t>
          </a:r>
          <a:endParaRPr lang="ja-JP" altLang="ja-JP" sz="1400">
            <a:effectLst/>
          </a:endParaRPr>
        </a:p>
        <a:p>
          <a:r>
            <a:rPr kumimoji="1" lang="ja-JP" altLang="ja-JP" sz="1100">
              <a:solidFill>
                <a:schemeClr val="dk1"/>
              </a:solidFill>
              <a:effectLst/>
              <a:latin typeface="+mn-lt"/>
              <a:ea typeface="+mn-ea"/>
              <a:cs typeface="+mn-cs"/>
            </a:rPr>
            <a:t>公民館については、昭和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年代～</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年代に建設された</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つの公民館を、支所・公民館整備計画に基づき、令和元年度から令和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かけて新しい施設を整備したため、有形固定資産減価償却率が大幅に低くなっている。公民館は地域活動の拠点でもあることから、台風や豪雨、地震等の災害が起きた際、避難所として防災拠点となる。今後は、耐震化工事を含め、維持管理にかかる経費の増加に留意しつつ、引き続き、生涯学習環境の整備に取り組んで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6CFE64A-6376-46D1-AE8B-0510E1E5AD4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D8D9DF5-CCBC-46FF-9BC3-08A0B80F338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7C3383C-C014-49D4-B6A4-60EFC6812C5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E5742E2-4229-48FE-BACD-F813C60FCCD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大分県豊後大野市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BF11714-754B-4704-ADCE-9466E8D25F7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4241387-2B52-4ED8-938C-9C059A3EF22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8B009D4-2965-44F3-A386-D62D42C5912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4B5F772-4801-4CE1-BC51-87923CDBEC9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C96234A-4B9F-460E-8DCF-26CC449F213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A969C40-8AF6-42E7-9762-47D8F387C61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32,765
32,384
603.14
30,230,278
28,433,296
1,211,713
14,659,459
24,705,881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6925CCA-998A-40B6-9CBF-CE792C19C93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E91AD26-9F13-420D-AC7F-035AE8C9BA5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24CD05C-FF83-4473-B190-57EF1EC6D37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20FBF65-EAB1-40EF-9ADA-D66010053ED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5FBD1C9-FFEF-4F96-A3D4-C08354212EB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92D15E5-D08D-4FBE-AEF3-7A4E82204FA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B512B18-1936-4213-9FD3-E5B88A5A3B5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619B215-B13E-415A-9240-AE4A7D082CD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534147D-FB43-46B8-AE57-173244D062E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B4B863F-2180-49AB-8BBB-681123B8BBD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D45396D-A1F1-431F-83AA-F4929AC44B5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F26D48B-CFFD-40DC-8B8C-7044512F1AC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6B0903A-7240-45A7-BFB2-157C66D530D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7128DE8-DFE7-455A-8514-DDA88A707F7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D467527-59AB-4866-90E3-518B87D9E83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F5BFB6D-FA02-40CD-8F27-BB2A1B2CF84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9040D0B-2B39-4E3A-841F-DC41B17D535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34393B9-C21C-4B95-BD51-875F0804515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A29557C-8EE0-463F-A6F4-6395E12973B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57827F8-22CF-4E90-B5BE-DF3CBBED4A0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44581B2-7A8F-4A9F-A0FE-4FE3011A9E7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E9C7D0C-7A6A-4F2F-B4CA-A9E294E6B79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F0D5F6A-707A-4D43-9B75-A562B81C2ED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EDA026C-EF8D-4F72-8D7C-B9DECCB8AE7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B91150A-D475-4B51-BB0A-6EAEA619AEE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84B0A98-C45C-466C-A91A-8B25BA44DE9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3BBE5D4-810A-4A0F-88FF-925E6E19A88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D8B0A9F-AF58-4CA2-9922-3A4EB766582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DEEB811-951C-4F88-91BB-3CB5EBD7227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87C981D-E6E0-4412-8A22-74C74EB7E39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B4E5B42-8EA6-40D8-B520-9B9D06EF39E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E273B52-2DF7-468F-9609-AC0541B5D28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50F09DA9-EB67-45EC-930F-4DD037EDF2EE}"/>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27773289-9B64-4858-90BA-F2D68F2FF2B6}"/>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A4D7E4AC-ED60-44F0-AB0C-564C221CB795}"/>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886D4059-2074-4DA5-98A9-6C22CF8ED321}"/>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D494874-B457-4F7C-A7C1-DB74BF1A8734}"/>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E274DEB7-2D00-4C55-9E3B-3BC0B45F279E}"/>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DCB5CF40-8398-421D-A311-007148B28A36}"/>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A928F6D3-7F74-42AF-A9BC-E53E896F8F27}"/>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BADE4A02-A6C8-49B6-A57A-4410B659AB49}"/>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AC70BE3F-FFE1-4D41-9B00-BB39AAC2A399}"/>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5608F861-0CD7-41DD-96D1-797184723AA7}"/>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35EA3475-2A68-444F-9376-BAB0E1938A86}"/>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AF884235-0EFF-4929-8650-765C32EB595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C3752EEE-5407-4E5D-AA85-85AFAAB1633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5F3715B8-9857-46AC-82C7-D6D53951F281}"/>
            </a:ext>
          </a:extLst>
        </xdr:cNvPr>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946DC0AC-A5B8-40D5-83B4-5FE80749853D}"/>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60F61BDE-0DA5-49D4-9259-B597EF4DA392}"/>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7681BAF0-EF34-4A23-A2B8-BCCD8690A6AF}"/>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6F2CDD7D-754B-40C9-ADDE-A241C80F1E5E}"/>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170378</xdr:rowOff>
    </xdr:from>
    <xdr:ext cx="405111" cy="259045"/>
    <xdr:sp macro="" textlink="">
      <xdr:nvSpPr>
        <xdr:cNvPr id="63" name="【図書館】&#10;有形固定資産減価償却率平均値テキスト">
          <a:extLst>
            <a:ext uri="{FF2B5EF4-FFF2-40B4-BE49-F238E27FC236}">
              <a16:creationId xmlns:a16="http://schemas.microsoft.com/office/drawing/2014/main" id="{2B45FBB7-63F3-44AA-98C1-2B84B9308B8D}"/>
            </a:ext>
          </a:extLst>
        </xdr:cNvPr>
        <xdr:cNvSpPr txBox="1"/>
      </xdr:nvSpPr>
      <xdr:spPr>
        <a:xfrm>
          <a:off x="4673600" y="6342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a:extLst>
            <a:ext uri="{FF2B5EF4-FFF2-40B4-BE49-F238E27FC236}">
              <a16:creationId xmlns:a16="http://schemas.microsoft.com/office/drawing/2014/main" id="{16467DAB-7D2E-48C9-865C-69B335C77B1A}"/>
            </a:ext>
          </a:extLst>
        </xdr:cNvPr>
        <xdr:cNvSpPr/>
      </xdr:nvSpPr>
      <xdr:spPr>
        <a:xfrm>
          <a:off x="4584700" y="63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a:extLst>
            <a:ext uri="{FF2B5EF4-FFF2-40B4-BE49-F238E27FC236}">
              <a16:creationId xmlns:a16="http://schemas.microsoft.com/office/drawing/2014/main" id="{C805DBD6-E1FD-476C-B13F-7EF5A058E585}"/>
            </a:ext>
          </a:extLst>
        </xdr:cNvPr>
        <xdr:cNvSpPr/>
      </xdr:nvSpPr>
      <xdr:spPr>
        <a:xfrm>
          <a:off x="37465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a:extLst>
            <a:ext uri="{FF2B5EF4-FFF2-40B4-BE49-F238E27FC236}">
              <a16:creationId xmlns:a16="http://schemas.microsoft.com/office/drawing/2014/main" id="{21059213-F6D3-4021-B553-7307D1417CAF}"/>
            </a:ext>
          </a:extLst>
        </xdr:cNvPr>
        <xdr:cNvSpPr/>
      </xdr:nvSpPr>
      <xdr:spPr>
        <a:xfrm>
          <a:off x="28575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a:extLst>
            <a:ext uri="{FF2B5EF4-FFF2-40B4-BE49-F238E27FC236}">
              <a16:creationId xmlns:a16="http://schemas.microsoft.com/office/drawing/2014/main" id="{80EB262E-375A-43F6-86E6-37CC8365D616}"/>
            </a:ext>
          </a:extLst>
        </xdr:cNvPr>
        <xdr:cNvSpPr/>
      </xdr:nvSpPr>
      <xdr:spPr>
        <a:xfrm>
          <a:off x="1968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a:extLst>
            <a:ext uri="{FF2B5EF4-FFF2-40B4-BE49-F238E27FC236}">
              <a16:creationId xmlns:a16="http://schemas.microsoft.com/office/drawing/2014/main" id="{A69AF276-E709-45CE-BD71-073C6F725A63}"/>
            </a:ext>
          </a:extLst>
        </xdr:cNvPr>
        <xdr:cNvSpPr/>
      </xdr:nvSpPr>
      <xdr:spPr>
        <a:xfrm>
          <a:off x="1079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0A879C1-8F14-46A8-BCD8-57199A99558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7EE88C4-CB88-4088-AB67-63880BC4132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B244FA9-9FAE-4FF0-9C93-767A8F52AAA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74E55B3-5F6D-4BF6-9879-47044190D01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61320015-39FA-4596-A660-5711BB94A28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49893</xdr:rowOff>
    </xdr:from>
    <xdr:to>
      <xdr:col>24</xdr:col>
      <xdr:colOff>114300</xdr:colOff>
      <xdr:row>33</xdr:row>
      <xdr:rowOff>151493</xdr:rowOff>
    </xdr:to>
    <xdr:sp macro="" textlink="">
      <xdr:nvSpPr>
        <xdr:cNvPr id="74" name="楕円 73">
          <a:extLst>
            <a:ext uri="{FF2B5EF4-FFF2-40B4-BE49-F238E27FC236}">
              <a16:creationId xmlns:a16="http://schemas.microsoft.com/office/drawing/2014/main" id="{8D46F760-3204-4D74-974C-09281C49AA34}"/>
            </a:ext>
          </a:extLst>
        </xdr:cNvPr>
        <xdr:cNvSpPr/>
      </xdr:nvSpPr>
      <xdr:spPr>
        <a:xfrm>
          <a:off x="4584700" y="570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136270</xdr:rowOff>
    </xdr:from>
    <xdr:ext cx="340478" cy="259045"/>
    <xdr:sp macro="" textlink="">
      <xdr:nvSpPr>
        <xdr:cNvPr id="75" name="【図書館】&#10;有形固定資産減価償却率該当値テキスト">
          <a:extLst>
            <a:ext uri="{FF2B5EF4-FFF2-40B4-BE49-F238E27FC236}">
              <a16:creationId xmlns:a16="http://schemas.microsoft.com/office/drawing/2014/main" id="{C58A6FCA-4213-4C85-A851-661544E5218D}"/>
            </a:ext>
          </a:extLst>
        </xdr:cNvPr>
        <xdr:cNvSpPr txBox="1"/>
      </xdr:nvSpPr>
      <xdr:spPr>
        <a:xfrm>
          <a:off x="4673600" y="56226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17236</xdr:rowOff>
    </xdr:from>
    <xdr:to>
      <xdr:col>20</xdr:col>
      <xdr:colOff>38100</xdr:colOff>
      <xdr:row>33</xdr:row>
      <xdr:rowOff>118836</xdr:rowOff>
    </xdr:to>
    <xdr:sp macro="" textlink="">
      <xdr:nvSpPr>
        <xdr:cNvPr id="76" name="楕円 75">
          <a:extLst>
            <a:ext uri="{FF2B5EF4-FFF2-40B4-BE49-F238E27FC236}">
              <a16:creationId xmlns:a16="http://schemas.microsoft.com/office/drawing/2014/main" id="{E4991861-D196-4639-95C5-F4A460A9BB00}"/>
            </a:ext>
          </a:extLst>
        </xdr:cNvPr>
        <xdr:cNvSpPr/>
      </xdr:nvSpPr>
      <xdr:spPr>
        <a:xfrm>
          <a:off x="3746500" y="567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68036</xdr:rowOff>
    </xdr:from>
    <xdr:to>
      <xdr:col>24</xdr:col>
      <xdr:colOff>63500</xdr:colOff>
      <xdr:row>33</xdr:row>
      <xdr:rowOff>100693</xdr:rowOff>
    </xdr:to>
    <xdr:cxnSp macro="">
      <xdr:nvCxnSpPr>
        <xdr:cNvPr id="77" name="直線コネクタ 76">
          <a:extLst>
            <a:ext uri="{FF2B5EF4-FFF2-40B4-BE49-F238E27FC236}">
              <a16:creationId xmlns:a16="http://schemas.microsoft.com/office/drawing/2014/main" id="{AEDDA761-6F11-4D91-8ED5-784DF00DF9EE}"/>
            </a:ext>
          </a:extLst>
        </xdr:cNvPr>
        <xdr:cNvCxnSpPr/>
      </xdr:nvCxnSpPr>
      <xdr:spPr>
        <a:xfrm>
          <a:off x="3797300" y="572588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32</xdr:row>
      <xdr:rowOff>156028</xdr:rowOff>
    </xdr:from>
    <xdr:to>
      <xdr:col>15</xdr:col>
      <xdr:colOff>101600</xdr:colOff>
      <xdr:row>33</xdr:row>
      <xdr:rowOff>86178</xdr:rowOff>
    </xdr:to>
    <xdr:sp macro="" textlink="">
      <xdr:nvSpPr>
        <xdr:cNvPr id="78" name="楕円 77">
          <a:extLst>
            <a:ext uri="{FF2B5EF4-FFF2-40B4-BE49-F238E27FC236}">
              <a16:creationId xmlns:a16="http://schemas.microsoft.com/office/drawing/2014/main" id="{9619CC9A-D693-41F1-9D20-85B3A047EA1D}"/>
            </a:ext>
          </a:extLst>
        </xdr:cNvPr>
        <xdr:cNvSpPr/>
      </xdr:nvSpPr>
      <xdr:spPr>
        <a:xfrm>
          <a:off x="2857500" y="564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35378</xdr:rowOff>
    </xdr:from>
    <xdr:to>
      <xdr:col>19</xdr:col>
      <xdr:colOff>177800</xdr:colOff>
      <xdr:row>33</xdr:row>
      <xdr:rowOff>68036</xdr:rowOff>
    </xdr:to>
    <xdr:cxnSp macro="">
      <xdr:nvCxnSpPr>
        <xdr:cNvPr id="79" name="直線コネクタ 78">
          <a:extLst>
            <a:ext uri="{FF2B5EF4-FFF2-40B4-BE49-F238E27FC236}">
              <a16:creationId xmlns:a16="http://schemas.microsoft.com/office/drawing/2014/main" id="{FC890A68-7737-421A-B3C1-A3E1D00C7B36}"/>
            </a:ext>
          </a:extLst>
        </xdr:cNvPr>
        <xdr:cNvCxnSpPr/>
      </xdr:nvCxnSpPr>
      <xdr:spPr>
        <a:xfrm>
          <a:off x="2908300" y="569322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23767</xdr:rowOff>
    </xdr:from>
    <xdr:to>
      <xdr:col>10</xdr:col>
      <xdr:colOff>165100</xdr:colOff>
      <xdr:row>39</xdr:row>
      <xdr:rowOff>125367</xdr:rowOff>
    </xdr:to>
    <xdr:sp macro="" textlink="">
      <xdr:nvSpPr>
        <xdr:cNvPr id="80" name="楕円 79">
          <a:extLst>
            <a:ext uri="{FF2B5EF4-FFF2-40B4-BE49-F238E27FC236}">
              <a16:creationId xmlns:a16="http://schemas.microsoft.com/office/drawing/2014/main" id="{AE769D9B-DDE7-406F-A662-BE60F5EB3CAF}"/>
            </a:ext>
          </a:extLst>
        </xdr:cNvPr>
        <xdr:cNvSpPr/>
      </xdr:nvSpPr>
      <xdr:spPr>
        <a:xfrm>
          <a:off x="1968500" y="671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35378</xdr:rowOff>
    </xdr:from>
    <xdr:to>
      <xdr:col>15</xdr:col>
      <xdr:colOff>50800</xdr:colOff>
      <xdr:row>39</xdr:row>
      <xdr:rowOff>74567</xdr:rowOff>
    </xdr:to>
    <xdr:cxnSp macro="">
      <xdr:nvCxnSpPr>
        <xdr:cNvPr id="81" name="直線コネクタ 80">
          <a:extLst>
            <a:ext uri="{FF2B5EF4-FFF2-40B4-BE49-F238E27FC236}">
              <a16:creationId xmlns:a16="http://schemas.microsoft.com/office/drawing/2014/main" id="{08F62241-6BFD-494D-9AB4-25722006FD4E}"/>
            </a:ext>
          </a:extLst>
        </xdr:cNvPr>
        <xdr:cNvCxnSpPr/>
      </xdr:nvCxnSpPr>
      <xdr:spPr>
        <a:xfrm flipV="1">
          <a:off x="2019300" y="5693228"/>
          <a:ext cx="889000" cy="106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907</xdr:rowOff>
    </xdr:from>
    <xdr:to>
      <xdr:col>6</xdr:col>
      <xdr:colOff>38100</xdr:colOff>
      <xdr:row>39</xdr:row>
      <xdr:rowOff>102507</xdr:rowOff>
    </xdr:to>
    <xdr:sp macro="" textlink="">
      <xdr:nvSpPr>
        <xdr:cNvPr id="82" name="楕円 81">
          <a:extLst>
            <a:ext uri="{FF2B5EF4-FFF2-40B4-BE49-F238E27FC236}">
              <a16:creationId xmlns:a16="http://schemas.microsoft.com/office/drawing/2014/main" id="{C30786E9-65B9-4892-8911-E49C45C43325}"/>
            </a:ext>
          </a:extLst>
        </xdr:cNvPr>
        <xdr:cNvSpPr/>
      </xdr:nvSpPr>
      <xdr:spPr>
        <a:xfrm>
          <a:off x="10795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51707</xdr:rowOff>
    </xdr:from>
    <xdr:to>
      <xdr:col>10</xdr:col>
      <xdr:colOff>114300</xdr:colOff>
      <xdr:row>39</xdr:row>
      <xdr:rowOff>74567</xdr:rowOff>
    </xdr:to>
    <xdr:cxnSp macro="">
      <xdr:nvCxnSpPr>
        <xdr:cNvPr id="83" name="直線コネクタ 82">
          <a:extLst>
            <a:ext uri="{FF2B5EF4-FFF2-40B4-BE49-F238E27FC236}">
              <a16:creationId xmlns:a16="http://schemas.microsoft.com/office/drawing/2014/main" id="{4B10AB57-511A-4848-8B97-F169A86BA8D3}"/>
            </a:ext>
          </a:extLst>
        </xdr:cNvPr>
        <xdr:cNvCxnSpPr/>
      </xdr:nvCxnSpPr>
      <xdr:spPr>
        <a:xfrm>
          <a:off x="1130300" y="673825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88735</xdr:rowOff>
    </xdr:from>
    <xdr:ext cx="405111" cy="259045"/>
    <xdr:sp macro="" textlink="">
      <xdr:nvSpPr>
        <xdr:cNvPr id="84" name="n_1aveValue【図書館】&#10;有形固定資産減価償却率">
          <a:extLst>
            <a:ext uri="{FF2B5EF4-FFF2-40B4-BE49-F238E27FC236}">
              <a16:creationId xmlns:a16="http://schemas.microsoft.com/office/drawing/2014/main" id="{496BAFAC-C533-414A-A6EA-2827C6F822F6}"/>
            </a:ext>
          </a:extLst>
        </xdr:cNvPr>
        <xdr:cNvSpPr txBox="1"/>
      </xdr:nvSpPr>
      <xdr:spPr>
        <a:xfrm>
          <a:off x="3582044" y="643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90369</xdr:rowOff>
    </xdr:from>
    <xdr:ext cx="405111" cy="259045"/>
    <xdr:sp macro="" textlink="">
      <xdr:nvSpPr>
        <xdr:cNvPr id="85" name="n_2aveValue【図書館】&#10;有形固定資産減価償却率">
          <a:extLst>
            <a:ext uri="{FF2B5EF4-FFF2-40B4-BE49-F238E27FC236}">
              <a16:creationId xmlns:a16="http://schemas.microsoft.com/office/drawing/2014/main" id="{6FD4666E-9DD1-4929-B1FA-0DB7B06A1F60}"/>
            </a:ext>
          </a:extLst>
        </xdr:cNvPr>
        <xdr:cNvSpPr txBox="1"/>
      </xdr:nvSpPr>
      <xdr:spPr>
        <a:xfrm>
          <a:off x="2705744" y="643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91276</xdr:rowOff>
    </xdr:from>
    <xdr:ext cx="405111" cy="259045"/>
    <xdr:sp macro="" textlink="">
      <xdr:nvSpPr>
        <xdr:cNvPr id="86" name="n_3aveValue【図書館】&#10;有形固定資産減価償却率">
          <a:extLst>
            <a:ext uri="{FF2B5EF4-FFF2-40B4-BE49-F238E27FC236}">
              <a16:creationId xmlns:a16="http://schemas.microsoft.com/office/drawing/2014/main" id="{2A8F190A-63D5-49AD-A485-B388578F1FD3}"/>
            </a:ext>
          </a:extLst>
        </xdr:cNvPr>
        <xdr:cNvSpPr txBox="1"/>
      </xdr:nvSpPr>
      <xdr:spPr>
        <a:xfrm>
          <a:off x="18167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70049</xdr:rowOff>
    </xdr:from>
    <xdr:ext cx="405111" cy="259045"/>
    <xdr:sp macro="" textlink="">
      <xdr:nvSpPr>
        <xdr:cNvPr id="87" name="n_4aveValue【図書館】&#10;有形固定資産減価償却率">
          <a:extLst>
            <a:ext uri="{FF2B5EF4-FFF2-40B4-BE49-F238E27FC236}">
              <a16:creationId xmlns:a16="http://schemas.microsoft.com/office/drawing/2014/main" id="{DE4650CD-C61F-4E51-B0B1-784B419697A4}"/>
            </a:ext>
          </a:extLst>
        </xdr:cNvPr>
        <xdr:cNvSpPr txBox="1"/>
      </xdr:nvSpPr>
      <xdr:spPr>
        <a:xfrm>
          <a:off x="927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31</xdr:row>
      <xdr:rowOff>135363</xdr:rowOff>
    </xdr:from>
    <xdr:ext cx="340478" cy="259045"/>
    <xdr:sp macro="" textlink="">
      <xdr:nvSpPr>
        <xdr:cNvPr id="88" name="n_1mainValue【図書館】&#10;有形固定資産減価償却率">
          <a:extLst>
            <a:ext uri="{FF2B5EF4-FFF2-40B4-BE49-F238E27FC236}">
              <a16:creationId xmlns:a16="http://schemas.microsoft.com/office/drawing/2014/main" id="{A41ECC27-E44F-4FC6-AA13-7D721AF40868}"/>
            </a:ext>
          </a:extLst>
        </xdr:cNvPr>
        <xdr:cNvSpPr txBox="1"/>
      </xdr:nvSpPr>
      <xdr:spPr>
        <a:xfrm>
          <a:off x="3614361" y="54503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31</xdr:row>
      <xdr:rowOff>102705</xdr:rowOff>
    </xdr:from>
    <xdr:ext cx="340478" cy="259045"/>
    <xdr:sp macro="" textlink="">
      <xdr:nvSpPr>
        <xdr:cNvPr id="89" name="n_2mainValue【図書館】&#10;有形固定資産減価償却率">
          <a:extLst>
            <a:ext uri="{FF2B5EF4-FFF2-40B4-BE49-F238E27FC236}">
              <a16:creationId xmlns:a16="http://schemas.microsoft.com/office/drawing/2014/main" id="{EC5950B0-74BA-46F3-AC18-59D3C453A71C}"/>
            </a:ext>
          </a:extLst>
        </xdr:cNvPr>
        <xdr:cNvSpPr txBox="1"/>
      </xdr:nvSpPr>
      <xdr:spPr>
        <a:xfrm>
          <a:off x="2738061" y="5417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116494</xdr:rowOff>
    </xdr:from>
    <xdr:ext cx="405111" cy="259045"/>
    <xdr:sp macro="" textlink="">
      <xdr:nvSpPr>
        <xdr:cNvPr id="90" name="n_3mainValue【図書館】&#10;有形固定資産減価償却率">
          <a:extLst>
            <a:ext uri="{FF2B5EF4-FFF2-40B4-BE49-F238E27FC236}">
              <a16:creationId xmlns:a16="http://schemas.microsoft.com/office/drawing/2014/main" id="{5A85076D-FA07-4F1B-AA8A-3116635797F8}"/>
            </a:ext>
          </a:extLst>
        </xdr:cNvPr>
        <xdr:cNvSpPr txBox="1"/>
      </xdr:nvSpPr>
      <xdr:spPr>
        <a:xfrm>
          <a:off x="1816744" y="6803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93634</xdr:rowOff>
    </xdr:from>
    <xdr:ext cx="405111" cy="259045"/>
    <xdr:sp macro="" textlink="">
      <xdr:nvSpPr>
        <xdr:cNvPr id="91" name="n_4mainValue【図書館】&#10;有形固定資産減価償却率">
          <a:extLst>
            <a:ext uri="{FF2B5EF4-FFF2-40B4-BE49-F238E27FC236}">
              <a16:creationId xmlns:a16="http://schemas.microsoft.com/office/drawing/2014/main" id="{9FF302B2-B27D-4A92-804F-7EFD3D57D2D2}"/>
            </a:ext>
          </a:extLst>
        </xdr:cNvPr>
        <xdr:cNvSpPr txBox="1"/>
      </xdr:nvSpPr>
      <xdr:spPr>
        <a:xfrm>
          <a:off x="927744" y="678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3610EB0-E301-4ABF-BE87-00369BC647C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B0E7F366-EF06-46A1-B7E7-958989E722E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9E5BDD2A-272B-47A7-B741-4797492B2F5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318B5C20-B6F6-4CC6-A606-6DE45D3CE3C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E38DC54A-9D2F-4C86-BF64-EBA89A29D91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7F367FDF-F972-4FD1-B1CF-FD5747399CF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50AEFA1E-69AB-48DC-933B-B8B16F15C10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42F4C88D-38CA-4382-ADDE-D0D2A6060D3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768DDCCB-B393-4508-882A-C16133AF76B8}"/>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EFE06F27-D1DC-4AAF-8F9A-854FED38871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1C6CC56E-61E4-4BB4-9BF0-E560A1A7B418}"/>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AFC846A3-4861-425D-976F-5BC38B3BC3CC}"/>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11B66688-3333-4476-9644-1E22DBF0258B}"/>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4391DE2A-2D48-4DA7-B608-CE3BF91FDC78}"/>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57C72A4E-C470-462A-BB25-7DC2ECCE594E}"/>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BB7122CE-A78B-426B-88F8-741A23FF73BD}"/>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356DBB60-1C9C-444E-BC95-152857E87522}"/>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E8388DD2-3D88-47F8-B364-DBB1B85AAAF4}"/>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A7EE4A84-1ABE-4EED-8811-E8591979088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9FA9D736-2653-4CAC-9410-1E691A4F6162}"/>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5B62DBFD-6876-4AD5-AC37-709CA7D1F4F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3" name="直線コネクタ 112">
          <a:extLst>
            <a:ext uri="{FF2B5EF4-FFF2-40B4-BE49-F238E27FC236}">
              <a16:creationId xmlns:a16="http://schemas.microsoft.com/office/drawing/2014/main" id="{D9E5D1ED-6286-4802-9549-BCA7B430FE57}"/>
            </a:ext>
          </a:extLst>
        </xdr:cNvPr>
        <xdr:cNvCxnSpPr/>
      </xdr:nvCxnSpPr>
      <xdr:spPr>
        <a:xfrm flipV="1">
          <a:off x="10476865" y="565861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a:extLst>
            <a:ext uri="{FF2B5EF4-FFF2-40B4-BE49-F238E27FC236}">
              <a16:creationId xmlns:a16="http://schemas.microsoft.com/office/drawing/2014/main" id="{ED8D1AD4-A02A-40EA-88B3-63DB50033B4F}"/>
            </a:ext>
          </a:extLst>
        </xdr:cNvPr>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a:extLst>
            <a:ext uri="{FF2B5EF4-FFF2-40B4-BE49-F238E27FC236}">
              <a16:creationId xmlns:a16="http://schemas.microsoft.com/office/drawing/2014/main" id="{FCD383E6-E34A-49C9-A682-74A028CA31F9}"/>
            </a:ext>
          </a:extLst>
        </xdr:cNvPr>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6" name="【図書館】&#10;一人当たり面積最大値テキスト">
          <a:extLst>
            <a:ext uri="{FF2B5EF4-FFF2-40B4-BE49-F238E27FC236}">
              <a16:creationId xmlns:a16="http://schemas.microsoft.com/office/drawing/2014/main" id="{B2E2A8DF-1DE0-41D8-B445-5ECD183F9B93}"/>
            </a:ext>
          </a:extLst>
        </xdr:cNvPr>
        <xdr:cNvSpPr txBox="1"/>
      </xdr:nvSpPr>
      <xdr:spPr>
        <a:xfrm>
          <a:off x="10515600" y="543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7" name="直線コネクタ 116">
          <a:extLst>
            <a:ext uri="{FF2B5EF4-FFF2-40B4-BE49-F238E27FC236}">
              <a16:creationId xmlns:a16="http://schemas.microsoft.com/office/drawing/2014/main" id="{73E189E2-FB73-4A31-BC0F-1CD26F07B45D}"/>
            </a:ext>
          </a:extLst>
        </xdr:cNvPr>
        <xdr:cNvCxnSpPr/>
      </xdr:nvCxnSpPr>
      <xdr:spPr>
        <a:xfrm>
          <a:off x="10388600" y="565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83837</xdr:rowOff>
    </xdr:from>
    <xdr:ext cx="469744" cy="259045"/>
    <xdr:sp macro="" textlink="">
      <xdr:nvSpPr>
        <xdr:cNvPr id="118" name="【図書館】&#10;一人当たり面積平均値テキスト">
          <a:extLst>
            <a:ext uri="{FF2B5EF4-FFF2-40B4-BE49-F238E27FC236}">
              <a16:creationId xmlns:a16="http://schemas.microsoft.com/office/drawing/2014/main" id="{C822C17D-91D9-4184-8B71-C19CE18938F2}"/>
            </a:ext>
          </a:extLst>
        </xdr:cNvPr>
        <xdr:cNvSpPr txBox="1"/>
      </xdr:nvSpPr>
      <xdr:spPr>
        <a:xfrm>
          <a:off x="10515600" y="6770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9" name="フローチャート: 判断 118">
          <a:extLst>
            <a:ext uri="{FF2B5EF4-FFF2-40B4-BE49-F238E27FC236}">
              <a16:creationId xmlns:a16="http://schemas.microsoft.com/office/drawing/2014/main" id="{D5A0B106-C772-47D7-87F5-7038BF4BCDC7}"/>
            </a:ext>
          </a:extLst>
        </xdr:cNvPr>
        <xdr:cNvSpPr/>
      </xdr:nvSpPr>
      <xdr:spPr>
        <a:xfrm>
          <a:off x="10426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20" name="フローチャート: 判断 119">
          <a:extLst>
            <a:ext uri="{FF2B5EF4-FFF2-40B4-BE49-F238E27FC236}">
              <a16:creationId xmlns:a16="http://schemas.microsoft.com/office/drawing/2014/main" id="{7F514C86-DC22-44CB-BA55-3C0DBDD1E4BA}"/>
            </a:ext>
          </a:extLst>
        </xdr:cNvPr>
        <xdr:cNvSpPr/>
      </xdr:nvSpPr>
      <xdr:spPr>
        <a:xfrm>
          <a:off x="9588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21" name="フローチャート: 判断 120">
          <a:extLst>
            <a:ext uri="{FF2B5EF4-FFF2-40B4-BE49-F238E27FC236}">
              <a16:creationId xmlns:a16="http://schemas.microsoft.com/office/drawing/2014/main" id="{B7205740-723E-463E-BFBB-1DF9CB202F75}"/>
            </a:ext>
          </a:extLst>
        </xdr:cNvPr>
        <xdr:cNvSpPr/>
      </xdr:nvSpPr>
      <xdr:spPr>
        <a:xfrm>
          <a:off x="8699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119126</xdr:rowOff>
    </xdr:from>
    <xdr:to>
      <xdr:col>41</xdr:col>
      <xdr:colOff>101600</xdr:colOff>
      <xdr:row>40</xdr:row>
      <xdr:rowOff>49276</xdr:rowOff>
    </xdr:to>
    <xdr:sp macro="" textlink="">
      <xdr:nvSpPr>
        <xdr:cNvPr id="122" name="フローチャート: 判断 121">
          <a:extLst>
            <a:ext uri="{FF2B5EF4-FFF2-40B4-BE49-F238E27FC236}">
              <a16:creationId xmlns:a16="http://schemas.microsoft.com/office/drawing/2014/main" id="{4FB37DC0-8B70-405C-82BE-0FBD58F0BCA1}"/>
            </a:ext>
          </a:extLst>
        </xdr:cNvPr>
        <xdr:cNvSpPr/>
      </xdr:nvSpPr>
      <xdr:spPr>
        <a:xfrm>
          <a:off x="7810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123698</xdr:rowOff>
    </xdr:from>
    <xdr:to>
      <xdr:col>36</xdr:col>
      <xdr:colOff>165100</xdr:colOff>
      <xdr:row>40</xdr:row>
      <xdr:rowOff>53848</xdr:rowOff>
    </xdr:to>
    <xdr:sp macro="" textlink="">
      <xdr:nvSpPr>
        <xdr:cNvPr id="123" name="フローチャート: 判断 122">
          <a:extLst>
            <a:ext uri="{FF2B5EF4-FFF2-40B4-BE49-F238E27FC236}">
              <a16:creationId xmlns:a16="http://schemas.microsoft.com/office/drawing/2014/main" id="{9E368651-A995-4F22-B8F3-1AF7C44075F7}"/>
            </a:ext>
          </a:extLst>
        </xdr:cNvPr>
        <xdr:cNvSpPr/>
      </xdr:nvSpPr>
      <xdr:spPr>
        <a:xfrm>
          <a:off x="69215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1E488A78-96BC-4E95-8CDD-156668C509E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AAF31F5-F9DD-4167-A1AB-964D7C947BC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190F5A0-559E-43DC-918A-90508E58480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56216E9-2AE1-492D-9529-C0E85290B35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681A2BF-C228-4FBA-BED3-3D2CDD9A788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116840</xdr:rowOff>
    </xdr:from>
    <xdr:to>
      <xdr:col>55</xdr:col>
      <xdr:colOff>50800</xdr:colOff>
      <xdr:row>39</xdr:row>
      <xdr:rowOff>46990</xdr:rowOff>
    </xdr:to>
    <xdr:sp macro="" textlink="">
      <xdr:nvSpPr>
        <xdr:cNvPr id="129" name="楕円 128">
          <a:extLst>
            <a:ext uri="{FF2B5EF4-FFF2-40B4-BE49-F238E27FC236}">
              <a16:creationId xmlns:a16="http://schemas.microsoft.com/office/drawing/2014/main" id="{42644548-C77B-4717-8EA0-BE85FCC71736}"/>
            </a:ext>
          </a:extLst>
        </xdr:cNvPr>
        <xdr:cNvSpPr/>
      </xdr:nvSpPr>
      <xdr:spPr>
        <a:xfrm>
          <a:off x="104267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139717</xdr:rowOff>
    </xdr:from>
    <xdr:ext cx="469744" cy="259045"/>
    <xdr:sp macro="" textlink="">
      <xdr:nvSpPr>
        <xdr:cNvPr id="130" name="【図書館】&#10;一人当たり面積該当値テキスト">
          <a:extLst>
            <a:ext uri="{FF2B5EF4-FFF2-40B4-BE49-F238E27FC236}">
              <a16:creationId xmlns:a16="http://schemas.microsoft.com/office/drawing/2014/main" id="{BAA66690-BFC1-461D-9CBC-FE227BE7D7CB}"/>
            </a:ext>
          </a:extLst>
        </xdr:cNvPr>
        <xdr:cNvSpPr txBox="1"/>
      </xdr:nvSpPr>
      <xdr:spPr>
        <a:xfrm>
          <a:off x="10515600"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125984</xdr:rowOff>
    </xdr:from>
    <xdr:to>
      <xdr:col>50</xdr:col>
      <xdr:colOff>165100</xdr:colOff>
      <xdr:row>39</xdr:row>
      <xdr:rowOff>56134</xdr:rowOff>
    </xdr:to>
    <xdr:sp macro="" textlink="">
      <xdr:nvSpPr>
        <xdr:cNvPr id="131" name="楕円 130">
          <a:extLst>
            <a:ext uri="{FF2B5EF4-FFF2-40B4-BE49-F238E27FC236}">
              <a16:creationId xmlns:a16="http://schemas.microsoft.com/office/drawing/2014/main" id="{30E806EC-B3C5-4D28-B5E2-E56EF4C9E1B1}"/>
            </a:ext>
          </a:extLst>
        </xdr:cNvPr>
        <xdr:cNvSpPr/>
      </xdr:nvSpPr>
      <xdr:spPr>
        <a:xfrm>
          <a:off x="9588500" y="664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167640</xdr:rowOff>
    </xdr:from>
    <xdr:to>
      <xdr:col>55</xdr:col>
      <xdr:colOff>0</xdr:colOff>
      <xdr:row>39</xdr:row>
      <xdr:rowOff>5334</xdr:rowOff>
    </xdr:to>
    <xdr:cxnSp macro="">
      <xdr:nvCxnSpPr>
        <xdr:cNvPr id="132" name="直線コネクタ 131">
          <a:extLst>
            <a:ext uri="{FF2B5EF4-FFF2-40B4-BE49-F238E27FC236}">
              <a16:creationId xmlns:a16="http://schemas.microsoft.com/office/drawing/2014/main" id="{FCD73232-917E-4DCF-9AC8-1987D9BE8EDF}"/>
            </a:ext>
          </a:extLst>
        </xdr:cNvPr>
        <xdr:cNvCxnSpPr/>
      </xdr:nvCxnSpPr>
      <xdr:spPr>
        <a:xfrm flipV="1">
          <a:off x="9639300" y="668274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135128</xdr:rowOff>
    </xdr:from>
    <xdr:to>
      <xdr:col>46</xdr:col>
      <xdr:colOff>38100</xdr:colOff>
      <xdr:row>39</xdr:row>
      <xdr:rowOff>65278</xdr:rowOff>
    </xdr:to>
    <xdr:sp macro="" textlink="">
      <xdr:nvSpPr>
        <xdr:cNvPr id="133" name="楕円 132">
          <a:extLst>
            <a:ext uri="{FF2B5EF4-FFF2-40B4-BE49-F238E27FC236}">
              <a16:creationId xmlns:a16="http://schemas.microsoft.com/office/drawing/2014/main" id="{9C574071-1401-4756-ABFA-BF4FF0D506FD}"/>
            </a:ext>
          </a:extLst>
        </xdr:cNvPr>
        <xdr:cNvSpPr/>
      </xdr:nvSpPr>
      <xdr:spPr>
        <a:xfrm>
          <a:off x="8699500" y="665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5334</xdr:rowOff>
    </xdr:from>
    <xdr:to>
      <xdr:col>50</xdr:col>
      <xdr:colOff>114300</xdr:colOff>
      <xdr:row>39</xdr:row>
      <xdr:rowOff>14478</xdr:rowOff>
    </xdr:to>
    <xdr:cxnSp macro="">
      <xdr:nvCxnSpPr>
        <xdr:cNvPr id="134" name="直線コネクタ 133">
          <a:extLst>
            <a:ext uri="{FF2B5EF4-FFF2-40B4-BE49-F238E27FC236}">
              <a16:creationId xmlns:a16="http://schemas.microsoft.com/office/drawing/2014/main" id="{A4FFD11A-ED57-49AF-AF2D-D4915F954206}"/>
            </a:ext>
          </a:extLst>
        </xdr:cNvPr>
        <xdr:cNvCxnSpPr/>
      </xdr:nvCxnSpPr>
      <xdr:spPr>
        <a:xfrm flipV="1">
          <a:off x="8750300" y="66918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153416</xdr:rowOff>
    </xdr:from>
    <xdr:to>
      <xdr:col>41</xdr:col>
      <xdr:colOff>101600</xdr:colOff>
      <xdr:row>41</xdr:row>
      <xdr:rowOff>83566</xdr:rowOff>
    </xdr:to>
    <xdr:sp macro="" textlink="">
      <xdr:nvSpPr>
        <xdr:cNvPr id="135" name="楕円 134">
          <a:extLst>
            <a:ext uri="{FF2B5EF4-FFF2-40B4-BE49-F238E27FC236}">
              <a16:creationId xmlns:a16="http://schemas.microsoft.com/office/drawing/2014/main" id="{F6EC0999-437F-4056-A4F5-9C073BB2DDB4}"/>
            </a:ext>
          </a:extLst>
        </xdr:cNvPr>
        <xdr:cNvSpPr/>
      </xdr:nvSpPr>
      <xdr:spPr>
        <a:xfrm>
          <a:off x="78105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14478</xdr:rowOff>
    </xdr:from>
    <xdr:to>
      <xdr:col>45</xdr:col>
      <xdr:colOff>177800</xdr:colOff>
      <xdr:row>41</xdr:row>
      <xdr:rowOff>32766</xdr:rowOff>
    </xdr:to>
    <xdr:cxnSp macro="">
      <xdr:nvCxnSpPr>
        <xdr:cNvPr id="136" name="直線コネクタ 135">
          <a:extLst>
            <a:ext uri="{FF2B5EF4-FFF2-40B4-BE49-F238E27FC236}">
              <a16:creationId xmlns:a16="http://schemas.microsoft.com/office/drawing/2014/main" id="{67C8FCDB-4C07-4CAC-B446-EB94BA0426B0}"/>
            </a:ext>
          </a:extLst>
        </xdr:cNvPr>
        <xdr:cNvCxnSpPr/>
      </xdr:nvCxnSpPr>
      <xdr:spPr>
        <a:xfrm flipV="1">
          <a:off x="7861300" y="6701028"/>
          <a:ext cx="889000" cy="36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153416</xdr:rowOff>
    </xdr:from>
    <xdr:to>
      <xdr:col>36</xdr:col>
      <xdr:colOff>165100</xdr:colOff>
      <xdr:row>41</xdr:row>
      <xdr:rowOff>83566</xdr:rowOff>
    </xdr:to>
    <xdr:sp macro="" textlink="">
      <xdr:nvSpPr>
        <xdr:cNvPr id="137" name="楕円 136">
          <a:extLst>
            <a:ext uri="{FF2B5EF4-FFF2-40B4-BE49-F238E27FC236}">
              <a16:creationId xmlns:a16="http://schemas.microsoft.com/office/drawing/2014/main" id="{92F0B3FB-5238-4184-BAA4-490B9FB79958}"/>
            </a:ext>
          </a:extLst>
        </xdr:cNvPr>
        <xdr:cNvSpPr/>
      </xdr:nvSpPr>
      <xdr:spPr>
        <a:xfrm>
          <a:off x="69215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32766</xdr:rowOff>
    </xdr:from>
    <xdr:to>
      <xdr:col>41</xdr:col>
      <xdr:colOff>50800</xdr:colOff>
      <xdr:row>41</xdr:row>
      <xdr:rowOff>32766</xdr:rowOff>
    </xdr:to>
    <xdr:cxnSp macro="">
      <xdr:nvCxnSpPr>
        <xdr:cNvPr id="138" name="直線コネクタ 137">
          <a:extLst>
            <a:ext uri="{FF2B5EF4-FFF2-40B4-BE49-F238E27FC236}">
              <a16:creationId xmlns:a16="http://schemas.microsoft.com/office/drawing/2014/main" id="{00287ADB-7648-45C9-A797-D90C0A185ACB}"/>
            </a:ext>
          </a:extLst>
        </xdr:cNvPr>
        <xdr:cNvCxnSpPr/>
      </xdr:nvCxnSpPr>
      <xdr:spPr>
        <a:xfrm>
          <a:off x="6972300" y="70622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31259</xdr:rowOff>
    </xdr:from>
    <xdr:ext cx="469744" cy="259045"/>
    <xdr:sp macro="" textlink="">
      <xdr:nvSpPr>
        <xdr:cNvPr id="139" name="n_1aveValue【図書館】&#10;一人当たり面積">
          <a:extLst>
            <a:ext uri="{FF2B5EF4-FFF2-40B4-BE49-F238E27FC236}">
              <a16:creationId xmlns:a16="http://schemas.microsoft.com/office/drawing/2014/main" id="{A7DB4E97-E4C8-46EF-A9B2-5E645FDA24BA}"/>
            </a:ext>
          </a:extLst>
        </xdr:cNvPr>
        <xdr:cNvSpPr txBox="1"/>
      </xdr:nvSpPr>
      <xdr:spPr>
        <a:xfrm>
          <a:off x="9391727" y="688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35831</xdr:rowOff>
    </xdr:from>
    <xdr:ext cx="469744" cy="259045"/>
    <xdr:sp macro="" textlink="">
      <xdr:nvSpPr>
        <xdr:cNvPr id="140" name="n_2aveValue【図書館】&#10;一人当たり面積">
          <a:extLst>
            <a:ext uri="{FF2B5EF4-FFF2-40B4-BE49-F238E27FC236}">
              <a16:creationId xmlns:a16="http://schemas.microsoft.com/office/drawing/2014/main" id="{6B09CB43-4ED1-4AB6-8AA0-36B5982502BF}"/>
            </a:ext>
          </a:extLst>
        </xdr:cNvPr>
        <xdr:cNvSpPr txBox="1"/>
      </xdr:nvSpPr>
      <xdr:spPr>
        <a:xfrm>
          <a:off x="8515427"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65803</xdr:rowOff>
    </xdr:from>
    <xdr:ext cx="469744" cy="259045"/>
    <xdr:sp macro="" textlink="">
      <xdr:nvSpPr>
        <xdr:cNvPr id="141" name="n_3aveValue【図書館】&#10;一人当たり面積">
          <a:extLst>
            <a:ext uri="{FF2B5EF4-FFF2-40B4-BE49-F238E27FC236}">
              <a16:creationId xmlns:a16="http://schemas.microsoft.com/office/drawing/2014/main" id="{6E6DC879-48E3-48F1-8098-79AEB70D52C6}"/>
            </a:ext>
          </a:extLst>
        </xdr:cNvPr>
        <xdr:cNvSpPr txBox="1"/>
      </xdr:nvSpPr>
      <xdr:spPr>
        <a:xfrm>
          <a:off x="76264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70375</xdr:rowOff>
    </xdr:from>
    <xdr:ext cx="469744" cy="259045"/>
    <xdr:sp macro="" textlink="">
      <xdr:nvSpPr>
        <xdr:cNvPr id="142" name="n_4aveValue【図書館】&#10;一人当たり面積">
          <a:extLst>
            <a:ext uri="{FF2B5EF4-FFF2-40B4-BE49-F238E27FC236}">
              <a16:creationId xmlns:a16="http://schemas.microsoft.com/office/drawing/2014/main" id="{3F2278FF-3511-4693-BA88-722ABC363D05}"/>
            </a:ext>
          </a:extLst>
        </xdr:cNvPr>
        <xdr:cNvSpPr txBox="1"/>
      </xdr:nvSpPr>
      <xdr:spPr>
        <a:xfrm>
          <a:off x="6737427" y="658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72661</xdr:rowOff>
    </xdr:from>
    <xdr:ext cx="469744" cy="259045"/>
    <xdr:sp macro="" textlink="">
      <xdr:nvSpPr>
        <xdr:cNvPr id="143" name="n_1mainValue【図書館】&#10;一人当たり面積">
          <a:extLst>
            <a:ext uri="{FF2B5EF4-FFF2-40B4-BE49-F238E27FC236}">
              <a16:creationId xmlns:a16="http://schemas.microsoft.com/office/drawing/2014/main" id="{1C288E17-B8BC-4B4D-8779-5C029D16ADF6}"/>
            </a:ext>
          </a:extLst>
        </xdr:cNvPr>
        <xdr:cNvSpPr txBox="1"/>
      </xdr:nvSpPr>
      <xdr:spPr>
        <a:xfrm>
          <a:off x="9391727" y="641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81805</xdr:rowOff>
    </xdr:from>
    <xdr:ext cx="469744" cy="259045"/>
    <xdr:sp macro="" textlink="">
      <xdr:nvSpPr>
        <xdr:cNvPr id="144" name="n_2mainValue【図書館】&#10;一人当たり面積">
          <a:extLst>
            <a:ext uri="{FF2B5EF4-FFF2-40B4-BE49-F238E27FC236}">
              <a16:creationId xmlns:a16="http://schemas.microsoft.com/office/drawing/2014/main" id="{CEA3D5CE-53E5-4E20-891D-422CADBA8D54}"/>
            </a:ext>
          </a:extLst>
        </xdr:cNvPr>
        <xdr:cNvSpPr txBox="1"/>
      </xdr:nvSpPr>
      <xdr:spPr>
        <a:xfrm>
          <a:off x="8515427" y="642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74693</xdr:rowOff>
    </xdr:from>
    <xdr:ext cx="469744" cy="259045"/>
    <xdr:sp macro="" textlink="">
      <xdr:nvSpPr>
        <xdr:cNvPr id="145" name="n_3mainValue【図書館】&#10;一人当たり面積">
          <a:extLst>
            <a:ext uri="{FF2B5EF4-FFF2-40B4-BE49-F238E27FC236}">
              <a16:creationId xmlns:a16="http://schemas.microsoft.com/office/drawing/2014/main" id="{B3AF9CDA-01FE-4023-84D7-2CE2A5AF86F3}"/>
            </a:ext>
          </a:extLst>
        </xdr:cNvPr>
        <xdr:cNvSpPr txBox="1"/>
      </xdr:nvSpPr>
      <xdr:spPr>
        <a:xfrm>
          <a:off x="7626427" y="710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74693</xdr:rowOff>
    </xdr:from>
    <xdr:ext cx="469744" cy="259045"/>
    <xdr:sp macro="" textlink="">
      <xdr:nvSpPr>
        <xdr:cNvPr id="146" name="n_4mainValue【図書館】&#10;一人当たり面積">
          <a:extLst>
            <a:ext uri="{FF2B5EF4-FFF2-40B4-BE49-F238E27FC236}">
              <a16:creationId xmlns:a16="http://schemas.microsoft.com/office/drawing/2014/main" id="{5D2B39FC-F635-4C25-B290-8D35E07CD27B}"/>
            </a:ext>
          </a:extLst>
        </xdr:cNvPr>
        <xdr:cNvSpPr txBox="1"/>
      </xdr:nvSpPr>
      <xdr:spPr>
        <a:xfrm>
          <a:off x="6737427" y="710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17821D61-2B35-4229-8163-2E5DF8DD90E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DA34DB2D-9D21-4553-9B80-09C34F6D5A9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93545D34-03B4-4925-AA61-41225E57B49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6B514057-A322-458B-B7D6-161584752AE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C22515F8-FED5-4AD5-BB22-27806BBAF92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55183D31-DE31-47FD-B12D-4A0236461D6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20CB675E-190F-489A-9B9D-3B0C143BBF9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F422FD2F-70D8-47BC-841C-9CB2286DB07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4843386A-F3BB-4858-A1DA-2285BAB190A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EC3E4067-D3E9-4A44-9209-BD9143A75CC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D3F94CDB-AEED-4411-A3FF-3FD6971F3E3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CD79BE3C-6612-4302-BED1-97CFBB0DD652}"/>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CE01FF77-86DB-4BF6-9CE2-F6477FA7678B}"/>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6198054A-55FE-42EC-A075-ADD9B28BC4D4}"/>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9CA99030-F2F8-4E71-A43F-4F903D94734D}"/>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AFF1DCB6-C28C-4AFC-A1F8-D4265014C5AE}"/>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6EE342FE-B375-4F9C-A2DD-A1D48BE16E84}"/>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3D507E0F-CACE-46F1-A45F-00B1A19EA27B}"/>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34A58040-DC08-4D82-B245-F9D3C406DEBC}"/>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6EB9B713-2BA3-43C7-A02D-0A7D75DD2485}"/>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DAD189F4-9C38-47A6-A90C-80B9BEDF3707}"/>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440E0F2D-D5E6-466D-A5F4-DB146896E93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D7F034DC-8AEC-426C-BE8A-38F435B4C0E5}"/>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6490A7A9-D5B3-4C53-AED3-FA191A04DB8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F4115088-F513-4CCC-A103-62E747367A90}"/>
            </a:ext>
          </a:extLst>
        </xdr:cNvPr>
        <xdr:cNvCxnSpPr/>
      </xdr:nvCxnSpPr>
      <xdr:spPr>
        <a:xfrm flipV="1">
          <a:off x="4634865" y="95326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08BEC331-152E-4D4F-ACE1-0B93BC7CD8E9}"/>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26B2F244-60DC-44D1-AC5D-BE4B2DE02DDA}"/>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513D4A3-17B4-41F9-8324-D153A9DC9BB3}"/>
            </a:ext>
          </a:extLst>
        </xdr:cNvPr>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a:extLst>
            <a:ext uri="{FF2B5EF4-FFF2-40B4-BE49-F238E27FC236}">
              <a16:creationId xmlns:a16="http://schemas.microsoft.com/office/drawing/2014/main" id="{086D767D-80ED-4CFD-A310-476EEA3D121A}"/>
            </a:ext>
          </a:extLst>
        </xdr:cNvPr>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59072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458737AB-7C2D-40DA-BC8D-16046A582452}"/>
            </a:ext>
          </a:extLst>
        </xdr:cNvPr>
        <xdr:cNvSpPr txBox="1"/>
      </xdr:nvSpPr>
      <xdr:spPr>
        <a:xfrm>
          <a:off x="4673600" y="1034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7" name="フローチャート: 判断 176">
          <a:extLst>
            <a:ext uri="{FF2B5EF4-FFF2-40B4-BE49-F238E27FC236}">
              <a16:creationId xmlns:a16="http://schemas.microsoft.com/office/drawing/2014/main" id="{030A3862-C47F-42AD-AA2C-E3037CD2633F}"/>
            </a:ext>
          </a:extLst>
        </xdr:cNvPr>
        <xdr:cNvSpPr/>
      </xdr:nvSpPr>
      <xdr:spPr>
        <a:xfrm>
          <a:off x="4584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8" name="フローチャート: 判断 177">
          <a:extLst>
            <a:ext uri="{FF2B5EF4-FFF2-40B4-BE49-F238E27FC236}">
              <a16:creationId xmlns:a16="http://schemas.microsoft.com/office/drawing/2014/main" id="{87B98751-8D69-48F1-8AAC-087E65CAD6B1}"/>
            </a:ext>
          </a:extLst>
        </xdr:cNvPr>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9" name="フローチャート: 判断 178">
          <a:extLst>
            <a:ext uri="{FF2B5EF4-FFF2-40B4-BE49-F238E27FC236}">
              <a16:creationId xmlns:a16="http://schemas.microsoft.com/office/drawing/2014/main" id="{664025A0-D751-44BA-9D40-3901FBD4995F}"/>
            </a:ext>
          </a:extLst>
        </xdr:cNvPr>
        <xdr:cNvSpPr/>
      </xdr:nvSpPr>
      <xdr:spPr>
        <a:xfrm>
          <a:off x="2857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80" name="フローチャート: 判断 179">
          <a:extLst>
            <a:ext uri="{FF2B5EF4-FFF2-40B4-BE49-F238E27FC236}">
              <a16:creationId xmlns:a16="http://schemas.microsoft.com/office/drawing/2014/main" id="{40E5CCED-DC30-4492-BFD5-71A45EBF74AF}"/>
            </a:ext>
          </a:extLst>
        </xdr:cNvPr>
        <xdr:cNvSpPr/>
      </xdr:nvSpPr>
      <xdr:spPr>
        <a:xfrm>
          <a:off x="1968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1" name="フローチャート: 判断 180">
          <a:extLst>
            <a:ext uri="{FF2B5EF4-FFF2-40B4-BE49-F238E27FC236}">
              <a16:creationId xmlns:a16="http://schemas.microsoft.com/office/drawing/2014/main" id="{089EB751-86AC-4F7E-BDFF-9458AB58643D}"/>
            </a:ext>
          </a:extLst>
        </xdr:cNvPr>
        <xdr:cNvSpPr/>
      </xdr:nvSpPr>
      <xdr:spPr>
        <a:xfrm>
          <a:off x="1079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F2FA72B2-179F-44BF-BCCD-9F7F7A409ED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7BCA4A45-808F-4ADA-8791-2F7877FE54E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8F04C9F-FEF5-40DF-8552-BD259B98D4E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BD5E1E2-DBED-4E46-BC9D-17846319E67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FB8E7C4-5F99-475A-A0CF-55077EE6D76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17780</xdr:rowOff>
    </xdr:from>
    <xdr:to>
      <xdr:col>24</xdr:col>
      <xdr:colOff>114300</xdr:colOff>
      <xdr:row>59</xdr:row>
      <xdr:rowOff>119380</xdr:rowOff>
    </xdr:to>
    <xdr:sp macro="" textlink="">
      <xdr:nvSpPr>
        <xdr:cNvPr id="187" name="楕円 186">
          <a:extLst>
            <a:ext uri="{FF2B5EF4-FFF2-40B4-BE49-F238E27FC236}">
              <a16:creationId xmlns:a16="http://schemas.microsoft.com/office/drawing/2014/main" id="{EDBCC6F6-75DA-4E7F-997B-6020C590A2C7}"/>
            </a:ext>
          </a:extLst>
        </xdr:cNvPr>
        <xdr:cNvSpPr/>
      </xdr:nvSpPr>
      <xdr:spPr>
        <a:xfrm>
          <a:off x="45847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40657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A183B725-E8C9-4F14-89E8-74841499DBD9}"/>
            </a:ext>
          </a:extLst>
        </xdr:cNvPr>
        <xdr:cNvSpPr txBox="1"/>
      </xdr:nvSpPr>
      <xdr:spPr>
        <a:xfrm>
          <a:off x="4673600"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151130</xdr:rowOff>
    </xdr:from>
    <xdr:to>
      <xdr:col>20</xdr:col>
      <xdr:colOff>38100</xdr:colOff>
      <xdr:row>59</xdr:row>
      <xdr:rowOff>81280</xdr:rowOff>
    </xdr:to>
    <xdr:sp macro="" textlink="">
      <xdr:nvSpPr>
        <xdr:cNvPr id="189" name="楕円 188">
          <a:extLst>
            <a:ext uri="{FF2B5EF4-FFF2-40B4-BE49-F238E27FC236}">
              <a16:creationId xmlns:a16="http://schemas.microsoft.com/office/drawing/2014/main" id="{5E406305-3740-4F20-B528-CD8C3F648E60}"/>
            </a:ext>
          </a:extLst>
        </xdr:cNvPr>
        <xdr:cNvSpPr/>
      </xdr:nvSpPr>
      <xdr:spPr>
        <a:xfrm>
          <a:off x="3746500" y="1009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30480</xdr:rowOff>
    </xdr:from>
    <xdr:to>
      <xdr:col>24</xdr:col>
      <xdr:colOff>63500</xdr:colOff>
      <xdr:row>59</xdr:row>
      <xdr:rowOff>68580</xdr:rowOff>
    </xdr:to>
    <xdr:cxnSp macro="">
      <xdr:nvCxnSpPr>
        <xdr:cNvPr id="190" name="直線コネクタ 189">
          <a:extLst>
            <a:ext uri="{FF2B5EF4-FFF2-40B4-BE49-F238E27FC236}">
              <a16:creationId xmlns:a16="http://schemas.microsoft.com/office/drawing/2014/main" id="{5FF532A8-B0A9-4F17-801B-40CD299B521E}"/>
            </a:ext>
          </a:extLst>
        </xdr:cNvPr>
        <xdr:cNvCxnSpPr/>
      </xdr:nvCxnSpPr>
      <xdr:spPr>
        <a:xfrm>
          <a:off x="3797300" y="1014603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124460</xdr:rowOff>
    </xdr:from>
    <xdr:to>
      <xdr:col>15</xdr:col>
      <xdr:colOff>101600</xdr:colOff>
      <xdr:row>59</xdr:row>
      <xdr:rowOff>54610</xdr:rowOff>
    </xdr:to>
    <xdr:sp macro="" textlink="">
      <xdr:nvSpPr>
        <xdr:cNvPr id="191" name="楕円 190">
          <a:extLst>
            <a:ext uri="{FF2B5EF4-FFF2-40B4-BE49-F238E27FC236}">
              <a16:creationId xmlns:a16="http://schemas.microsoft.com/office/drawing/2014/main" id="{58849303-83ED-41A1-85C9-6F1DCD48BC4E}"/>
            </a:ext>
          </a:extLst>
        </xdr:cNvPr>
        <xdr:cNvSpPr/>
      </xdr:nvSpPr>
      <xdr:spPr>
        <a:xfrm>
          <a:off x="28575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3810</xdr:rowOff>
    </xdr:from>
    <xdr:to>
      <xdr:col>19</xdr:col>
      <xdr:colOff>177800</xdr:colOff>
      <xdr:row>59</xdr:row>
      <xdr:rowOff>30480</xdr:rowOff>
    </xdr:to>
    <xdr:cxnSp macro="">
      <xdr:nvCxnSpPr>
        <xdr:cNvPr id="192" name="直線コネクタ 191">
          <a:extLst>
            <a:ext uri="{FF2B5EF4-FFF2-40B4-BE49-F238E27FC236}">
              <a16:creationId xmlns:a16="http://schemas.microsoft.com/office/drawing/2014/main" id="{279C3EED-DD17-4E3F-9CB5-4850BC3EFE55}"/>
            </a:ext>
          </a:extLst>
        </xdr:cNvPr>
        <xdr:cNvCxnSpPr/>
      </xdr:nvCxnSpPr>
      <xdr:spPr>
        <a:xfrm>
          <a:off x="2908300" y="1011936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86360</xdr:rowOff>
    </xdr:from>
    <xdr:to>
      <xdr:col>10</xdr:col>
      <xdr:colOff>165100</xdr:colOff>
      <xdr:row>59</xdr:row>
      <xdr:rowOff>16510</xdr:rowOff>
    </xdr:to>
    <xdr:sp macro="" textlink="">
      <xdr:nvSpPr>
        <xdr:cNvPr id="193" name="楕円 192">
          <a:extLst>
            <a:ext uri="{FF2B5EF4-FFF2-40B4-BE49-F238E27FC236}">
              <a16:creationId xmlns:a16="http://schemas.microsoft.com/office/drawing/2014/main" id="{B3FC906F-37A0-4E6F-8462-7FE286AB0EA3}"/>
            </a:ext>
          </a:extLst>
        </xdr:cNvPr>
        <xdr:cNvSpPr/>
      </xdr:nvSpPr>
      <xdr:spPr>
        <a:xfrm>
          <a:off x="1968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137160</xdr:rowOff>
    </xdr:from>
    <xdr:to>
      <xdr:col>15</xdr:col>
      <xdr:colOff>50800</xdr:colOff>
      <xdr:row>59</xdr:row>
      <xdr:rowOff>3810</xdr:rowOff>
    </xdr:to>
    <xdr:cxnSp macro="">
      <xdr:nvCxnSpPr>
        <xdr:cNvPr id="194" name="直線コネクタ 193">
          <a:extLst>
            <a:ext uri="{FF2B5EF4-FFF2-40B4-BE49-F238E27FC236}">
              <a16:creationId xmlns:a16="http://schemas.microsoft.com/office/drawing/2014/main" id="{41FC9053-1B3D-4FCC-918A-A4FBDD838EA6}"/>
            </a:ext>
          </a:extLst>
        </xdr:cNvPr>
        <xdr:cNvCxnSpPr/>
      </xdr:nvCxnSpPr>
      <xdr:spPr>
        <a:xfrm>
          <a:off x="2019300" y="100812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48260</xdr:rowOff>
    </xdr:from>
    <xdr:to>
      <xdr:col>6</xdr:col>
      <xdr:colOff>38100</xdr:colOff>
      <xdr:row>58</xdr:row>
      <xdr:rowOff>149860</xdr:rowOff>
    </xdr:to>
    <xdr:sp macro="" textlink="">
      <xdr:nvSpPr>
        <xdr:cNvPr id="195" name="楕円 194">
          <a:extLst>
            <a:ext uri="{FF2B5EF4-FFF2-40B4-BE49-F238E27FC236}">
              <a16:creationId xmlns:a16="http://schemas.microsoft.com/office/drawing/2014/main" id="{B0761DF3-92F7-4606-BB73-E6CEB2A3FFAF}"/>
            </a:ext>
          </a:extLst>
        </xdr:cNvPr>
        <xdr:cNvSpPr/>
      </xdr:nvSpPr>
      <xdr:spPr>
        <a:xfrm>
          <a:off x="1079500" y="999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99060</xdr:rowOff>
    </xdr:from>
    <xdr:to>
      <xdr:col>10</xdr:col>
      <xdr:colOff>114300</xdr:colOff>
      <xdr:row>58</xdr:row>
      <xdr:rowOff>137160</xdr:rowOff>
    </xdr:to>
    <xdr:cxnSp macro="">
      <xdr:nvCxnSpPr>
        <xdr:cNvPr id="196" name="直線コネクタ 195">
          <a:extLst>
            <a:ext uri="{FF2B5EF4-FFF2-40B4-BE49-F238E27FC236}">
              <a16:creationId xmlns:a16="http://schemas.microsoft.com/office/drawing/2014/main" id="{686A098B-054B-4195-AF53-BC8C4BF3A3E3}"/>
            </a:ext>
          </a:extLst>
        </xdr:cNvPr>
        <xdr:cNvCxnSpPr/>
      </xdr:nvCxnSpPr>
      <xdr:spPr>
        <a:xfrm>
          <a:off x="1130300" y="100431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161942</xdr:rowOff>
    </xdr:from>
    <xdr:ext cx="405111" cy="259045"/>
    <xdr:sp macro="" textlink="">
      <xdr:nvSpPr>
        <xdr:cNvPr id="197" name="n_1aveValue【体育館・プール】&#10;有形固定資産減価償却率">
          <a:extLst>
            <a:ext uri="{FF2B5EF4-FFF2-40B4-BE49-F238E27FC236}">
              <a16:creationId xmlns:a16="http://schemas.microsoft.com/office/drawing/2014/main" id="{359CAD1F-3D01-4721-A139-4E8E0CA08BFE}"/>
            </a:ext>
          </a:extLst>
        </xdr:cNvPr>
        <xdr:cNvSpPr txBox="1"/>
      </xdr:nvSpPr>
      <xdr:spPr>
        <a:xfrm>
          <a:off x="358204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112412</xdr:rowOff>
    </xdr:from>
    <xdr:ext cx="405111" cy="259045"/>
    <xdr:sp macro="" textlink="">
      <xdr:nvSpPr>
        <xdr:cNvPr id="198" name="n_2aveValue【体育館・プール】&#10;有形固定資産減価償却率">
          <a:extLst>
            <a:ext uri="{FF2B5EF4-FFF2-40B4-BE49-F238E27FC236}">
              <a16:creationId xmlns:a16="http://schemas.microsoft.com/office/drawing/2014/main" id="{F23BC37F-6BAC-4B96-8C22-720B8CD84A69}"/>
            </a:ext>
          </a:extLst>
        </xdr:cNvPr>
        <xdr:cNvSpPr txBox="1"/>
      </xdr:nvSpPr>
      <xdr:spPr>
        <a:xfrm>
          <a:off x="27057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100982</xdr:rowOff>
    </xdr:from>
    <xdr:ext cx="405111" cy="259045"/>
    <xdr:sp macro="" textlink="">
      <xdr:nvSpPr>
        <xdr:cNvPr id="199" name="n_3aveValue【体育館・プール】&#10;有形固定資産減価償却率">
          <a:extLst>
            <a:ext uri="{FF2B5EF4-FFF2-40B4-BE49-F238E27FC236}">
              <a16:creationId xmlns:a16="http://schemas.microsoft.com/office/drawing/2014/main" id="{80C35434-F662-4430-B0BA-5EE9B0A5E65F}"/>
            </a:ext>
          </a:extLst>
        </xdr:cNvPr>
        <xdr:cNvSpPr txBox="1"/>
      </xdr:nvSpPr>
      <xdr:spPr>
        <a:xfrm>
          <a:off x="18167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80027</xdr:rowOff>
    </xdr:from>
    <xdr:ext cx="405111" cy="259045"/>
    <xdr:sp macro="" textlink="">
      <xdr:nvSpPr>
        <xdr:cNvPr id="200" name="n_4aveValue【体育館・プール】&#10;有形固定資産減価償却率">
          <a:extLst>
            <a:ext uri="{FF2B5EF4-FFF2-40B4-BE49-F238E27FC236}">
              <a16:creationId xmlns:a16="http://schemas.microsoft.com/office/drawing/2014/main" id="{EEDAF4AF-BCBD-4CB6-9400-5F15D96098B4}"/>
            </a:ext>
          </a:extLst>
        </xdr:cNvPr>
        <xdr:cNvSpPr txBox="1"/>
      </xdr:nvSpPr>
      <xdr:spPr>
        <a:xfrm>
          <a:off x="927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97807</xdr:rowOff>
    </xdr:from>
    <xdr:ext cx="405111" cy="259045"/>
    <xdr:sp macro="" textlink="">
      <xdr:nvSpPr>
        <xdr:cNvPr id="201" name="n_1mainValue【体育館・プール】&#10;有形固定資産減価償却率">
          <a:extLst>
            <a:ext uri="{FF2B5EF4-FFF2-40B4-BE49-F238E27FC236}">
              <a16:creationId xmlns:a16="http://schemas.microsoft.com/office/drawing/2014/main" id="{5639A7FC-C618-44BF-806C-D08C6CB99274}"/>
            </a:ext>
          </a:extLst>
        </xdr:cNvPr>
        <xdr:cNvSpPr txBox="1"/>
      </xdr:nvSpPr>
      <xdr:spPr>
        <a:xfrm>
          <a:off x="3582044" y="987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71137</xdr:rowOff>
    </xdr:from>
    <xdr:ext cx="405111" cy="259045"/>
    <xdr:sp macro="" textlink="">
      <xdr:nvSpPr>
        <xdr:cNvPr id="202" name="n_2mainValue【体育館・プール】&#10;有形固定資産減価償却率">
          <a:extLst>
            <a:ext uri="{FF2B5EF4-FFF2-40B4-BE49-F238E27FC236}">
              <a16:creationId xmlns:a16="http://schemas.microsoft.com/office/drawing/2014/main" id="{9049F56D-E3A2-4D5A-9C28-91E66976DD4D}"/>
            </a:ext>
          </a:extLst>
        </xdr:cNvPr>
        <xdr:cNvSpPr txBox="1"/>
      </xdr:nvSpPr>
      <xdr:spPr>
        <a:xfrm>
          <a:off x="2705744" y="984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33037</xdr:rowOff>
    </xdr:from>
    <xdr:ext cx="405111" cy="259045"/>
    <xdr:sp macro="" textlink="">
      <xdr:nvSpPr>
        <xdr:cNvPr id="203" name="n_3mainValue【体育館・プール】&#10;有形固定資産減価償却率">
          <a:extLst>
            <a:ext uri="{FF2B5EF4-FFF2-40B4-BE49-F238E27FC236}">
              <a16:creationId xmlns:a16="http://schemas.microsoft.com/office/drawing/2014/main" id="{3F2EFBB7-3389-483B-A52B-C3884BDC8F62}"/>
            </a:ext>
          </a:extLst>
        </xdr:cNvPr>
        <xdr:cNvSpPr txBox="1"/>
      </xdr:nvSpPr>
      <xdr:spPr>
        <a:xfrm>
          <a:off x="18167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166387</xdr:rowOff>
    </xdr:from>
    <xdr:ext cx="405111" cy="259045"/>
    <xdr:sp macro="" textlink="">
      <xdr:nvSpPr>
        <xdr:cNvPr id="204" name="n_4mainValue【体育館・プール】&#10;有形固定資産減価償却率">
          <a:extLst>
            <a:ext uri="{FF2B5EF4-FFF2-40B4-BE49-F238E27FC236}">
              <a16:creationId xmlns:a16="http://schemas.microsoft.com/office/drawing/2014/main" id="{73CABC24-84C1-44DF-A8D3-C25A4AF7D2C6}"/>
            </a:ext>
          </a:extLst>
        </xdr:cNvPr>
        <xdr:cNvSpPr txBox="1"/>
      </xdr:nvSpPr>
      <xdr:spPr>
        <a:xfrm>
          <a:off x="927744" y="976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2320AE1C-D36A-48F1-AB34-CDB9D76E74D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E0AE109A-70DA-4EEB-ACCB-E72B8C546A7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1D316F34-0BF8-43BA-99A8-405DC866803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9D95BE5B-86AA-47E0-A328-BD1F37DC92F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2D464467-CE02-42CC-8C07-2F42CA42104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F25EA255-29F7-4C67-A17D-0195AE5C6BE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3C91D228-1D0D-4E07-859F-B466520643B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9F800129-81C9-43CA-A13C-F179E0E1DE4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1BB0EAFC-3868-4B07-A36A-F487E2E10CC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33D1D204-2C0F-46E3-9527-F6AB2F0B953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4287D91F-BFDE-4C67-989B-DFDFA987EA8D}"/>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01E1BF7E-F790-4375-A194-78990FCC64CC}"/>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A67674A2-B994-4356-84D8-78873D1EC05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B7034333-4DD5-4E69-BBB5-36858B75AE83}"/>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AFA978E9-E634-4A77-853F-7CE95A57EC44}"/>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7ECAAB13-70ED-4C21-8CB8-82C7EC75D5DC}"/>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933994CF-8AA7-4121-AAE9-23FC2E78323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358C0472-48D5-405A-89BD-8CA5E3AFD267}"/>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72F8F20E-A190-4EDD-B340-8CD855171009}"/>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E6C7BFE3-120E-4E2C-9705-AE1503B1F21F}"/>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40551889-AECD-40DF-A47E-9781DE57E26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335A7C59-0AB6-491F-8FB2-5AC68EE74EEC}"/>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4BA4A3B5-9476-4C0E-91B2-07BA51274E6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62C38243-D7DB-4C07-992A-EAEB501307A3}"/>
            </a:ext>
          </a:extLst>
        </xdr:cNvPr>
        <xdr:cNvCxnSpPr/>
      </xdr:nvCxnSpPr>
      <xdr:spPr>
        <a:xfrm flipV="1">
          <a:off x="10476865" y="9736455"/>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33EC0926-DC7A-4D6C-AD59-15F318D17143}"/>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C525EC54-0203-4038-8580-558EBFAEA1F7}"/>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1" name="【体育館・プール】&#10;一人当たり面積最大値テキスト">
          <a:extLst>
            <a:ext uri="{FF2B5EF4-FFF2-40B4-BE49-F238E27FC236}">
              <a16:creationId xmlns:a16="http://schemas.microsoft.com/office/drawing/2014/main" id="{9BC4DA0E-97F6-499C-9163-E30858088CD9}"/>
            </a:ext>
          </a:extLst>
        </xdr:cNvPr>
        <xdr:cNvSpPr txBox="1"/>
      </xdr:nvSpPr>
      <xdr:spPr>
        <a:xfrm>
          <a:off x="10515600" y="951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2" name="直線コネクタ 231">
          <a:extLst>
            <a:ext uri="{FF2B5EF4-FFF2-40B4-BE49-F238E27FC236}">
              <a16:creationId xmlns:a16="http://schemas.microsoft.com/office/drawing/2014/main" id="{34CCD963-8450-40F0-98C5-5CDB8017929D}"/>
            </a:ext>
          </a:extLst>
        </xdr:cNvPr>
        <xdr:cNvCxnSpPr/>
      </xdr:nvCxnSpPr>
      <xdr:spPr>
        <a:xfrm>
          <a:off x="10388600" y="973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57421</xdr:rowOff>
    </xdr:from>
    <xdr:ext cx="469744" cy="259045"/>
    <xdr:sp macro="" textlink="">
      <xdr:nvSpPr>
        <xdr:cNvPr id="233" name="【体育館・プール】&#10;一人当たり面積平均値テキスト">
          <a:extLst>
            <a:ext uri="{FF2B5EF4-FFF2-40B4-BE49-F238E27FC236}">
              <a16:creationId xmlns:a16="http://schemas.microsoft.com/office/drawing/2014/main" id="{BDA6A403-E539-4E58-8F80-9420E0D00DA4}"/>
            </a:ext>
          </a:extLst>
        </xdr:cNvPr>
        <xdr:cNvSpPr txBox="1"/>
      </xdr:nvSpPr>
      <xdr:spPr>
        <a:xfrm>
          <a:off x="10515600" y="10687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34" name="フローチャート: 判断 233">
          <a:extLst>
            <a:ext uri="{FF2B5EF4-FFF2-40B4-BE49-F238E27FC236}">
              <a16:creationId xmlns:a16="http://schemas.microsoft.com/office/drawing/2014/main" id="{1FF9CEDB-BEF7-45C2-839C-3751F3606AB7}"/>
            </a:ext>
          </a:extLst>
        </xdr:cNvPr>
        <xdr:cNvSpPr/>
      </xdr:nvSpPr>
      <xdr:spPr>
        <a:xfrm>
          <a:off x="104267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35" name="フローチャート: 判断 234">
          <a:extLst>
            <a:ext uri="{FF2B5EF4-FFF2-40B4-BE49-F238E27FC236}">
              <a16:creationId xmlns:a16="http://schemas.microsoft.com/office/drawing/2014/main" id="{AF4AA599-C301-4682-A6C1-FA97368185DC}"/>
            </a:ext>
          </a:extLst>
        </xdr:cNvPr>
        <xdr:cNvSpPr/>
      </xdr:nvSpPr>
      <xdr:spPr>
        <a:xfrm>
          <a:off x="9588500" y="1084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36" name="フローチャート: 判断 235">
          <a:extLst>
            <a:ext uri="{FF2B5EF4-FFF2-40B4-BE49-F238E27FC236}">
              <a16:creationId xmlns:a16="http://schemas.microsoft.com/office/drawing/2014/main" id="{6FF77FB0-EFBA-491E-AC20-EE8E421B7A14}"/>
            </a:ext>
          </a:extLst>
        </xdr:cNvPr>
        <xdr:cNvSpPr/>
      </xdr:nvSpPr>
      <xdr:spPr>
        <a:xfrm>
          <a:off x="8699500" y="1084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53594</xdr:rowOff>
    </xdr:from>
    <xdr:to>
      <xdr:col>41</xdr:col>
      <xdr:colOff>101600</xdr:colOff>
      <xdr:row>63</xdr:row>
      <xdr:rowOff>155194</xdr:rowOff>
    </xdr:to>
    <xdr:sp macro="" textlink="">
      <xdr:nvSpPr>
        <xdr:cNvPr id="237" name="フローチャート: 判断 236">
          <a:extLst>
            <a:ext uri="{FF2B5EF4-FFF2-40B4-BE49-F238E27FC236}">
              <a16:creationId xmlns:a16="http://schemas.microsoft.com/office/drawing/2014/main" id="{AE2FAD4F-1E52-4E05-9145-FD600D3AF8B4}"/>
            </a:ext>
          </a:extLst>
        </xdr:cNvPr>
        <xdr:cNvSpPr/>
      </xdr:nvSpPr>
      <xdr:spPr>
        <a:xfrm>
          <a:off x="7810500" y="1085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65786</xdr:rowOff>
    </xdr:from>
    <xdr:to>
      <xdr:col>36</xdr:col>
      <xdr:colOff>165100</xdr:colOff>
      <xdr:row>63</xdr:row>
      <xdr:rowOff>167386</xdr:rowOff>
    </xdr:to>
    <xdr:sp macro="" textlink="">
      <xdr:nvSpPr>
        <xdr:cNvPr id="238" name="フローチャート: 判断 237">
          <a:extLst>
            <a:ext uri="{FF2B5EF4-FFF2-40B4-BE49-F238E27FC236}">
              <a16:creationId xmlns:a16="http://schemas.microsoft.com/office/drawing/2014/main" id="{03D034F3-3C5B-4E3D-98A7-F8B22306F1EA}"/>
            </a:ext>
          </a:extLst>
        </xdr:cNvPr>
        <xdr:cNvSpPr/>
      </xdr:nvSpPr>
      <xdr:spPr>
        <a:xfrm>
          <a:off x="6921500" y="1086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F6555791-0E00-4485-8ED6-76EB90A71C4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D922777D-E3AD-43C0-A8D8-6B3D86CB26D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4BE9BCB1-16B2-4F5C-85EE-0938BCF82CC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5669E375-4262-4914-9172-71765CA8235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B341EB2-F195-42F6-990F-10BE6D7A6AF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73025</xdr:rowOff>
    </xdr:from>
    <xdr:to>
      <xdr:col>55</xdr:col>
      <xdr:colOff>50800</xdr:colOff>
      <xdr:row>64</xdr:row>
      <xdr:rowOff>3175</xdr:rowOff>
    </xdr:to>
    <xdr:sp macro="" textlink="">
      <xdr:nvSpPr>
        <xdr:cNvPr id="244" name="楕円 243">
          <a:extLst>
            <a:ext uri="{FF2B5EF4-FFF2-40B4-BE49-F238E27FC236}">
              <a16:creationId xmlns:a16="http://schemas.microsoft.com/office/drawing/2014/main" id="{D3B9BA8D-C78A-4EA9-B379-07CE823A04E0}"/>
            </a:ext>
          </a:extLst>
        </xdr:cNvPr>
        <xdr:cNvSpPr/>
      </xdr:nvSpPr>
      <xdr:spPr>
        <a:xfrm>
          <a:off x="10426700" y="1087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12971</xdr:rowOff>
    </xdr:from>
    <xdr:ext cx="469744" cy="259045"/>
    <xdr:sp macro="" textlink="">
      <xdr:nvSpPr>
        <xdr:cNvPr id="245" name="【体育館・プール】&#10;一人当たり面積該当値テキスト">
          <a:extLst>
            <a:ext uri="{FF2B5EF4-FFF2-40B4-BE49-F238E27FC236}">
              <a16:creationId xmlns:a16="http://schemas.microsoft.com/office/drawing/2014/main" id="{720CCDD9-77BD-44F5-807B-323C642A49C9}"/>
            </a:ext>
          </a:extLst>
        </xdr:cNvPr>
        <xdr:cNvSpPr txBox="1"/>
      </xdr:nvSpPr>
      <xdr:spPr>
        <a:xfrm>
          <a:off x="10515600" y="1081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75311</xdr:rowOff>
    </xdr:from>
    <xdr:to>
      <xdr:col>50</xdr:col>
      <xdr:colOff>165100</xdr:colOff>
      <xdr:row>64</xdr:row>
      <xdr:rowOff>5461</xdr:rowOff>
    </xdr:to>
    <xdr:sp macro="" textlink="">
      <xdr:nvSpPr>
        <xdr:cNvPr id="246" name="楕円 245">
          <a:extLst>
            <a:ext uri="{FF2B5EF4-FFF2-40B4-BE49-F238E27FC236}">
              <a16:creationId xmlns:a16="http://schemas.microsoft.com/office/drawing/2014/main" id="{9ACCB511-ACBB-4AEB-9225-1A13887CF834}"/>
            </a:ext>
          </a:extLst>
        </xdr:cNvPr>
        <xdr:cNvSpPr/>
      </xdr:nvSpPr>
      <xdr:spPr>
        <a:xfrm>
          <a:off x="9588500" y="1087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123825</xdr:rowOff>
    </xdr:from>
    <xdr:to>
      <xdr:col>55</xdr:col>
      <xdr:colOff>0</xdr:colOff>
      <xdr:row>63</xdr:row>
      <xdr:rowOff>126111</xdr:rowOff>
    </xdr:to>
    <xdr:cxnSp macro="">
      <xdr:nvCxnSpPr>
        <xdr:cNvPr id="247" name="直線コネクタ 246">
          <a:extLst>
            <a:ext uri="{FF2B5EF4-FFF2-40B4-BE49-F238E27FC236}">
              <a16:creationId xmlns:a16="http://schemas.microsoft.com/office/drawing/2014/main" id="{0B71F3CF-B0F3-4750-A522-3245B6711754}"/>
            </a:ext>
          </a:extLst>
        </xdr:cNvPr>
        <xdr:cNvCxnSpPr/>
      </xdr:nvCxnSpPr>
      <xdr:spPr>
        <a:xfrm flipV="1">
          <a:off x="9639300" y="10925175"/>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77597</xdr:rowOff>
    </xdr:from>
    <xdr:to>
      <xdr:col>46</xdr:col>
      <xdr:colOff>38100</xdr:colOff>
      <xdr:row>64</xdr:row>
      <xdr:rowOff>7747</xdr:rowOff>
    </xdr:to>
    <xdr:sp macro="" textlink="">
      <xdr:nvSpPr>
        <xdr:cNvPr id="248" name="楕円 247">
          <a:extLst>
            <a:ext uri="{FF2B5EF4-FFF2-40B4-BE49-F238E27FC236}">
              <a16:creationId xmlns:a16="http://schemas.microsoft.com/office/drawing/2014/main" id="{23CB11A4-2F9C-4EB5-9E79-7867751871D6}"/>
            </a:ext>
          </a:extLst>
        </xdr:cNvPr>
        <xdr:cNvSpPr/>
      </xdr:nvSpPr>
      <xdr:spPr>
        <a:xfrm>
          <a:off x="8699500" y="1087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126111</xdr:rowOff>
    </xdr:from>
    <xdr:to>
      <xdr:col>50</xdr:col>
      <xdr:colOff>114300</xdr:colOff>
      <xdr:row>63</xdr:row>
      <xdr:rowOff>128397</xdr:rowOff>
    </xdr:to>
    <xdr:cxnSp macro="">
      <xdr:nvCxnSpPr>
        <xdr:cNvPr id="249" name="直線コネクタ 248">
          <a:extLst>
            <a:ext uri="{FF2B5EF4-FFF2-40B4-BE49-F238E27FC236}">
              <a16:creationId xmlns:a16="http://schemas.microsoft.com/office/drawing/2014/main" id="{EA159851-9C1A-4343-B96A-281D24A05F22}"/>
            </a:ext>
          </a:extLst>
        </xdr:cNvPr>
        <xdr:cNvCxnSpPr/>
      </xdr:nvCxnSpPr>
      <xdr:spPr>
        <a:xfrm flipV="1">
          <a:off x="8750300" y="10927461"/>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79883</xdr:rowOff>
    </xdr:from>
    <xdr:to>
      <xdr:col>41</xdr:col>
      <xdr:colOff>101600</xdr:colOff>
      <xdr:row>64</xdr:row>
      <xdr:rowOff>10033</xdr:rowOff>
    </xdr:to>
    <xdr:sp macro="" textlink="">
      <xdr:nvSpPr>
        <xdr:cNvPr id="250" name="楕円 249">
          <a:extLst>
            <a:ext uri="{FF2B5EF4-FFF2-40B4-BE49-F238E27FC236}">
              <a16:creationId xmlns:a16="http://schemas.microsoft.com/office/drawing/2014/main" id="{681B82AA-6AE0-47B2-A5FE-DD8351AD044E}"/>
            </a:ext>
          </a:extLst>
        </xdr:cNvPr>
        <xdr:cNvSpPr/>
      </xdr:nvSpPr>
      <xdr:spPr>
        <a:xfrm>
          <a:off x="7810500" y="10881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128397</xdr:rowOff>
    </xdr:from>
    <xdr:to>
      <xdr:col>45</xdr:col>
      <xdr:colOff>177800</xdr:colOff>
      <xdr:row>63</xdr:row>
      <xdr:rowOff>130683</xdr:rowOff>
    </xdr:to>
    <xdr:cxnSp macro="">
      <xdr:nvCxnSpPr>
        <xdr:cNvPr id="251" name="直線コネクタ 250">
          <a:extLst>
            <a:ext uri="{FF2B5EF4-FFF2-40B4-BE49-F238E27FC236}">
              <a16:creationId xmlns:a16="http://schemas.microsoft.com/office/drawing/2014/main" id="{C8F1F00D-34B0-453C-82C8-739E862C2F4D}"/>
            </a:ext>
          </a:extLst>
        </xdr:cNvPr>
        <xdr:cNvCxnSpPr/>
      </xdr:nvCxnSpPr>
      <xdr:spPr>
        <a:xfrm flipV="1">
          <a:off x="7861300" y="10929747"/>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82169</xdr:rowOff>
    </xdr:from>
    <xdr:to>
      <xdr:col>36</xdr:col>
      <xdr:colOff>165100</xdr:colOff>
      <xdr:row>64</xdr:row>
      <xdr:rowOff>12319</xdr:rowOff>
    </xdr:to>
    <xdr:sp macro="" textlink="">
      <xdr:nvSpPr>
        <xdr:cNvPr id="252" name="楕円 251">
          <a:extLst>
            <a:ext uri="{FF2B5EF4-FFF2-40B4-BE49-F238E27FC236}">
              <a16:creationId xmlns:a16="http://schemas.microsoft.com/office/drawing/2014/main" id="{48267EA9-A31E-4A7E-A150-342925BC8B6B}"/>
            </a:ext>
          </a:extLst>
        </xdr:cNvPr>
        <xdr:cNvSpPr/>
      </xdr:nvSpPr>
      <xdr:spPr>
        <a:xfrm>
          <a:off x="6921500" y="1088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130683</xdr:rowOff>
    </xdr:from>
    <xdr:to>
      <xdr:col>41</xdr:col>
      <xdr:colOff>50800</xdr:colOff>
      <xdr:row>63</xdr:row>
      <xdr:rowOff>132969</xdr:rowOff>
    </xdr:to>
    <xdr:cxnSp macro="">
      <xdr:nvCxnSpPr>
        <xdr:cNvPr id="253" name="直線コネクタ 252">
          <a:extLst>
            <a:ext uri="{FF2B5EF4-FFF2-40B4-BE49-F238E27FC236}">
              <a16:creationId xmlns:a16="http://schemas.microsoft.com/office/drawing/2014/main" id="{630FD869-3F85-44A4-B009-2223CA3DCCD5}"/>
            </a:ext>
          </a:extLst>
        </xdr:cNvPr>
        <xdr:cNvCxnSpPr/>
      </xdr:nvCxnSpPr>
      <xdr:spPr>
        <a:xfrm flipV="1">
          <a:off x="6972300" y="10932033"/>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157243</xdr:rowOff>
    </xdr:from>
    <xdr:ext cx="469744" cy="259045"/>
    <xdr:sp macro="" textlink="">
      <xdr:nvSpPr>
        <xdr:cNvPr id="254" name="n_1aveValue【体育館・プール】&#10;一人当たり面積">
          <a:extLst>
            <a:ext uri="{FF2B5EF4-FFF2-40B4-BE49-F238E27FC236}">
              <a16:creationId xmlns:a16="http://schemas.microsoft.com/office/drawing/2014/main" id="{4D7151FE-6104-4670-A831-01788E9C1CDE}"/>
            </a:ext>
          </a:extLst>
        </xdr:cNvPr>
        <xdr:cNvSpPr txBox="1"/>
      </xdr:nvSpPr>
      <xdr:spPr>
        <a:xfrm>
          <a:off x="9391727" y="10615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162196</xdr:rowOff>
    </xdr:from>
    <xdr:ext cx="469744" cy="259045"/>
    <xdr:sp macro="" textlink="">
      <xdr:nvSpPr>
        <xdr:cNvPr id="255" name="n_2aveValue【体育館・プール】&#10;一人当たり面積">
          <a:extLst>
            <a:ext uri="{FF2B5EF4-FFF2-40B4-BE49-F238E27FC236}">
              <a16:creationId xmlns:a16="http://schemas.microsoft.com/office/drawing/2014/main" id="{3F340314-71DB-4F74-A21A-7F9F50A4B690}"/>
            </a:ext>
          </a:extLst>
        </xdr:cNvPr>
        <xdr:cNvSpPr txBox="1"/>
      </xdr:nvSpPr>
      <xdr:spPr>
        <a:xfrm>
          <a:off x="8515427" y="1062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271</xdr:rowOff>
    </xdr:from>
    <xdr:ext cx="469744" cy="259045"/>
    <xdr:sp macro="" textlink="">
      <xdr:nvSpPr>
        <xdr:cNvPr id="256" name="n_3aveValue【体育館・プール】&#10;一人当たり面積">
          <a:extLst>
            <a:ext uri="{FF2B5EF4-FFF2-40B4-BE49-F238E27FC236}">
              <a16:creationId xmlns:a16="http://schemas.microsoft.com/office/drawing/2014/main" id="{B637E7AB-04D4-4E93-9906-4E7A2D397995}"/>
            </a:ext>
          </a:extLst>
        </xdr:cNvPr>
        <xdr:cNvSpPr txBox="1"/>
      </xdr:nvSpPr>
      <xdr:spPr>
        <a:xfrm>
          <a:off x="7626427" y="10630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12463</xdr:rowOff>
    </xdr:from>
    <xdr:ext cx="469744" cy="259045"/>
    <xdr:sp macro="" textlink="">
      <xdr:nvSpPr>
        <xdr:cNvPr id="257" name="n_4aveValue【体育館・プール】&#10;一人当たり面積">
          <a:extLst>
            <a:ext uri="{FF2B5EF4-FFF2-40B4-BE49-F238E27FC236}">
              <a16:creationId xmlns:a16="http://schemas.microsoft.com/office/drawing/2014/main" id="{B003B570-8738-4DCB-9685-8DFEFF7693A3}"/>
            </a:ext>
          </a:extLst>
        </xdr:cNvPr>
        <xdr:cNvSpPr txBox="1"/>
      </xdr:nvSpPr>
      <xdr:spPr>
        <a:xfrm>
          <a:off x="6737427" y="1064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168038</xdr:rowOff>
    </xdr:from>
    <xdr:ext cx="469744" cy="259045"/>
    <xdr:sp macro="" textlink="">
      <xdr:nvSpPr>
        <xdr:cNvPr id="258" name="n_1mainValue【体育館・プール】&#10;一人当たり面積">
          <a:extLst>
            <a:ext uri="{FF2B5EF4-FFF2-40B4-BE49-F238E27FC236}">
              <a16:creationId xmlns:a16="http://schemas.microsoft.com/office/drawing/2014/main" id="{73F8C7E6-5DE7-4F6E-A6C2-B13F6EEAF32B}"/>
            </a:ext>
          </a:extLst>
        </xdr:cNvPr>
        <xdr:cNvSpPr txBox="1"/>
      </xdr:nvSpPr>
      <xdr:spPr>
        <a:xfrm>
          <a:off x="9391727" y="10969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170324</xdr:rowOff>
    </xdr:from>
    <xdr:ext cx="469744" cy="259045"/>
    <xdr:sp macro="" textlink="">
      <xdr:nvSpPr>
        <xdr:cNvPr id="259" name="n_2mainValue【体育館・プール】&#10;一人当たり面積">
          <a:extLst>
            <a:ext uri="{FF2B5EF4-FFF2-40B4-BE49-F238E27FC236}">
              <a16:creationId xmlns:a16="http://schemas.microsoft.com/office/drawing/2014/main" id="{7B43B708-CC47-432E-81A0-54F4555FE117}"/>
            </a:ext>
          </a:extLst>
        </xdr:cNvPr>
        <xdr:cNvSpPr txBox="1"/>
      </xdr:nvSpPr>
      <xdr:spPr>
        <a:xfrm>
          <a:off x="8515427" y="10971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1160</xdr:rowOff>
    </xdr:from>
    <xdr:ext cx="469744" cy="259045"/>
    <xdr:sp macro="" textlink="">
      <xdr:nvSpPr>
        <xdr:cNvPr id="260" name="n_3mainValue【体育館・プール】&#10;一人当たり面積">
          <a:extLst>
            <a:ext uri="{FF2B5EF4-FFF2-40B4-BE49-F238E27FC236}">
              <a16:creationId xmlns:a16="http://schemas.microsoft.com/office/drawing/2014/main" id="{AC4892A3-7D81-4EAE-9024-1FF19F0318F6}"/>
            </a:ext>
          </a:extLst>
        </xdr:cNvPr>
        <xdr:cNvSpPr txBox="1"/>
      </xdr:nvSpPr>
      <xdr:spPr>
        <a:xfrm>
          <a:off x="7626427" y="1097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3446</xdr:rowOff>
    </xdr:from>
    <xdr:ext cx="469744" cy="259045"/>
    <xdr:sp macro="" textlink="">
      <xdr:nvSpPr>
        <xdr:cNvPr id="261" name="n_4mainValue【体育館・プール】&#10;一人当たり面積">
          <a:extLst>
            <a:ext uri="{FF2B5EF4-FFF2-40B4-BE49-F238E27FC236}">
              <a16:creationId xmlns:a16="http://schemas.microsoft.com/office/drawing/2014/main" id="{63E5593B-1A7F-46AE-AC4D-93DB9CAD0300}"/>
            </a:ext>
          </a:extLst>
        </xdr:cNvPr>
        <xdr:cNvSpPr txBox="1"/>
      </xdr:nvSpPr>
      <xdr:spPr>
        <a:xfrm>
          <a:off x="6737427" y="10976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F8061B31-5BDF-4420-9DB6-DFA60AC6DEC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318C65BA-7688-462F-B4FE-F82FC21B970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B5585680-A865-4583-9967-B9FC8658C4A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3DD3C2F-8FA4-464C-907A-2F94CA2FADE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E3B97D7B-F86E-4AE1-96F0-5BCDDDBC4D4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3134FAB3-798D-432C-B3D5-464AC4DC0EC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C6A70739-84E6-427C-B73B-FA3174E20A7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AA8085B3-AD6C-4C4A-98CD-CF9E17960A7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73E4030A-6643-4DF4-9C50-2BF46951048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BF978B29-8555-49A6-A567-82F9D6FEB42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92BDE063-CAF0-42A9-A06B-AD1A813E007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25B1A973-A17A-4CEC-9465-699B613CC849}"/>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DBD79EFC-BCE6-4A7A-9314-DABAE3384E5F}"/>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FD0C8AC9-6CAE-4C4A-8049-812EB51C371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58C15793-3979-4E15-91B2-F3A9D0D0A824}"/>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2AA31B45-CE33-4013-9477-78786346C939}"/>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F594A17B-7194-4772-AA75-72E88DAF4E21}"/>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7B49AC5A-32A3-4226-9419-681F6105BF09}"/>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5F447129-EF5C-4166-825E-31B280FC6AFA}"/>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3414F538-ED45-433F-B112-73C9CC097E4A}"/>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D3EA581E-F5F7-42AB-B60E-95E0A7B1E855}"/>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4B623C6C-C7E4-45D7-9450-4DB86A1DE7B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6902EC14-378F-4C44-84B0-FE7C0BC6E161}"/>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46821B68-BFD1-4FDB-8F01-964110AA310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9C3F5BF5-3603-4691-BC65-0BEE8ACA7733}"/>
            </a:ext>
          </a:extLst>
        </xdr:cNvPr>
        <xdr:cNvCxnSpPr/>
      </xdr:nvCxnSpPr>
      <xdr:spPr>
        <a:xfrm flipV="1">
          <a:off x="4634865" y="13260705"/>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34C99F6F-A067-4BC9-8691-4C6B1D892ED3}"/>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BA7F7E6D-F091-47D7-83C2-BBDAA93C1BE4}"/>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5732</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B7FB4745-8DBB-4E46-86C2-8C9F1BF41C69}"/>
            </a:ext>
          </a:extLst>
        </xdr:cNvPr>
        <xdr:cNvSpPr txBox="1"/>
      </xdr:nvSpPr>
      <xdr:spPr>
        <a:xfrm>
          <a:off x="4673600" y="1303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290" name="直線コネクタ 289">
          <a:extLst>
            <a:ext uri="{FF2B5EF4-FFF2-40B4-BE49-F238E27FC236}">
              <a16:creationId xmlns:a16="http://schemas.microsoft.com/office/drawing/2014/main" id="{24A0CA5A-71BB-49B3-946A-B50A0570E0E2}"/>
            </a:ext>
          </a:extLst>
        </xdr:cNvPr>
        <xdr:cNvCxnSpPr/>
      </xdr:nvCxnSpPr>
      <xdr:spPr>
        <a:xfrm>
          <a:off x="4546600" y="1326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133366</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68A52475-E237-4314-8325-A92311CA2582}"/>
            </a:ext>
          </a:extLst>
        </xdr:cNvPr>
        <xdr:cNvSpPr txBox="1"/>
      </xdr:nvSpPr>
      <xdr:spPr>
        <a:xfrm>
          <a:off x="4673600" y="14020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92" name="フローチャート: 判断 291">
          <a:extLst>
            <a:ext uri="{FF2B5EF4-FFF2-40B4-BE49-F238E27FC236}">
              <a16:creationId xmlns:a16="http://schemas.microsoft.com/office/drawing/2014/main" id="{61092080-9E9F-4798-9D31-2FE34B02EA69}"/>
            </a:ext>
          </a:extLst>
        </xdr:cNvPr>
        <xdr:cNvSpPr/>
      </xdr:nvSpPr>
      <xdr:spPr>
        <a:xfrm>
          <a:off x="45847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93" name="フローチャート: 判断 292">
          <a:extLst>
            <a:ext uri="{FF2B5EF4-FFF2-40B4-BE49-F238E27FC236}">
              <a16:creationId xmlns:a16="http://schemas.microsoft.com/office/drawing/2014/main" id="{23FB6E54-ACF3-49E4-986F-D64426A40D65}"/>
            </a:ext>
          </a:extLst>
        </xdr:cNvPr>
        <xdr:cNvSpPr/>
      </xdr:nvSpPr>
      <xdr:spPr>
        <a:xfrm>
          <a:off x="3746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4" name="フローチャート: 判断 293">
          <a:extLst>
            <a:ext uri="{FF2B5EF4-FFF2-40B4-BE49-F238E27FC236}">
              <a16:creationId xmlns:a16="http://schemas.microsoft.com/office/drawing/2014/main" id="{592913E2-C292-494A-A97E-8714BABE6B0E}"/>
            </a:ext>
          </a:extLst>
        </xdr:cNvPr>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5" name="フローチャート: 判断 294">
          <a:extLst>
            <a:ext uri="{FF2B5EF4-FFF2-40B4-BE49-F238E27FC236}">
              <a16:creationId xmlns:a16="http://schemas.microsoft.com/office/drawing/2014/main" id="{3A4ED68B-1525-4EAE-B8B3-D23DE7AA5A23}"/>
            </a:ext>
          </a:extLst>
        </xdr:cNvPr>
        <xdr:cNvSpPr/>
      </xdr:nvSpPr>
      <xdr:spPr>
        <a:xfrm>
          <a:off x="1968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a:extLst>
            <a:ext uri="{FF2B5EF4-FFF2-40B4-BE49-F238E27FC236}">
              <a16:creationId xmlns:a16="http://schemas.microsoft.com/office/drawing/2014/main" id="{3695376D-D7CB-4FFE-96CF-DA2ABA07F8C0}"/>
            </a:ext>
          </a:extLst>
        </xdr:cNvPr>
        <xdr:cNvSpPr/>
      </xdr:nvSpPr>
      <xdr:spPr>
        <a:xfrm>
          <a:off x="1079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8A0E57F7-4EFE-4AB5-81F2-7CCBF591F11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23ED0CE6-FC67-4D77-AF18-5295BD4250A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973A07BD-1A1B-4832-ACF5-CF31DA28563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6C630C83-1192-43C7-850A-05DBF274A9B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A8EC697-96AE-4559-9635-BF691C318DE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151130</xdr:rowOff>
    </xdr:from>
    <xdr:to>
      <xdr:col>24</xdr:col>
      <xdr:colOff>114300</xdr:colOff>
      <xdr:row>81</xdr:row>
      <xdr:rowOff>81280</xdr:rowOff>
    </xdr:to>
    <xdr:sp macro="" textlink="">
      <xdr:nvSpPr>
        <xdr:cNvPr id="302" name="楕円 301">
          <a:extLst>
            <a:ext uri="{FF2B5EF4-FFF2-40B4-BE49-F238E27FC236}">
              <a16:creationId xmlns:a16="http://schemas.microsoft.com/office/drawing/2014/main" id="{EFC22025-35F7-4EDF-BA6B-B4276E0ECC8C}"/>
            </a:ext>
          </a:extLst>
        </xdr:cNvPr>
        <xdr:cNvSpPr/>
      </xdr:nvSpPr>
      <xdr:spPr>
        <a:xfrm>
          <a:off x="4584700" y="1386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2557</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DEF52A20-578F-4BE9-B9E3-7D73A05D24C1}"/>
            </a:ext>
          </a:extLst>
        </xdr:cNvPr>
        <xdr:cNvSpPr txBox="1"/>
      </xdr:nvSpPr>
      <xdr:spPr>
        <a:xfrm>
          <a:off x="4673600"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156845</xdr:rowOff>
    </xdr:from>
    <xdr:to>
      <xdr:col>20</xdr:col>
      <xdr:colOff>38100</xdr:colOff>
      <xdr:row>82</xdr:row>
      <xdr:rowOff>86995</xdr:rowOff>
    </xdr:to>
    <xdr:sp macro="" textlink="">
      <xdr:nvSpPr>
        <xdr:cNvPr id="304" name="楕円 303">
          <a:extLst>
            <a:ext uri="{FF2B5EF4-FFF2-40B4-BE49-F238E27FC236}">
              <a16:creationId xmlns:a16="http://schemas.microsoft.com/office/drawing/2014/main" id="{36AA34F6-1698-40A9-A8F8-B25CE2C4D286}"/>
            </a:ext>
          </a:extLst>
        </xdr:cNvPr>
        <xdr:cNvSpPr/>
      </xdr:nvSpPr>
      <xdr:spPr>
        <a:xfrm>
          <a:off x="3746500" y="1404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30480</xdr:rowOff>
    </xdr:from>
    <xdr:to>
      <xdr:col>24</xdr:col>
      <xdr:colOff>63500</xdr:colOff>
      <xdr:row>82</xdr:row>
      <xdr:rowOff>36195</xdr:rowOff>
    </xdr:to>
    <xdr:cxnSp macro="">
      <xdr:nvCxnSpPr>
        <xdr:cNvPr id="305" name="直線コネクタ 304">
          <a:extLst>
            <a:ext uri="{FF2B5EF4-FFF2-40B4-BE49-F238E27FC236}">
              <a16:creationId xmlns:a16="http://schemas.microsoft.com/office/drawing/2014/main" id="{3654B39F-845B-42DD-A9D9-D7BAAE9D56BB}"/>
            </a:ext>
          </a:extLst>
        </xdr:cNvPr>
        <xdr:cNvCxnSpPr/>
      </xdr:nvCxnSpPr>
      <xdr:spPr>
        <a:xfrm flipV="1">
          <a:off x="3797300" y="13917930"/>
          <a:ext cx="838200" cy="17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141605</xdr:rowOff>
    </xdr:from>
    <xdr:to>
      <xdr:col>15</xdr:col>
      <xdr:colOff>101600</xdr:colOff>
      <xdr:row>83</xdr:row>
      <xdr:rowOff>71755</xdr:rowOff>
    </xdr:to>
    <xdr:sp macro="" textlink="">
      <xdr:nvSpPr>
        <xdr:cNvPr id="306" name="楕円 305">
          <a:extLst>
            <a:ext uri="{FF2B5EF4-FFF2-40B4-BE49-F238E27FC236}">
              <a16:creationId xmlns:a16="http://schemas.microsoft.com/office/drawing/2014/main" id="{853C8694-E474-492C-B7F8-1EC4B00D0B0B}"/>
            </a:ext>
          </a:extLst>
        </xdr:cNvPr>
        <xdr:cNvSpPr/>
      </xdr:nvSpPr>
      <xdr:spPr>
        <a:xfrm>
          <a:off x="2857500" y="1420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36195</xdr:rowOff>
    </xdr:from>
    <xdr:to>
      <xdr:col>19</xdr:col>
      <xdr:colOff>177800</xdr:colOff>
      <xdr:row>83</xdr:row>
      <xdr:rowOff>20955</xdr:rowOff>
    </xdr:to>
    <xdr:cxnSp macro="">
      <xdr:nvCxnSpPr>
        <xdr:cNvPr id="307" name="直線コネクタ 306">
          <a:extLst>
            <a:ext uri="{FF2B5EF4-FFF2-40B4-BE49-F238E27FC236}">
              <a16:creationId xmlns:a16="http://schemas.microsoft.com/office/drawing/2014/main" id="{8E16F6F1-E398-4044-A7DE-6818B6093906}"/>
            </a:ext>
          </a:extLst>
        </xdr:cNvPr>
        <xdr:cNvCxnSpPr/>
      </xdr:nvCxnSpPr>
      <xdr:spPr>
        <a:xfrm flipV="1">
          <a:off x="2908300" y="14095095"/>
          <a:ext cx="88900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107314</xdr:rowOff>
    </xdr:from>
    <xdr:to>
      <xdr:col>10</xdr:col>
      <xdr:colOff>165100</xdr:colOff>
      <xdr:row>83</xdr:row>
      <xdr:rowOff>37464</xdr:rowOff>
    </xdr:to>
    <xdr:sp macro="" textlink="">
      <xdr:nvSpPr>
        <xdr:cNvPr id="308" name="楕円 307">
          <a:extLst>
            <a:ext uri="{FF2B5EF4-FFF2-40B4-BE49-F238E27FC236}">
              <a16:creationId xmlns:a16="http://schemas.microsoft.com/office/drawing/2014/main" id="{CB3F279A-3022-4AA4-B9DA-82212E0F0E46}"/>
            </a:ext>
          </a:extLst>
        </xdr:cNvPr>
        <xdr:cNvSpPr/>
      </xdr:nvSpPr>
      <xdr:spPr>
        <a:xfrm>
          <a:off x="1968500" y="1416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158114</xdr:rowOff>
    </xdr:from>
    <xdr:to>
      <xdr:col>15</xdr:col>
      <xdr:colOff>50800</xdr:colOff>
      <xdr:row>83</xdr:row>
      <xdr:rowOff>20955</xdr:rowOff>
    </xdr:to>
    <xdr:cxnSp macro="">
      <xdr:nvCxnSpPr>
        <xdr:cNvPr id="309" name="直線コネクタ 308">
          <a:extLst>
            <a:ext uri="{FF2B5EF4-FFF2-40B4-BE49-F238E27FC236}">
              <a16:creationId xmlns:a16="http://schemas.microsoft.com/office/drawing/2014/main" id="{B410D778-DCAD-4F2F-8AEF-7FFF116E026A}"/>
            </a:ext>
          </a:extLst>
        </xdr:cNvPr>
        <xdr:cNvCxnSpPr/>
      </xdr:nvCxnSpPr>
      <xdr:spPr>
        <a:xfrm>
          <a:off x="2019300" y="1421701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61595</xdr:rowOff>
    </xdr:from>
    <xdr:to>
      <xdr:col>6</xdr:col>
      <xdr:colOff>38100</xdr:colOff>
      <xdr:row>82</xdr:row>
      <xdr:rowOff>163195</xdr:rowOff>
    </xdr:to>
    <xdr:sp macro="" textlink="">
      <xdr:nvSpPr>
        <xdr:cNvPr id="310" name="楕円 309">
          <a:extLst>
            <a:ext uri="{FF2B5EF4-FFF2-40B4-BE49-F238E27FC236}">
              <a16:creationId xmlns:a16="http://schemas.microsoft.com/office/drawing/2014/main" id="{42E091B8-3AF3-47C0-BB6B-4FD81CAE8113}"/>
            </a:ext>
          </a:extLst>
        </xdr:cNvPr>
        <xdr:cNvSpPr/>
      </xdr:nvSpPr>
      <xdr:spPr>
        <a:xfrm>
          <a:off x="1079500" y="1412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112395</xdr:rowOff>
    </xdr:from>
    <xdr:to>
      <xdr:col>10</xdr:col>
      <xdr:colOff>114300</xdr:colOff>
      <xdr:row>82</xdr:row>
      <xdr:rowOff>158114</xdr:rowOff>
    </xdr:to>
    <xdr:cxnSp macro="">
      <xdr:nvCxnSpPr>
        <xdr:cNvPr id="311" name="直線コネクタ 310">
          <a:extLst>
            <a:ext uri="{FF2B5EF4-FFF2-40B4-BE49-F238E27FC236}">
              <a16:creationId xmlns:a16="http://schemas.microsoft.com/office/drawing/2014/main" id="{A741A232-3547-4A94-886E-BE625B7D8500}"/>
            </a:ext>
          </a:extLst>
        </xdr:cNvPr>
        <xdr:cNvCxnSpPr/>
      </xdr:nvCxnSpPr>
      <xdr:spPr>
        <a:xfrm>
          <a:off x="1130300" y="1417129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76852</xdr:rowOff>
    </xdr:from>
    <xdr:ext cx="405111" cy="259045"/>
    <xdr:sp macro="" textlink="">
      <xdr:nvSpPr>
        <xdr:cNvPr id="312" name="n_1aveValue【福祉施設】&#10;有形固定資産減価償却率">
          <a:extLst>
            <a:ext uri="{FF2B5EF4-FFF2-40B4-BE49-F238E27FC236}">
              <a16:creationId xmlns:a16="http://schemas.microsoft.com/office/drawing/2014/main" id="{99BD6DB3-B382-4AB9-823C-5A8053DA9E32}"/>
            </a:ext>
          </a:extLst>
        </xdr:cNvPr>
        <xdr:cNvSpPr txBox="1"/>
      </xdr:nvSpPr>
      <xdr:spPr>
        <a:xfrm>
          <a:off x="35820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52088</xdr:rowOff>
    </xdr:from>
    <xdr:ext cx="405111" cy="259045"/>
    <xdr:sp macro="" textlink="">
      <xdr:nvSpPr>
        <xdr:cNvPr id="313" name="n_2aveValue【福祉施設】&#10;有形固定資産減価償却率">
          <a:extLst>
            <a:ext uri="{FF2B5EF4-FFF2-40B4-BE49-F238E27FC236}">
              <a16:creationId xmlns:a16="http://schemas.microsoft.com/office/drawing/2014/main" id="{22D0070C-D838-4141-9990-80A96CE405B5}"/>
            </a:ext>
          </a:extLst>
        </xdr:cNvPr>
        <xdr:cNvSpPr txBox="1"/>
      </xdr:nvSpPr>
      <xdr:spPr>
        <a:xfrm>
          <a:off x="2705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13988</xdr:rowOff>
    </xdr:from>
    <xdr:ext cx="405111" cy="259045"/>
    <xdr:sp macro="" textlink="">
      <xdr:nvSpPr>
        <xdr:cNvPr id="314" name="n_3aveValue【福祉施設】&#10;有形固定資産減価償却率">
          <a:extLst>
            <a:ext uri="{FF2B5EF4-FFF2-40B4-BE49-F238E27FC236}">
              <a16:creationId xmlns:a16="http://schemas.microsoft.com/office/drawing/2014/main" id="{4F38B9E9-9A81-4EFD-9597-ECD2D4CE3B50}"/>
            </a:ext>
          </a:extLst>
        </xdr:cNvPr>
        <xdr:cNvSpPr txBox="1"/>
      </xdr:nvSpPr>
      <xdr:spPr>
        <a:xfrm>
          <a:off x="1816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42563</xdr:rowOff>
    </xdr:from>
    <xdr:ext cx="405111" cy="259045"/>
    <xdr:sp macro="" textlink="">
      <xdr:nvSpPr>
        <xdr:cNvPr id="315" name="n_4aveValue【福祉施設】&#10;有形固定資産減価償却率">
          <a:extLst>
            <a:ext uri="{FF2B5EF4-FFF2-40B4-BE49-F238E27FC236}">
              <a16:creationId xmlns:a16="http://schemas.microsoft.com/office/drawing/2014/main" id="{1B238CBD-56EE-4D50-AF48-434FA0B08F7C}"/>
            </a:ext>
          </a:extLst>
        </xdr:cNvPr>
        <xdr:cNvSpPr txBox="1"/>
      </xdr:nvSpPr>
      <xdr:spPr>
        <a:xfrm>
          <a:off x="927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78122</xdr:rowOff>
    </xdr:from>
    <xdr:ext cx="405111" cy="259045"/>
    <xdr:sp macro="" textlink="">
      <xdr:nvSpPr>
        <xdr:cNvPr id="316" name="n_1mainValue【福祉施設】&#10;有形固定資産減価償却率">
          <a:extLst>
            <a:ext uri="{FF2B5EF4-FFF2-40B4-BE49-F238E27FC236}">
              <a16:creationId xmlns:a16="http://schemas.microsoft.com/office/drawing/2014/main" id="{1EB679AF-E020-471B-933D-B3B508DB459B}"/>
            </a:ext>
          </a:extLst>
        </xdr:cNvPr>
        <xdr:cNvSpPr txBox="1"/>
      </xdr:nvSpPr>
      <xdr:spPr>
        <a:xfrm>
          <a:off x="3582044" y="1413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62882</xdr:rowOff>
    </xdr:from>
    <xdr:ext cx="405111" cy="259045"/>
    <xdr:sp macro="" textlink="">
      <xdr:nvSpPr>
        <xdr:cNvPr id="317" name="n_2mainValue【福祉施設】&#10;有形固定資産減価償却率">
          <a:extLst>
            <a:ext uri="{FF2B5EF4-FFF2-40B4-BE49-F238E27FC236}">
              <a16:creationId xmlns:a16="http://schemas.microsoft.com/office/drawing/2014/main" id="{CAFA1165-70B1-475A-BEAC-E7EFBC919948}"/>
            </a:ext>
          </a:extLst>
        </xdr:cNvPr>
        <xdr:cNvSpPr txBox="1"/>
      </xdr:nvSpPr>
      <xdr:spPr>
        <a:xfrm>
          <a:off x="2705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28591</xdr:rowOff>
    </xdr:from>
    <xdr:ext cx="405111" cy="259045"/>
    <xdr:sp macro="" textlink="">
      <xdr:nvSpPr>
        <xdr:cNvPr id="318" name="n_3mainValue【福祉施設】&#10;有形固定資産減価償却率">
          <a:extLst>
            <a:ext uri="{FF2B5EF4-FFF2-40B4-BE49-F238E27FC236}">
              <a16:creationId xmlns:a16="http://schemas.microsoft.com/office/drawing/2014/main" id="{E98E11AF-7449-423B-9514-C74228D9293E}"/>
            </a:ext>
          </a:extLst>
        </xdr:cNvPr>
        <xdr:cNvSpPr txBox="1"/>
      </xdr:nvSpPr>
      <xdr:spPr>
        <a:xfrm>
          <a:off x="1816744"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154322</xdr:rowOff>
    </xdr:from>
    <xdr:ext cx="405111" cy="259045"/>
    <xdr:sp macro="" textlink="">
      <xdr:nvSpPr>
        <xdr:cNvPr id="319" name="n_4mainValue【福祉施設】&#10;有形固定資産減価償却率">
          <a:extLst>
            <a:ext uri="{FF2B5EF4-FFF2-40B4-BE49-F238E27FC236}">
              <a16:creationId xmlns:a16="http://schemas.microsoft.com/office/drawing/2014/main" id="{825E4090-6EE7-492D-8736-04A72168AFE8}"/>
            </a:ext>
          </a:extLst>
        </xdr:cNvPr>
        <xdr:cNvSpPr txBox="1"/>
      </xdr:nvSpPr>
      <xdr:spPr>
        <a:xfrm>
          <a:off x="927744" y="1421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949C3965-C46B-44B6-8BF6-4252A171F47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24739BD1-60DA-4C0D-8CCA-ABDF331C430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8C7739DB-32A3-4C67-AE7F-B885F60CF8B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EE6189CE-879E-4461-8AE1-B94B3E34BCB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64B414F0-2884-48C3-A3EE-88A9C31EF4C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572799E7-1EC9-42D2-9105-6AE1CA0C736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B4FAAA70-070A-43BA-B21A-A5114831764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1903546D-5D4B-4AE4-9F2A-D96334F9F3E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AE2278B0-72D6-4D20-BBAB-DA3FF532C2E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F693B14A-FAF9-4B7B-95AE-FA94AFD7287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BA69961D-2F5F-4721-B747-2E739A8AD87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FB2B7C82-20DE-4A9C-8F64-C91A35FDC0C2}"/>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C4B393E6-145E-4686-B64E-90DAA74CCF69}"/>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0BD9DF52-89A2-4E6E-9532-E449B21C14A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8F7C63FB-3EA9-41CE-B042-6DB2EBC28CA2}"/>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7EF2D11C-6A8F-4D1B-B79C-21EA8B3A4CA5}"/>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0A0543E0-EC86-482B-90F1-50D5467777CD}"/>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6B5FD48D-172F-4982-A08D-93B058B1513E}"/>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BE3314D0-B754-477D-9C4A-D738FF7E925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2CDC0CC5-0AC5-42F8-83DA-3C0CC5D4EFB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E036C2AB-7147-42F7-B283-125A299ACE9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111252</xdr:rowOff>
    </xdr:from>
    <xdr:to>
      <xdr:col>54</xdr:col>
      <xdr:colOff>189865</xdr:colOff>
      <xdr:row>86</xdr:row>
      <xdr:rowOff>26670</xdr:rowOff>
    </xdr:to>
    <xdr:cxnSp macro="">
      <xdr:nvCxnSpPr>
        <xdr:cNvPr id="341" name="直線コネクタ 340">
          <a:extLst>
            <a:ext uri="{FF2B5EF4-FFF2-40B4-BE49-F238E27FC236}">
              <a16:creationId xmlns:a16="http://schemas.microsoft.com/office/drawing/2014/main" id="{460E3E98-41AC-4E77-860E-6F8869FA8F0F}"/>
            </a:ext>
          </a:extLst>
        </xdr:cNvPr>
        <xdr:cNvCxnSpPr/>
      </xdr:nvCxnSpPr>
      <xdr:spPr>
        <a:xfrm flipV="1">
          <a:off x="10476865" y="13312902"/>
          <a:ext cx="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2" name="【福祉施設】&#10;一人当たり面積最小値テキスト">
          <a:extLst>
            <a:ext uri="{FF2B5EF4-FFF2-40B4-BE49-F238E27FC236}">
              <a16:creationId xmlns:a16="http://schemas.microsoft.com/office/drawing/2014/main" id="{2B468FD5-2A52-4CC8-B811-AFAC3A59A60E}"/>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3" name="直線コネクタ 342">
          <a:extLst>
            <a:ext uri="{FF2B5EF4-FFF2-40B4-BE49-F238E27FC236}">
              <a16:creationId xmlns:a16="http://schemas.microsoft.com/office/drawing/2014/main" id="{6651FAD7-56E1-44D2-A5BA-A6D8C3E2A1E3}"/>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57929</xdr:rowOff>
    </xdr:from>
    <xdr:ext cx="469744" cy="259045"/>
    <xdr:sp macro="" textlink="">
      <xdr:nvSpPr>
        <xdr:cNvPr id="344" name="【福祉施設】&#10;一人当たり面積最大値テキスト">
          <a:extLst>
            <a:ext uri="{FF2B5EF4-FFF2-40B4-BE49-F238E27FC236}">
              <a16:creationId xmlns:a16="http://schemas.microsoft.com/office/drawing/2014/main" id="{9F2598E6-EF5D-476A-9D5E-62DD566C9B86}"/>
            </a:ext>
          </a:extLst>
        </xdr:cNvPr>
        <xdr:cNvSpPr txBox="1"/>
      </xdr:nvSpPr>
      <xdr:spPr>
        <a:xfrm>
          <a:off x="10515600" y="13088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111252</xdr:rowOff>
    </xdr:from>
    <xdr:to>
      <xdr:col>55</xdr:col>
      <xdr:colOff>88900</xdr:colOff>
      <xdr:row>77</xdr:row>
      <xdr:rowOff>111252</xdr:rowOff>
    </xdr:to>
    <xdr:cxnSp macro="">
      <xdr:nvCxnSpPr>
        <xdr:cNvPr id="345" name="直線コネクタ 344">
          <a:extLst>
            <a:ext uri="{FF2B5EF4-FFF2-40B4-BE49-F238E27FC236}">
              <a16:creationId xmlns:a16="http://schemas.microsoft.com/office/drawing/2014/main" id="{B1A5E14A-2100-4E2E-9385-217A7E4D01CC}"/>
            </a:ext>
          </a:extLst>
        </xdr:cNvPr>
        <xdr:cNvCxnSpPr/>
      </xdr:nvCxnSpPr>
      <xdr:spPr>
        <a:xfrm>
          <a:off x="10388600" y="1331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114316</xdr:rowOff>
    </xdr:from>
    <xdr:ext cx="469744" cy="259045"/>
    <xdr:sp macro="" textlink="">
      <xdr:nvSpPr>
        <xdr:cNvPr id="346" name="【福祉施設】&#10;一人当たり面積平均値テキスト">
          <a:extLst>
            <a:ext uri="{FF2B5EF4-FFF2-40B4-BE49-F238E27FC236}">
              <a16:creationId xmlns:a16="http://schemas.microsoft.com/office/drawing/2014/main" id="{6BBF745A-52F4-4653-9035-CED0EE84A399}"/>
            </a:ext>
          </a:extLst>
        </xdr:cNvPr>
        <xdr:cNvSpPr txBox="1"/>
      </xdr:nvSpPr>
      <xdr:spPr>
        <a:xfrm>
          <a:off x="10515600" y="1434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47" name="フローチャート: 判断 346">
          <a:extLst>
            <a:ext uri="{FF2B5EF4-FFF2-40B4-BE49-F238E27FC236}">
              <a16:creationId xmlns:a16="http://schemas.microsoft.com/office/drawing/2014/main" id="{E8286B08-C8CC-4EB8-AD60-56B6D4F6D398}"/>
            </a:ext>
          </a:extLst>
        </xdr:cNvPr>
        <xdr:cNvSpPr/>
      </xdr:nvSpPr>
      <xdr:spPr>
        <a:xfrm>
          <a:off x="10426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151892</xdr:rowOff>
    </xdr:from>
    <xdr:to>
      <xdr:col>50</xdr:col>
      <xdr:colOff>165100</xdr:colOff>
      <xdr:row>84</xdr:row>
      <xdr:rowOff>82042</xdr:rowOff>
    </xdr:to>
    <xdr:sp macro="" textlink="">
      <xdr:nvSpPr>
        <xdr:cNvPr id="348" name="フローチャート: 判断 347">
          <a:extLst>
            <a:ext uri="{FF2B5EF4-FFF2-40B4-BE49-F238E27FC236}">
              <a16:creationId xmlns:a16="http://schemas.microsoft.com/office/drawing/2014/main" id="{7C2092CC-9B2F-4FEF-8D75-30FAF49EEC28}"/>
            </a:ext>
          </a:extLst>
        </xdr:cNvPr>
        <xdr:cNvSpPr/>
      </xdr:nvSpPr>
      <xdr:spPr>
        <a:xfrm>
          <a:off x="9588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49" name="フローチャート: 判断 348">
          <a:extLst>
            <a:ext uri="{FF2B5EF4-FFF2-40B4-BE49-F238E27FC236}">
              <a16:creationId xmlns:a16="http://schemas.microsoft.com/office/drawing/2014/main" id="{DD73A3AE-713D-43C7-9A4B-B31985DFA3D8}"/>
            </a:ext>
          </a:extLst>
        </xdr:cNvPr>
        <xdr:cNvSpPr/>
      </xdr:nvSpPr>
      <xdr:spPr>
        <a:xfrm>
          <a:off x="8699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151892</xdr:rowOff>
    </xdr:from>
    <xdr:to>
      <xdr:col>41</xdr:col>
      <xdr:colOff>101600</xdr:colOff>
      <xdr:row>84</xdr:row>
      <xdr:rowOff>82042</xdr:rowOff>
    </xdr:to>
    <xdr:sp macro="" textlink="">
      <xdr:nvSpPr>
        <xdr:cNvPr id="350" name="フローチャート: 判断 349">
          <a:extLst>
            <a:ext uri="{FF2B5EF4-FFF2-40B4-BE49-F238E27FC236}">
              <a16:creationId xmlns:a16="http://schemas.microsoft.com/office/drawing/2014/main" id="{C5840C18-D46C-410D-96E9-E4B8E8886043}"/>
            </a:ext>
          </a:extLst>
        </xdr:cNvPr>
        <xdr:cNvSpPr/>
      </xdr:nvSpPr>
      <xdr:spPr>
        <a:xfrm>
          <a:off x="7810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1" name="フローチャート: 判断 350">
          <a:extLst>
            <a:ext uri="{FF2B5EF4-FFF2-40B4-BE49-F238E27FC236}">
              <a16:creationId xmlns:a16="http://schemas.microsoft.com/office/drawing/2014/main" id="{06A04854-DBD1-4CA4-A7FF-6D4B232EA9C3}"/>
            </a:ext>
          </a:extLst>
        </xdr:cNvPr>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17799406-494F-4F7D-802A-66BB7439DDB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708EEBEA-3210-4A8F-94B7-F7FF26A7B50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8F6E4EB0-8982-4791-BB56-73B7356F8F0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3E7CC78F-D989-4476-9455-3E1573182D8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633BDAB-8836-4818-BDC9-C4840543EAC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51308</xdr:rowOff>
    </xdr:from>
    <xdr:to>
      <xdr:col>55</xdr:col>
      <xdr:colOff>50800</xdr:colOff>
      <xdr:row>83</xdr:row>
      <xdr:rowOff>152908</xdr:rowOff>
    </xdr:to>
    <xdr:sp macro="" textlink="">
      <xdr:nvSpPr>
        <xdr:cNvPr id="357" name="楕円 356">
          <a:extLst>
            <a:ext uri="{FF2B5EF4-FFF2-40B4-BE49-F238E27FC236}">
              <a16:creationId xmlns:a16="http://schemas.microsoft.com/office/drawing/2014/main" id="{D36AF361-8027-4685-9A9F-4FAC03C3198D}"/>
            </a:ext>
          </a:extLst>
        </xdr:cNvPr>
        <xdr:cNvSpPr/>
      </xdr:nvSpPr>
      <xdr:spPr>
        <a:xfrm>
          <a:off x="10426700" y="1428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74185</xdr:rowOff>
    </xdr:from>
    <xdr:ext cx="469744" cy="259045"/>
    <xdr:sp macro="" textlink="">
      <xdr:nvSpPr>
        <xdr:cNvPr id="358" name="【福祉施設】&#10;一人当たり面積該当値テキスト">
          <a:extLst>
            <a:ext uri="{FF2B5EF4-FFF2-40B4-BE49-F238E27FC236}">
              <a16:creationId xmlns:a16="http://schemas.microsoft.com/office/drawing/2014/main" id="{F1C9EB2E-FA46-4EE2-8B6E-6548AD0298CF}"/>
            </a:ext>
          </a:extLst>
        </xdr:cNvPr>
        <xdr:cNvSpPr txBox="1"/>
      </xdr:nvSpPr>
      <xdr:spPr>
        <a:xfrm>
          <a:off x="10515600" y="14133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60452</xdr:rowOff>
    </xdr:from>
    <xdr:to>
      <xdr:col>50</xdr:col>
      <xdr:colOff>165100</xdr:colOff>
      <xdr:row>83</xdr:row>
      <xdr:rowOff>162052</xdr:rowOff>
    </xdr:to>
    <xdr:sp macro="" textlink="">
      <xdr:nvSpPr>
        <xdr:cNvPr id="359" name="楕円 358">
          <a:extLst>
            <a:ext uri="{FF2B5EF4-FFF2-40B4-BE49-F238E27FC236}">
              <a16:creationId xmlns:a16="http://schemas.microsoft.com/office/drawing/2014/main" id="{27DB4FF1-A00C-4109-9B2C-72D8E837BEBA}"/>
            </a:ext>
          </a:extLst>
        </xdr:cNvPr>
        <xdr:cNvSpPr/>
      </xdr:nvSpPr>
      <xdr:spPr>
        <a:xfrm>
          <a:off x="9588500" y="1429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102108</xdr:rowOff>
    </xdr:from>
    <xdr:to>
      <xdr:col>55</xdr:col>
      <xdr:colOff>0</xdr:colOff>
      <xdr:row>83</xdr:row>
      <xdr:rowOff>111252</xdr:rowOff>
    </xdr:to>
    <xdr:cxnSp macro="">
      <xdr:nvCxnSpPr>
        <xdr:cNvPr id="360" name="直線コネクタ 359">
          <a:extLst>
            <a:ext uri="{FF2B5EF4-FFF2-40B4-BE49-F238E27FC236}">
              <a16:creationId xmlns:a16="http://schemas.microsoft.com/office/drawing/2014/main" id="{D4C590CB-A04F-47E4-84F1-1C4B95C9C6CE}"/>
            </a:ext>
          </a:extLst>
        </xdr:cNvPr>
        <xdr:cNvCxnSpPr/>
      </xdr:nvCxnSpPr>
      <xdr:spPr>
        <a:xfrm flipV="1">
          <a:off x="9639300" y="1433245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1015</xdr:rowOff>
    </xdr:from>
    <xdr:to>
      <xdr:col>46</xdr:col>
      <xdr:colOff>38100</xdr:colOff>
      <xdr:row>83</xdr:row>
      <xdr:rowOff>102615</xdr:rowOff>
    </xdr:to>
    <xdr:sp macro="" textlink="">
      <xdr:nvSpPr>
        <xdr:cNvPr id="361" name="楕円 360">
          <a:extLst>
            <a:ext uri="{FF2B5EF4-FFF2-40B4-BE49-F238E27FC236}">
              <a16:creationId xmlns:a16="http://schemas.microsoft.com/office/drawing/2014/main" id="{1203BF61-4B75-4764-8CE9-E597BE747C2A}"/>
            </a:ext>
          </a:extLst>
        </xdr:cNvPr>
        <xdr:cNvSpPr/>
      </xdr:nvSpPr>
      <xdr:spPr>
        <a:xfrm>
          <a:off x="8699500" y="1423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51815</xdr:rowOff>
    </xdr:from>
    <xdr:to>
      <xdr:col>50</xdr:col>
      <xdr:colOff>114300</xdr:colOff>
      <xdr:row>83</xdr:row>
      <xdr:rowOff>111252</xdr:rowOff>
    </xdr:to>
    <xdr:cxnSp macro="">
      <xdr:nvCxnSpPr>
        <xdr:cNvPr id="362" name="直線コネクタ 361">
          <a:extLst>
            <a:ext uri="{FF2B5EF4-FFF2-40B4-BE49-F238E27FC236}">
              <a16:creationId xmlns:a16="http://schemas.microsoft.com/office/drawing/2014/main" id="{F1288B22-EEB4-424E-BEAB-83BF0E070263}"/>
            </a:ext>
          </a:extLst>
        </xdr:cNvPr>
        <xdr:cNvCxnSpPr/>
      </xdr:nvCxnSpPr>
      <xdr:spPr>
        <a:xfrm>
          <a:off x="8750300" y="14282165"/>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10161</xdr:rowOff>
    </xdr:from>
    <xdr:to>
      <xdr:col>41</xdr:col>
      <xdr:colOff>101600</xdr:colOff>
      <xdr:row>83</xdr:row>
      <xdr:rowOff>111761</xdr:rowOff>
    </xdr:to>
    <xdr:sp macro="" textlink="">
      <xdr:nvSpPr>
        <xdr:cNvPr id="363" name="楕円 362">
          <a:extLst>
            <a:ext uri="{FF2B5EF4-FFF2-40B4-BE49-F238E27FC236}">
              <a16:creationId xmlns:a16="http://schemas.microsoft.com/office/drawing/2014/main" id="{E0C5FDED-B939-49FF-BEFB-034C433D2ACD}"/>
            </a:ext>
          </a:extLst>
        </xdr:cNvPr>
        <xdr:cNvSpPr/>
      </xdr:nvSpPr>
      <xdr:spPr>
        <a:xfrm>
          <a:off x="78105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51815</xdr:rowOff>
    </xdr:from>
    <xdr:to>
      <xdr:col>45</xdr:col>
      <xdr:colOff>177800</xdr:colOff>
      <xdr:row>83</xdr:row>
      <xdr:rowOff>60961</xdr:rowOff>
    </xdr:to>
    <xdr:cxnSp macro="">
      <xdr:nvCxnSpPr>
        <xdr:cNvPr id="364" name="直線コネクタ 363">
          <a:extLst>
            <a:ext uri="{FF2B5EF4-FFF2-40B4-BE49-F238E27FC236}">
              <a16:creationId xmlns:a16="http://schemas.microsoft.com/office/drawing/2014/main" id="{47C9736B-8656-419F-96EF-9079B7999CB3}"/>
            </a:ext>
          </a:extLst>
        </xdr:cNvPr>
        <xdr:cNvCxnSpPr/>
      </xdr:nvCxnSpPr>
      <xdr:spPr>
        <a:xfrm flipV="1">
          <a:off x="7861300" y="14282165"/>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19304</xdr:rowOff>
    </xdr:from>
    <xdr:to>
      <xdr:col>36</xdr:col>
      <xdr:colOff>165100</xdr:colOff>
      <xdr:row>83</xdr:row>
      <xdr:rowOff>120904</xdr:rowOff>
    </xdr:to>
    <xdr:sp macro="" textlink="">
      <xdr:nvSpPr>
        <xdr:cNvPr id="365" name="楕円 364">
          <a:extLst>
            <a:ext uri="{FF2B5EF4-FFF2-40B4-BE49-F238E27FC236}">
              <a16:creationId xmlns:a16="http://schemas.microsoft.com/office/drawing/2014/main" id="{1B3958F1-9602-4D55-8C29-28A10EB4F8CC}"/>
            </a:ext>
          </a:extLst>
        </xdr:cNvPr>
        <xdr:cNvSpPr/>
      </xdr:nvSpPr>
      <xdr:spPr>
        <a:xfrm>
          <a:off x="6921500" y="1424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60961</xdr:rowOff>
    </xdr:from>
    <xdr:to>
      <xdr:col>41</xdr:col>
      <xdr:colOff>50800</xdr:colOff>
      <xdr:row>83</xdr:row>
      <xdr:rowOff>70104</xdr:rowOff>
    </xdr:to>
    <xdr:cxnSp macro="">
      <xdr:nvCxnSpPr>
        <xdr:cNvPr id="366" name="直線コネクタ 365">
          <a:extLst>
            <a:ext uri="{FF2B5EF4-FFF2-40B4-BE49-F238E27FC236}">
              <a16:creationId xmlns:a16="http://schemas.microsoft.com/office/drawing/2014/main" id="{8A05BD23-BCCB-4E37-958F-C80D8BF31365}"/>
            </a:ext>
          </a:extLst>
        </xdr:cNvPr>
        <xdr:cNvCxnSpPr/>
      </xdr:nvCxnSpPr>
      <xdr:spPr>
        <a:xfrm flipV="1">
          <a:off x="6972300" y="14291311"/>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73169</xdr:rowOff>
    </xdr:from>
    <xdr:ext cx="469744" cy="259045"/>
    <xdr:sp macro="" textlink="">
      <xdr:nvSpPr>
        <xdr:cNvPr id="367" name="n_1aveValue【福祉施設】&#10;一人当たり面積">
          <a:extLst>
            <a:ext uri="{FF2B5EF4-FFF2-40B4-BE49-F238E27FC236}">
              <a16:creationId xmlns:a16="http://schemas.microsoft.com/office/drawing/2014/main" id="{5BEFDB51-C7EB-44E1-A4B9-EA1F1F598BD1}"/>
            </a:ext>
          </a:extLst>
        </xdr:cNvPr>
        <xdr:cNvSpPr txBox="1"/>
      </xdr:nvSpPr>
      <xdr:spPr>
        <a:xfrm>
          <a:off x="93917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91457</xdr:rowOff>
    </xdr:from>
    <xdr:ext cx="469744" cy="259045"/>
    <xdr:sp macro="" textlink="">
      <xdr:nvSpPr>
        <xdr:cNvPr id="368" name="n_2aveValue【福祉施設】&#10;一人当たり面積">
          <a:extLst>
            <a:ext uri="{FF2B5EF4-FFF2-40B4-BE49-F238E27FC236}">
              <a16:creationId xmlns:a16="http://schemas.microsoft.com/office/drawing/2014/main" id="{A0EC6C78-A794-4791-82DD-9AFFA84D4B01}"/>
            </a:ext>
          </a:extLst>
        </xdr:cNvPr>
        <xdr:cNvSpPr txBox="1"/>
      </xdr:nvSpPr>
      <xdr:spPr>
        <a:xfrm>
          <a:off x="8515427" y="1449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73169</xdr:rowOff>
    </xdr:from>
    <xdr:ext cx="469744" cy="259045"/>
    <xdr:sp macro="" textlink="">
      <xdr:nvSpPr>
        <xdr:cNvPr id="369" name="n_3aveValue【福祉施設】&#10;一人当たり面積">
          <a:extLst>
            <a:ext uri="{FF2B5EF4-FFF2-40B4-BE49-F238E27FC236}">
              <a16:creationId xmlns:a16="http://schemas.microsoft.com/office/drawing/2014/main" id="{667107F8-EA49-4D06-A015-050A96F6D7D4}"/>
            </a:ext>
          </a:extLst>
        </xdr:cNvPr>
        <xdr:cNvSpPr txBox="1"/>
      </xdr:nvSpPr>
      <xdr:spPr>
        <a:xfrm>
          <a:off x="76264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82314</xdr:rowOff>
    </xdr:from>
    <xdr:ext cx="469744" cy="259045"/>
    <xdr:sp macro="" textlink="">
      <xdr:nvSpPr>
        <xdr:cNvPr id="370" name="n_4aveValue【福祉施設】&#10;一人当たり面積">
          <a:extLst>
            <a:ext uri="{FF2B5EF4-FFF2-40B4-BE49-F238E27FC236}">
              <a16:creationId xmlns:a16="http://schemas.microsoft.com/office/drawing/2014/main" id="{0827FB59-CB4B-4E08-A592-921C18ABAB34}"/>
            </a:ext>
          </a:extLst>
        </xdr:cNvPr>
        <xdr:cNvSpPr txBox="1"/>
      </xdr:nvSpPr>
      <xdr:spPr>
        <a:xfrm>
          <a:off x="6737427" y="1448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7129</xdr:rowOff>
    </xdr:from>
    <xdr:ext cx="469744" cy="259045"/>
    <xdr:sp macro="" textlink="">
      <xdr:nvSpPr>
        <xdr:cNvPr id="371" name="n_1mainValue【福祉施設】&#10;一人当たり面積">
          <a:extLst>
            <a:ext uri="{FF2B5EF4-FFF2-40B4-BE49-F238E27FC236}">
              <a16:creationId xmlns:a16="http://schemas.microsoft.com/office/drawing/2014/main" id="{2A15D8D3-C8A1-4631-ADA4-75A65CC75DF8}"/>
            </a:ext>
          </a:extLst>
        </xdr:cNvPr>
        <xdr:cNvSpPr txBox="1"/>
      </xdr:nvSpPr>
      <xdr:spPr>
        <a:xfrm>
          <a:off x="9391727" y="1406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119142</xdr:rowOff>
    </xdr:from>
    <xdr:ext cx="469744" cy="259045"/>
    <xdr:sp macro="" textlink="">
      <xdr:nvSpPr>
        <xdr:cNvPr id="372" name="n_2mainValue【福祉施設】&#10;一人当たり面積">
          <a:extLst>
            <a:ext uri="{FF2B5EF4-FFF2-40B4-BE49-F238E27FC236}">
              <a16:creationId xmlns:a16="http://schemas.microsoft.com/office/drawing/2014/main" id="{EFB86C18-FEBE-4DB0-9C6D-885EF77578C2}"/>
            </a:ext>
          </a:extLst>
        </xdr:cNvPr>
        <xdr:cNvSpPr txBox="1"/>
      </xdr:nvSpPr>
      <xdr:spPr>
        <a:xfrm>
          <a:off x="8515427" y="14006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128288</xdr:rowOff>
    </xdr:from>
    <xdr:ext cx="469744" cy="259045"/>
    <xdr:sp macro="" textlink="">
      <xdr:nvSpPr>
        <xdr:cNvPr id="373" name="n_3mainValue【福祉施設】&#10;一人当たり面積">
          <a:extLst>
            <a:ext uri="{FF2B5EF4-FFF2-40B4-BE49-F238E27FC236}">
              <a16:creationId xmlns:a16="http://schemas.microsoft.com/office/drawing/2014/main" id="{418A4BDB-EDC4-48D4-AFD7-81327324151F}"/>
            </a:ext>
          </a:extLst>
        </xdr:cNvPr>
        <xdr:cNvSpPr txBox="1"/>
      </xdr:nvSpPr>
      <xdr:spPr>
        <a:xfrm>
          <a:off x="7626427" y="1401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137431</xdr:rowOff>
    </xdr:from>
    <xdr:ext cx="469744" cy="259045"/>
    <xdr:sp macro="" textlink="">
      <xdr:nvSpPr>
        <xdr:cNvPr id="374" name="n_4mainValue【福祉施設】&#10;一人当たり面積">
          <a:extLst>
            <a:ext uri="{FF2B5EF4-FFF2-40B4-BE49-F238E27FC236}">
              <a16:creationId xmlns:a16="http://schemas.microsoft.com/office/drawing/2014/main" id="{C4FFBDB6-5B06-49C1-8D00-0DBACDA2D27F}"/>
            </a:ext>
          </a:extLst>
        </xdr:cNvPr>
        <xdr:cNvSpPr txBox="1"/>
      </xdr:nvSpPr>
      <xdr:spPr>
        <a:xfrm>
          <a:off x="6737427" y="14024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3844862D-1F86-4E3A-8B4F-E1AD9AC48CD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F40A4D46-4214-44D6-B2B0-A25B8D5045E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DE50529A-E41C-494C-9A8F-55ACB1224A3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8A56FC68-6FAF-46D5-847B-2F95437DAD2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BA531617-41EB-45B8-AE25-CECB69DFB5B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214DD5AB-74C8-4191-B8DB-FE0F158E27C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377A9A4E-B6AD-4034-8060-3884226A594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148F2EE9-CBB4-4F19-A589-0506D28C5AB2}"/>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1C01E972-5EC6-4AF2-B712-4FD313E7B88E}"/>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7AE9BA8B-D77A-4C42-831E-63A0822D1DEC}"/>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A02BE102-4CB8-4861-85D1-64092D5D178F}"/>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5CC95072-73DE-474C-9CE5-EA2DF7DD7E25}"/>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23A5AF39-8283-4DB7-8907-D08571B41413}"/>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E37851FE-C7FA-4358-A960-A556AD495DDA}"/>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835ABFA1-5096-4922-A06F-F17BCED23F75}"/>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450E6B2A-5796-44E0-96CE-DC9D4F68851E}"/>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D5EC0F19-9168-4296-8289-44EC57BAF993}"/>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98B571A2-5AB3-44EA-AF57-2A6AD0FDC02A}"/>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4843E403-4FF2-4C2A-B5BC-CBD9C7DA7883}"/>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B8364EC4-46C8-40D6-B31B-FFC7E74C6D43}"/>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1DAFBEF1-0094-44A2-801D-65FC60D4288E}"/>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0AA8AD13-7FE9-4F19-87BD-258D7A3F9907}"/>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463EB355-3F26-4C0E-A25D-9920B1CDFFDD}"/>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CAF44305-3118-4F5E-88A6-F6119063D051}"/>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B4A3A064-6F79-427A-B10A-1D904A6A7438}"/>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400" name="直線コネクタ 399">
          <a:extLst>
            <a:ext uri="{FF2B5EF4-FFF2-40B4-BE49-F238E27FC236}">
              <a16:creationId xmlns:a16="http://schemas.microsoft.com/office/drawing/2014/main" id="{E225E8A6-FD75-4A7E-A2C6-A3D657545481}"/>
            </a:ext>
          </a:extLst>
        </xdr:cNvPr>
        <xdr:cNvCxnSpPr/>
      </xdr:nvCxnSpPr>
      <xdr:spPr>
        <a:xfrm flipV="1">
          <a:off x="4634865"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1" name="【市民会館】&#10;有形固定資産減価償却率最小値テキスト">
          <a:extLst>
            <a:ext uri="{FF2B5EF4-FFF2-40B4-BE49-F238E27FC236}">
              <a16:creationId xmlns:a16="http://schemas.microsoft.com/office/drawing/2014/main" id="{7D51931C-61DB-4042-91C5-5AB97DE2D851}"/>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2" name="直線コネクタ 401">
          <a:extLst>
            <a:ext uri="{FF2B5EF4-FFF2-40B4-BE49-F238E27FC236}">
              <a16:creationId xmlns:a16="http://schemas.microsoft.com/office/drawing/2014/main" id="{A0BE6796-5EAF-4E84-A290-CCF5E617CB28}"/>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403" name="【市民会館】&#10;有形固定資産減価償却率最大値テキスト">
          <a:extLst>
            <a:ext uri="{FF2B5EF4-FFF2-40B4-BE49-F238E27FC236}">
              <a16:creationId xmlns:a16="http://schemas.microsoft.com/office/drawing/2014/main" id="{EC785898-BC9E-4F4B-BFDA-457FB33444CE}"/>
            </a:ext>
          </a:extLst>
        </xdr:cNvPr>
        <xdr:cNvSpPr txBox="1"/>
      </xdr:nvSpPr>
      <xdr:spPr>
        <a:xfrm>
          <a:off x="4673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4" name="直線コネクタ 403">
          <a:extLst>
            <a:ext uri="{FF2B5EF4-FFF2-40B4-BE49-F238E27FC236}">
              <a16:creationId xmlns:a16="http://schemas.microsoft.com/office/drawing/2014/main" id="{56523DB0-CBDA-4DC4-B937-F886ACCE3EB9}"/>
            </a:ext>
          </a:extLst>
        </xdr:cNvPr>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69141</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5DC70A2F-E2E2-42B5-8608-2457B1D33909}"/>
            </a:ext>
          </a:extLst>
        </xdr:cNvPr>
        <xdr:cNvSpPr txBox="1"/>
      </xdr:nvSpPr>
      <xdr:spPr>
        <a:xfrm>
          <a:off x="4673600" y="17899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406" name="フローチャート: 判断 405">
          <a:extLst>
            <a:ext uri="{FF2B5EF4-FFF2-40B4-BE49-F238E27FC236}">
              <a16:creationId xmlns:a16="http://schemas.microsoft.com/office/drawing/2014/main" id="{BB5C9A49-A80F-46A4-9B3E-843C01BC6080}"/>
            </a:ext>
          </a:extLst>
        </xdr:cNvPr>
        <xdr:cNvSpPr/>
      </xdr:nvSpPr>
      <xdr:spPr>
        <a:xfrm>
          <a:off x="45847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407" name="フローチャート: 判断 406">
          <a:extLst>
            <a:ext uri="{FF2B5EF4-FFF2-40B4-BE49-F238E27FC236}">
              <a16:creationId xmlns:a16="http://schemas.microsoft.com/office/drawing/2014/main" id="{C7DA7EF9-F39B-438D-93FD-CEE354D2FE78}"/>
            </a:ext>
          </a:extLst>
        </xdr:cNvPr>
        <xdr:cNvSpPr/>
      </xdr:nvSpPr>
      <xdr:spPr>
        <a:xfrm>
          <a:off x="3746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408" name="フローチャート: 判断 407">
          <a:extLst>
            <a:ext uri="{FF2B5EF4-FFF2-40B4-BE49-F238E27FC236}">
              <a16:creationId xmlns:a16="http://schemas.microsoft.com/office/drawing/2014/main" id="{54A8A1A9-08D1-48FC-B91D-A864E4FF22FD}"/>
            </a:ext>
          </a:extLst>
        </xdr:cNvPr>
        <xdr:cNvSpPr/>
      </xdr:nvSpPr>
      <xdr:spPr>
        <a:xfrm>
          <a:off x="2857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46627</xdr:rowOff>
    </xdr:from>
    <xdr:to>
      <xdr:col>10</xdr:col>
      <xdr:colOff>165100</xdr:colOff>
      <xdr:row>104</xdr:row>
      <xdr:rowOff>148227</xdr:rowOff>
    </xdr:to>
    <xdr:sp macro="" textlink="">
      <xdr:nvSpPr>
        <xdr:cNvPr id="409" name="フローチャート: 判断 408">
          <a:extLst>
            <a:ext uri="{FF2B5EF4-FFF2-40B4-BE49-F238E27FC236}">
              <a16:creationId xmlns:a16="http://schemas.microsoft.com/office/drawing/2014/main" id="{BDE2E5D4-3EFC-47D3-9C99-39DA34D46077}"/>
            </a:ext>
          </a:extLst>
        </xdr:cNvPr>
        <xdr:cNvSpPr/>
      </xdr:nvSpPr>
      <xdr:spPr>
        <a:xfrm>
          <a:off x="1968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31931</xdr:rowOff>
    </xdr:from>
    <xdr:to>
      <xdr:col>6</xdr:col>
      <xdr:colOff>38100</xdr:colOff>
      <xdr:row>104</xdr:row>
      <xdr:rowOff>133531</xdr:rowOff>
    </xdr:to>
    <xdr:sp macro="" textlink="">
      <xdr:nvSpPr>
        <xdr:cNvPr id="410" name="フローチャート: 判断 409">
          <a:extLst>
            <a:ext uri="{FF2B5EF4-FFF2-40B4-BE49-F238E27FC236}">
              <a16:creationId xmlns:a16="http://schemas.microsoft.com/office/drawing/2014/main" id="{AD8CA781-4648-4116-99DD-2E1F030E32C5}"/>
            </a:ext>
          </a:extLst>
        </xdr:cNvPr>
        <xdr:cNvSpPr/>
      </xdr:nvSpPr>
      <xdr:spPr>
        <a:xfrm>
          <a:off x="1079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592A6FAA-2A07-469C-B171-DB6E06DBD764}"/>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26F37FEF-14A3-4359-9915-704F53DAFD9D}"/>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6AD1714B-B5CB-4F23-8E77-FD1948EDD585}"/>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B8552677-B368-46AA-A853-814804B83FC9}"/>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1DFEB1E-B642-433D-BE6D-953DF68BEBC2}"/>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2539</xdr:rowOff>
    </xdr:from>
    <xdr:to>
      <xdr:col>24</xdr:col>
      <xdr:colOff>114300</xdr:colOff>
      <xdr:row>104</xdr:row>
      <xdr:rowOff>104139</xdr:rowOff>
    </xdr:to>
    <xdr:sp macro="" textlink="">
      <xdr:nvSpPr>
        <xdr:cNvPr id="416" name="楕円 415">
          <a:extLst>
            <a:ext uri="{FF2B5EF4-FFF2-40B4-BE49-F238E27FC236}">
              <a16:creationId xmlns:a16="http://schemas.microsoft.com/office/drawing/2014/main" id="{448446C3-BFDD-46A3-A38D-31BEB444683B}"/>
            </a:ext>
          </a:extLst>
        </xdr:cNvPr>
        <xdr:cNvSpPr/>
      </xdr:nvSpPr>
      <xdr:spPr>
        <a:xfrm>
          <a:off x="45847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25416</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B3A8467E-E2B9-4059-99F1-1686F8FFD277}"/>
            </a:ext>
          </a:extLst>
        </xdr:cNvPr>
        <xdr:cNvSpPr txBox="1"/>
      </xdr:nvSpPr>
      <xdr:spPr>
        <a:xfrm>
          <a:off x="4673600" y="1768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12337</xdr:rowOff>
    </xdr:from>
    <xdr:to>
      <xdr:col>20</xdr:col>
      <xdr:colOff>38100</xdr:colOff>
      <xdr:row>104</xdr:row>
      <xdr:rowOff>113937</xdr:rowOff>
    </xdr:to>
    <xdr:sp macro="" textlink="">
      <xdr:nvSpPr>
        <xdr:cNvPr id="418" name="楕円 417">
          <a:extLst>
            <a:ext uri="{FF2B5EF4-FFF2-40B4-BE49-F238E27FC236}">
              <a16:creationId xmlns:a16="http://schemas.microsoft.com/office/drawing/2014/main" id="{98255189-45ED-4EFA-A31D-51E9A39A2FEB}"/>
            </a:ext>
          </a:extLst>
        </xdr:cNvPr>
        <xdr:cNvSpPr/>
      </xdr:nvSpPr>
      <xdr:spPr>
        <a:xfrm>
          <a:off x="3746500" y="1784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53339</xdr:rowOff>
    </xdr:from>
    <xdr:to>
      <xdr:col>24</xdr:col>
      <xdr:colOff>63500</xdr:colOff>
      <xdr:row>104</xdr:row>
      <xdr:rowOff>63137</xdr:rowOff>
    </xdr:to>
    <xdr:cxnSp macro="">
      <xdr:nvCxnSpPr>
        <xdr:cNvPr id="419" name="直線コネクタ 418">
          <a:extLst>
            <a:ext uri="{FF2B5EF4-FFF2-40B4-BE49-F238E27FC236}">
              <a16:creationId xmlns:a16="http://schemas.microsoft.com/office/drawing/2014/main" id="{CC6C49F7-4949-4EF3-BFE0-5491E4438F8F}"/>
            </a:ext>
          </a:extLst>
        </xdr:cNvPr>
        <xdr:cNvCxnSpPr/>
      </xdr:nvCxnSpPr>
      <xdr:spPr>
        <a:xfrm flipV="1">
          <a:off x="3797300" y="17884139"/>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149498</xdr:rowOff>
    </xdr:from>
    <xdr:to>
      <xdr:col>15</xdr:col>
      <xdr:colOff>101600</xdr:colOff>
      <xdr:row>104</xdr:row>
      <xdr:rowOff>79648</xdr:rowOff>
    </xdr:to>
    <xdr:sp macro="" textlink="">
      <xdr:nvSpPr>
        <xdr:cNvPr id="420" name="楕円 419">
          <a:extLst>
            <a:ext uri="{FF2B5EF4-FFF2-40B4-BE49-F238E27FC236}">
              <a16:creationId xmlns:a16="http://schemas.microsoft.com/office/drawing/2014/main" id="{E1CA7CC4-A479-49A4-892D-7B484DC44A14}"/>
            </a:ext>
          </a:extLst>
        </xdr:cNvPr>
        <xdr:cNvSpPr/>
      </xdr:nvSpPr>
      <xdr:spPr>
        <a:xfrm>
          <a:off x="2857500" y="1780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28848</xdr:rowOff>
    </xdr:from>
    <xdr:to>
      <xdr:col>19</xdr:col>
      <xdr:colOff>177800</xdr:colOff>
      <xdr:row>104</xdr:row>
      <xdr:rowOff>63137</xdr:rowOff>
    </xdr:to>
    <xdr:cxnSp macro="">
      <xdr:nvCxnSpPr>
        <xdr:cNvPr id="421" name="直線コネクタ 420">
          <a:extLst>
            <a:ext uri="{FF2B5EF4-FFF2-40B4-BE49-F238E27FC236}">
              <a16:creationId xmlns:a16="http://schemas.microsoft.com/office/drawing/2014/main" id="{189C87FD-CE59-4457-94A2-3C3E57E1A1A5}"/>
            </a:ext>
          </a:extLst>
        </xdr:cNvPr>
        <xdr:cNvCxnSpPr/>
      </xdr:nvCxnSpPr>
      <xdr:spPr>
        <a:xfrm>
          <a:off x="2908300" y="17859648"/>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116839</xdr:rowOff>
    </xdr:from>
    <xdr:to>
      <xdr:col>10</xdr:col>
      <xdr:colOff>165100</xdr:colOff>
      <xdr:row>104</xdr:row>
      <xdr:rowOff>46989</xdr:rowOff>
    </xdr:to>
    <xdr:sp macro="" textlink="">
      <xdr:nvSpPr>
        <xdr:cNvPr id="422" name="楕円 421">
          <a:extLst>
            <a:ext uri="{FF2B5EF4-FFF2-40B4-BE49-F238E27FC236}">
              <a16:creationId xmlns:a16="http://schemas.microsoft.com/office/drawing/2014/main" id="{196664F5-8AC5-4934-9016-ACF9F918B7D5}"/>
            </a:ext>
          </a:extLst>
        </xdr:cNvPr>
        <xdr:cNvSpPr/>
      </xdr:nvSpPr>
      <xdr:spPr>
        <a:xfrm>
          <a:off x="1968500" y="1777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167639</xdr:rowOff>
    </xdr:from>
    <xdr:to>
      <xdr:col>15</xdr:col>
      <xdr:colOff>50800</xdr:colOff>
      <xdr:row>104</xdr:row>
      <xdr:rowOff>28848</xdr:rowOff>
    </xdr:to>
    <xdr:cxnSp macro="">
      <xdr:nvCxnSpPr>
        <xdr:cNvPr id="423" name="直線コネクタ 422">
          <a:extLst>
            <a:ext uri="{FF2B5EF4-FFF2-40B4-BE49-F238E27FC236}">
              <a16:creationId xmlns:a16="http://schemas.microsoft.com/office/drawing/2014/main" id="{FE60D813-597A-48DB-8729-87EFE19407F8}"/>
            </a:ext>
          </a:extLst>
        </xdr:cNvPr>
        <xdr:cNvCxnSpPr/>
      </xdr:nvCxnSpPr>
      <xdr:spPr>
        <a:xfrm>
          <a:off x="2019300" y="17826989"/>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90714</xdr:rowOff>
    </xdr:from>
    <xdr:to>
      <xdr:col>6</xdr:col>
      <xdr:colOff>38100</xdr:colOff>
      <xdr:row>104</xdr:row>
      <xdr:rowOff>20864</xdr:rowOff>
    </xdr:to>
    <xdr:sp macro="" textlink="">
      <xdr:nvSpPr>
        <xdr:cNvPr id="424" name="楕円 423">
          <a:extLst>
            <a:ext uri="{FF2B5EF4-FFF2-40B4-BE49-F238E27FC236}">
              <a16:creationId xmlns:a16="http://schemas.microsoft.com/office/drawing/2014/main" id="{19F95AB0-12CD-462E-8919-8BC5B921CD63}"/>
            </a:ext>
          </a:extLst>
        </xdr:cNvPr>
        <xdr:cNvSpPr/>
      </xdr:nvSpPr>
      <xdr:spPr>
        <a:xfrm>
          <a:off x="1079500" y="1775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141514</xdr:rowOff>
    </xdr:from>
    <xdr:to>
      <xdr:col>10</xdr:col>
      <xdr:colOff>114300</xdr:colOff>
      <xdr:row>103</xdr:row>
      <xdr:rowOff>167639</xdr:rowOff>
    </xdr:to>
    <xdr:cxnSp macro="">
      <xdr:nvCxnSpPr>
        <xdr:cNvPr id="425" name="直線コネクタ 424">
          <a:extLst>
            <a:ext uri="{FF2B5EF4-FFF2-40B4-BE49-F238E27FC236}">
              <a16:creationId xmlns:a16="http://schemas.microsoft.com/office/drawing/2014/main" id="{AA9B8E33-5D19-45BD-B42D-EFBCAFE4A4B0}"/>
            </a:ext>
          </a:extLst>
        </xdr:cNvPr>
        <xdr:cNvCxnSpPr/>
      </xdr:nvCxnSpPr>
      <xdr:spPr>
        <a:xfrm>
          <a:off x="1130300" y="17800864"/>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170378</xdr:rowOff>
    </xdr:from>
    <xdr:ext cx="405111" cy="259045"/>
    <xdr:sp macro="" textlink="">
      <xdr:nvSpPr>
        <xdr:cNvPr id="426" name="n_1aveValue【市民会館】&#10;有形固定資産減価償却率">
          <a:extLst>
            <a:ext uri="{FF2B5EF4-FFF2-40B4-BE49-F238E27FC236}">
              <a16:creationId xmlns:a16="http://schemas.microsoft.com/office/drawing/2014/main" id="{F0E267FE-7E42-42CD-B246-6616269F7AF3}"/>
            </a:ext>
          </a:extLst>
        </xdr:cNvPr>
        <xdr:cNvSpPr txBox="1"/>
      </xdr:nvSpPr>
      <xdr:spPr>
        <a:xfrm>
          <a:off x="3582044" y="1800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140988</xdr:rowOff>
    </xdr:from>
    <xdr:ext cx="405111" cy="259045"/>
    <xdr:sp macro="" textlink="">
      <xdr:nvSpPr>
        <xdr:cNvPr id="427" name="n_2aveValue【市民会館】&#10;有形固定資産減価償却率">
          <a:extLst>
            <a:ext uri="{FF2B5EF4-FFF2-40B4-BE49-F238E27FC236}">
              <a16:creationId xmlns:a16="http://schemas.microsoft.com/office/drawing/2014/main" id="{A2B164AF-251F-4BBC-A66A-FA5DD7DA312A}"/>
            </a:ext>
          </a:extLst>
        </xdr:cNvPr>
        <xdr:cNvSpPr txBox="1"/>
      </xdr:nvSpPr>
      <xdr:spPr>
        <a:xfrm>
          <a:off x="2705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139354</xdr:rowOff>
    </xdr:from>
    <xdr:ext cx="405111" cy="259045"/>
    <xdr:sp macro="" textlink="">
      <xdr:nvSpPr>
        <xdr:cNvPr id="428" name="n_3aveValue【市民会館】&#10;有形固定資産減価償却率">
          <a:extLst>
            <a:ext uri="{FF2B5EF4-FFF2-40B4-BE49-F238E27FC236}">
              <a16:creationId xmlns:a16="http://schemas.microsoft.com/office/drawing/2014/main" id="{FD3E2554-E4C8-494A-A75B-D25F9E6655D6}"/>
            </a:ext>
          </a:extLst>
        </xdr:cNvPr>
        <xdr:cNvSpPr txBox="1"/>
      </xdr:nvSpPr>
      <xdr:spPr>
        <a:xfrm>
          <a:off x="1816744" y="1797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124658</xdr:rowOff>
    </xdr:from>
    <xdr:ext cx="405111" cy="259045"/>
    <xdr:sp macro="" textlink="">
      <xdr:nvSpPr>
        <xdr:cNvPr id="429" name="n_4aveValue【市民会館】&#10;有形固定資産減価償却率">
          <a:extLst>
            <a:ext uri="{FF2B5EF4-FFF2-40B4-BE49-F238E27FC236}">
              <a16:creationId xmlns:a16="http://schemas.microsoft.com/office/drawing/2014/main" id="{C35F4D60-82F6-4EA3-9198-77CABB34C58D}"/>
            </a:ext>
          </a:extLst>
        </xdr:cNvPr>
        <xdr:cNvSpPr txBox="1"/>
      </xdr:nvSpPr>
      <xdr:spPr>
        <a:xfrm>
          <a:off x="927744" y="1795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130464</xdr:rowOff>
    </xdr:from>
    <xdr:ext cx="405111" cy="259045"/>
    <xdr:sp macro="" textlink="">
      <xdr:nvSpPr>
        <xdr:cNvPr id="430" name="n_1mainValue【市民会館】&#10;有形固定資産減価償却率">
          <a:extLst>
            <a:ext uri="{FF2B5EF4-FFF2-40B4-BE49-F238E27FC236}">
              <a16:creationId xmlns:a16="http://schemas.microsoft.com/office/drawing/2014/main" id="{6DBABE08-18EC-4357-BB85-AD3C53495E21}"/>
            </a:ext>
          </a:extLst>
        </xdr:cNvPr>
        <xdr:cNvSpPr txBox="1"/>
      </xdr:nvSpPr>
      <xdr:spPr>
        <a:xfrm>
          <a:off x="3582044" y="1761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96175</xdr:rowOff>
    </xdr:from>
    <xdr:ext cx="405111" cy="259045"/>
    <xdr:sp macro="" textlink="">
      <xdr:nvSpPr>
        <xdr:cNvPr id="431" name="n_2mainValue【市民会館】&#10;有形固定資産減価償却率">
          <a:extLst>
            <a:ext uri="{FF2B5EF4-FFF2-40B4-BE49-F238E27FC236}">
              <a16:creationId xmlns:a16="http://schemas.microsoft.com/office/drawing/2014/main" id="{BFCD496A-4E5B-4127-820C-41216A959D50}"/>
            </a:ext>
          </a:extLst>
        </xdr:cNvPr>
        <xdr:cNvSpPr txBox="1"/>
      </xdr:nvSpPr>
      <xdr:spPr>
        <a:xfrm>
          <a:off x="2705744" y="17584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63516</xdr:rowOff>
    </xdr:from>
    <xdr:ext cx="405111" cy="259045"/>
    <xdr:sp macro="" textlink="">
      <xdr:nvSpPr>
        <xdr:cNvPr id="432" name="n_3mainValue【市民会館】&#10;有形固定資産減価償却率">
          <a:extLst>
            <a:ext uri="{FF2B5EF4-FFF2-40B4-BE49-F238E27FC236}">
              <a16:creationId xmlns:a16="http://schemas.microsoft.com/office/drawing/2014/main" id="{56228EB9-B169-4B60-A32C-FC52BF8C4AD0}"/>
            </a:ext>
          </a:extLst>
        </xdr:cNvPr>
        <xdr:cNvSpPr txBox="1"/>
      </xdr:nvSpPr>
      <xdr:spPr>
        <a:xfrm>
          <a:off x="1816744" y="1755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37391</xdr:rowOff>
    </xdr:from>
    <xdr:ext cx="405111" cy="259045"/>
    <xdr:sp macro="" textlink="">
      <xdr:nvSpPr>
        <xdr:cNvPr id="433" name="n_4mainValue【市民会館】&#10;有形固定資産減価償却率">
          <a:extLst>
            <a:ext uri="{FF2B5EF4-FFF2-40B4-BE49-F238E27FC236}">
              <a16:creationId xmlns:a16="http://schemas.microsoft.com/office/drawing/2014/main" id="{71941BBB-6A9F-47F9-9541-8D7D9E10DE08}"/>
            </a:ext>
          </a:extLst>
        </xdr:cNvPr>
        <xdr:cNvSpPr txBox="1"/>
      </xdr:nvSpPr>
      <xdr:spPr>
        <a:xfrm>
          <a:off x="927744" y="1752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F00851FC-37D3-46D7-B421-0E30366CD9F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D952EB8C-B63F-42C6-87EA-A16CF22AC0A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8BC0B5EF-1B34-44DE-AB04-6A92DDFD8D5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14283F2D-F675-4D4B-ACE3-CB86479B7C5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7396A7B3-9B1D-40E4-B664-89BF5506A67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E70C185A-B73C-4F16-AD81-4319E805BD2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0C67CBE2-0796-4C8C-AF03-BDF364A17AD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D8F8E860-1F1B-4DBD-92A1-47FB46F3612A}"/>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068A6D63-88F6-43CB-818C-93479F69D074}"/>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A00CC538-5B4F-4708-A9B0-E7A065D5015D}"/>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B3C5DD6F-0B5F-4198-99F0-8E18269DC803}"/>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a:extLst>
            <a:ext uri="{FF2B5EF4-FFF2-40B4-BE49-F238E27FC236}">
              <a16:creationId xmlns:a16="http://schemas.microsoft.com/office/drawing/2014/main" id="{24255076-9EE1-4267-A2D7-E031F8A1C2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BFC17E65-67CC-4CE4-BDC0-3A780404FB0B}"/>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a:extLst>
            <a:ext uri="{FF2B5EF4-FFF2-40B4-BE49-F238E27FC236}">
              <a16:creationId xmlns:a16="http://schemas.microsoft.com/office/drawing/2014/main" id="{05E7E094-AD97-4E62-82D6-D9C6AAFE62E7}"/>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9C9B5D3E-50F5-4359-A555-A2A6D5E70E1D}"/>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a:extLst>
            <a:ext uri="{FF2B5EF4-FFF2-40B4-BE49-F238E27FC236}">
              <a16:creationId xmlns:a16="http://schemas.microsoft.com/office/drawing/2014/main" id="{90FBE4D2-FE73-4181-9CA5-8BF480EFC075}"/>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6D7E6DFD-3ADE-4C4A-B666-CD0932777179}"/>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a:extLst>
            <a:ext uri="{FF2B5EF4-FFF2-40B4-BE49-F238E27FC236}">
              <a16:creationId xmlns:a16="http://schemas.microsoft.com/office/drawing/2014/main" id="{464504C1-1B88-4E7D-9DA7-AB69562E4D62}"/>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02959C95-B012-448A-8B01-1FE85065B7CB}"/>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a:extLst>
            <a:ext uri="{FF2B5EF4-FFF2-40B4-BE49-F238E27FC236}">
              <a16:creationId xmlns:a16="http://schemas.microsoft.com/office/drawing/2014/main" id="{380C9837-7EAD-4C90-B710-628EC9C4AA51}"/>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6C3BE82C-0B41-4C8A-BDB3-83C1E2ADD105}"/>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636750FF-D3E8-4F5F-9774-761333BC1C51}"/>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4C1ADC06-83BB-4DB2-AEA4-A913A9056CD5}"/>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129539</xdr:rowOff>
    </xdr:to>
    <xdr:cxnSp macro="">
      <xdr:nvCxnSpPr>
        <xdr:cNvPr id="457" name="直線コネクタ 456">
          <a:extLst>
            <a:ext uri="{FF2B5EF4-FFF2-40B4-BE49-F238E27FC236}">
              <a16:creationId xmlns:a16="http://schemas.microsoft.com/office/drawing/2014/main" id="{4B2F014E-2CB8-4084-AD0C-E37AA352C925}"/>
            </a:ext>
          </a:extLst>
        </xdr:cNvPr>
        <xdr:cNvCxnSpPr/>
      </xdr:nvCxnSpPr>
      <xdr:spPr>
        <a:xfrm flipV="1">
          <a:off x="10476865" y="17106900"/>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8" name="【市民会館】&#10;一人当たり面積最小値テキスト">
          <a:extLst>
            <a:ext uri="{FF2B5EF4-FFF2-40B4-BE49-F238E27FC236}">
              <a16:creationId xmlns:a16="http://schemas.microsoft.com/office/drawing/2014/main" id="{37245124-6C6E-47E3-A4EF-31C68B3FF0ED}"/>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59" name="直線コネクタ 458">
          <a:extLst>
            <a:ext uri="{FF2B5EF4-FFF2-40B4-BE49-F238E27FC236}">
              <a16:creationId xmlns:a16="http://schemas.microsoft.com/office/drawing/2014/main" id="{669C8E73-E95B-4AC3-A2C6-96696341B9D9}"/>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60" name="【市民会館】&#10;一人当たり面積最大値テキスト">
          <a:extLst>
            <a:ext uri="{FF2B5EF4-FFF2-40B4-BE49-F238E27FC236}">
              <a16:creationId xmlns:a16="http://schemas.microsoft.com/office/drawing/2014/main" id="{00C0CEED-BA05-41F8-8D74-2C8AD044A575}"/>
            </a:ext>
          </a:extLst>
        </xdr:cNvPr>
        <xdr:cNvSpPr txBox="1"/>
      </xdr:nvSpPr>
      <xdr:spPr>
        <a:xfrm>
          <a:off x="10515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61" name="直線コネクタ 460">
          <a:extLst>
            <a:ext uri="{FF2B5EF4-FFF2-40B4-BE49-F238E27FC236}">
              <a16:creationId xmlns:a16="http://schemas.microsoft.com/office/drawing/2014/main" id="{FEC5D265-BFE8-4F62-BFAE-AC6BCE1591A6}"/>
            </a:ext>
          </a:extLst>
        </xdr:cNvPr>
        <xdr:cNvCxnSpPr/>
      </xdr:nvCxnSpPr>
      <xdr:spPr>
        <a:xfrm>
          <a:off x="10388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38116</xdr:rowOff>
    </xdr:from>
    <xdr:ext cx="469744" cy="259045"/>
    <xdr:sp macro="" textlink="">
      <xdr:nvSpPr>
        <xdr:cNvPr id="462" name="【市民会館】&#10;一人当たり面積平均値テキスト">
          <a:extLst>
            <a:ext uri="{FF2B5EF4-FFF2-40B4-BE49-F238E27FC236}">
              <a16:creationId xmlns:a16="http://schemas.microsoft.com/office/drawing/2014/main" id="{5068A0EB-8595-42EA-AD0F-53526778F692}"/>
            </a:ext>
          </a:extLst>
        </xdr:cNvPr>
        <xdr:cNvSpPr txBox="1"/>
      </xdr:nvSpPr>
      <xdr:spPr>
        <a:xfrm>
          <a:off x="10515600" y="18211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63" name="フローチャート: 判断 462">
          <a:extLst>
            <a:ext uri="{FF2B5EF4-FFF2-40B4-BE49-F238E27FC236}">
              <a16:creationId xmlns:a16="http://schemas.microsoft.com/office/drawing/2014/main" id="{F3650177-86E0-4F75-B005-62B32949D6E3}"/>
            </a:ext>
          </a:extLst>
        </xdr:cNvPr>
        <xdr:cNvSpPr/>
      </xdr:nvSpPr>
      <xdr:spPr>
        <a:xfrm>
          <a:off x="104267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4" name="フローチャート: 判断 463">
          <a:extLst>
            <a:ext uri="{FF2B5EF4-FFF2-40B4-BE49-F238E27FC236}">
              <a16:creationId xmlns:a16="http://schemas.microsoft.com/office/drawing/2014/main" id="{8724DBDE-6183-49FF-9371-9AD5162E6DEA}"/>
            </a:ext>
          </a:extLst>
        </xdr:cNvPr>
        <xdr:cNvSpPr/>
      </xdr:nvSpPr>
      <xdr:spPr>
        <a:xfrm>
          <a:off x="9588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73025</xdr:rowOff>
    </xdr:from>
    <xdr:to>
      <xdr:col>46</xdr:col>
      <xdr:colOff>38100</xdr:colOff>
      <xdr:row>107</xdr:row>
      <xdr:rowOff>3175</xdr:rowOff>
    </xdr:to>
    <xdr:sp macro="" textlink="">
      <xdr:nvSpPr>
        <xdr:cNvPr id="465" name="フローチャート: 判断 464">
          <a:extLst>
            <a:ext uri="{FF2B5EF4-FFF2-40B4-BE49-F238E27FC236}">
              <a16:creationId xmlns:a16="http://schemas.microsoft.com/office/drawing/2014/main" id="{15338358-0779-4951-B6CE-4D897EB861F6}"/>
            </a:ext>
          </a:extLst>
        </xdr:cNvPr>
        <xdr:cNvSpPr/>
      </xdr:nvSpPr>
      <xdr:spPr>
        <a:xfrm>
          <a:off x="8699500" y="182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90170</xdr:rowOff>
    </xdr:from>
    <xdr:to>
      <xdr:col>41</xdr:col>
      <xdr:colOff>101600</xdr:colOff>
      <xdr:row>107</xdr:row>
      <xdr:rowOff>20320</xdr:rowOff>
    </xdr:to>
    <xdr:sp macro="" textlink="">
      <xdr:nvSpPr>
        <xdr:cNvPr id="466" name="フローチャート: 判断 465">
          <a:extLst>
            <a:ext uri="{FF2B5EF4-FFF2-40B4-BE49-F238E27FC236}">
              <a16:creationId xmlns:a16="http://schemas.microsoft.com/office/drawing/2014/main" id="{D91BB32D-C2A9-481A-8B70-6269E264F915}"/>
            </a:ext>
          </a:extLst>
        </xdr:cNvPr>
        <xdr:cNvSpPr/>
      </xdr:nvSpPr>
      <xdr:spPr>
        <a:xfrm>
          <a:off x="7810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67" name="フローチャート: 判断 466">
          <a:extLst>
            <a:ext uri="{FF2B5EF4-FFF2-40B4-BE49-F238E27FC236}">
              <a16:creationId xmlns:a16="http://schemas.microsoft.com/office/drawing/2014/main" id="{6A65C245-80FE-46B9-8053-BF06513F43DD}"/>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8CF3A6EE-5954-4A9D-9505-54FFA741BA42}"/>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6DF2B4CE-C2E7-4674-9DB9-12320D2AC5E9}"/>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5AEAB592-E654-4E7C-87C1-BE28100C814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57B30107-C656-4B8F-AE81-78D64F04AE33}"/>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620E11FC-5277-4DC9-ACCE-FA57B337A1AB}"/>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53975</xdr:rowOff>
    </xdr:from>
    <xdr:to>
      <xdr:col>55</xdr:col>
      <xdr:colOff>50800</xdr:colOff>
      <xdr:row>105</xdr:row>
      <xdr:rowOff>155575</xdr:rowOff>
    </xdr:to>
    <xdr:sp macro="" textlink="">
      <xdr:nvSpPr>
        <xdr:cNvPr id="473" name="楕円 472">
          <a:extLst>
            <a:ext uri="{FF2B5EF4-FFF2-40B4-BE49-F238E27FC236}">
              <a16:creationId xmlns:a16="http://schemas.microsoft.com/office/drawing/2014/main" id="{4CAC5BE7-D25B-4EC4-B7F9-9D32DA7F34F3}"/>
            </a:ext>
          </a:extLst>
        </xdr:cNvPr>
        <xdr:cNvSpPr/>
      </xdr:nvSpPr>
      <xdr:spPr>
        <a:xfrm>
          <a:off x="10426700" y="1805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76852</xdr:rowOff>
    </xdr:from>
    <xdr:ext cx="469744" cy="259045"/>
    <xdr:sp macro="" textlink="">
      <xdr:nvSpPr>
        <xdr:cNvPr id="474" name="【市民会館】&#10;一人当たり面積該当値テキスト">
          <a:extLst>
            <a:ext uri="{FF2B5EF4-FFF2-40B4-BE49-F238E27FC236}">
              <a16:creationId xmlns:a16="http://schemas.microsoft.com/office/drawing/2014/main" id="{B1C12850-AB3A-4DF6-8290-61D6E26F1E73}"/>
            </a:ext>
          </a:extLst>
        </xdr:cNvPr>
        <xdr:cNvSpPr txBox="1"/>
      </xdr:nvSpPr>
      <xdr:spPr>
        <a:xfrm>
          <a:off x="10515600" y="17907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63500</xdr:rowOff>
    </xdr:from>
    <xdr:to>
      <xdr:col>50</xdr:col>
      <xdr:colOff>165100</xdr:colOff>
      <xdr:row>105</xdr:row>
      <xdr:rowOff>165100</xdr:rowOff>
    </xdr:to>
    <xdr:sp macro="" textlink="">
      <xdr:nvSpPr>
        <xdr:cNvPr id="475" name="楕円 474">
          <a:extLst>
            <a:ext uri="{FF2B5EF4-FFF2-40B4-BE49-F238E27FC236}">
              <a16:creationId xmlns:a16="http://schemas.microsoft.com/office/drawing/2014/main" id="{41B6A9E3-4466-4F0E-B0D4-3D7A4F25AE08}"/>
            </a:ext>
          </a:extLst>
        </xdr:cNvPr>
        <xdr:cNvSpPr/>
      </xdr:nvSpPr>
      <xdr:spPr>
        <a:xfrm>
          <a:off x="9588500" y="180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104775</xdr:rowOff>
    </xdr:from>
    <xdr:to>
      <xdr:col>55</xdr:col>
      <xdr:colOff>0</xdr:colOff>
      <xdr:row>105</xdr:row>
      <xdr:rowOff>114300</xdr:rowOff>
    </xdr:to>
    <xdr:cxnSp macro="">
      <xdr:nvCxnSpPr>
        <xdr:cNvPr id="476" name="直線コネクタ 475">
          <a:extLst>
            <a:ext uri="{FF2B5EF4-FFF2-40B4-BE49-F238E27FC236}">
              <a16:creationId xmlns:a16="http://schemas.microsoft.com/office/drawing/2014/main" id="{BFD52D4C-16C6-4580-BEAB-4B6524488AE2}"/>
            </a:ext>
          </a:extLst>
        </xdr:cNvPr>
        <xdr:cNvCxnSpPr/>
      </xdr:nvCxnSpPr>
      <xdr:spPr>
        <a:xfrm flipV="1">
          <a:off x="9639300" y="1810702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74930</xdr:rowOff>
    </xdr:from>
    <xdr:to>
      <xdr:col>46</xdr:col>
      <xdr:colOff>38100</xdr:colOff>
      <xdr:row>106</xdr:row>
      <xdr:rowOff>5080</xdr:rowOff>
    </xdr:to>
    <xdr:sp macro="" textlink="">
      <xdr:nvSpPr>
        <xdr:cNvPr id="477" name="楕円 476">
          <a:extLst>
            <a:ext uri="{FF2B5EF4-FFF2-40B4-BE49-F238E27FC236}">
              <a16:creationId xmlns:a16="http://schemas.microsoft.com/office/drawing/2014/main" id="{7D014B45-5D09-430D-B712-05F65AD24515}"/>
            </a:ext>
          </a:extLst>
        </xdr:cNvPr>
        <xdr:cNvSpPr/>
      </xdr:nvSpPr>
      <xdr:spPr>
        <a:xfrm>
          <a:off x="8699500" y="180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114300</xdr:rowOff>
    </xdr:from>
    <xdr:to>
      <xdr:col>50</xdr:col>
      <xdr:colOff>114300</xdr:colOff>
      <xdr:row>105</xdr:row>
      <xdr:rowOff>125730</xdr:rowOff>
    </xdr:to>
    <xdr:cxnSp macro="">
      <xdr:nvCxnSpPr>
        <xdr:cNvPr id="478" name="直線コネクタ 477">
          <a:extLst>
            <a:ext uri="{FF2B5EF4-FFF2-40B4-BE49-F238E27FC236}">
              <a16:creationId xmlns:a16="http://schemas.microsoft.com/office/drawing/2014/main" id="{8FD93617-48C3-4A9C-9BD1-BE53C92CECD5}"/>
            </a:ext>
          </a:extLst>
        </xdr:cNvPr>
        <xdr:cNvCxnSpPr/>
      </xdr:nvCxnSpPr>
      <xdr:spPr>
        <a:xfrm flipV="1">
          <a:off x="8750300" y="181165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84455</xdr:rowOff>
    </xdr:from>
    <xdr:to>
      <xdr:col>41</xdr:col>
      <xdr:colOff>101600</xdr:colOff>
      <xdr:row>106</xdr:row>
      <xdr:rowOff>14605</xdr:rowOff>
    </xdr:to>
    <xdr:sp macro="" textlink="">
      <xdr:nvSpPr>
        <xdr:cNvPr id="479" name="楕円 478">
          <a:extLst>
            <a:ext uri="{FF2B5EF4-FFF2-40B4-BE49-F238E27FC236}">
              <a16:creationId xmlns:a16="http://schemas.microsoft.com/office/drawing/2014/main" id="{3CC81ADB-72D3-4CDF-A00E-936E660A7A14}"/>
            </a:ext>
          </a:extLst>
        </xdr:cNvPr>
        <xdr:cNvSpPr/>
      </xdr:nvSpPr>
      <xdr:spPr>
        <a:xfrm>
          <a:off x="7810500" y="1808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125730</xdr:rowOff>
    </xdr:from>
    <xdr:to>
      <xdr:col>45</xdr:col>
      <xdr:colOff>177800</xdr:colOff>
      <xdr:row>105</xdr:row>
      <xdr:rowOff>135255</xdr:rowOff>
    </xdr:to>
    <xdr:cxnSp macro="">
      <xdr:nvCxnSpPr>
        <xdr:cNvPr id="480" name="直線コネクタ 479">
          <a:extLst>
            <a:ext uri="{FF2B5EF4-FFF2-40B4-BE49-F238E27FC236}">
              <a16:creationId xmlns:a16="http://schemas.microsoft.com/office/drawing/2014/main" id="{C3ABF464-C5D2-4782-9D67-04E5B1BAAAFA}"/>
            </a:ext>
          </a:extLst>
        </xdr:cNvPr>
        <xdr:cNvCxnSpPr/>
      </xdr:nvCxnSpPr>
      <xdr:spPr>
        <a:xfrm flipV="1">
          <a:off x="7861300" y="1812798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93980</xdr:rowOff>
    </xdr:from>
    <xdr:to>
      <xdr:col>36</xdr:col>
      <xdr:colOff>165100</xdr:colOff>
      <xdr:row>106</xdr:row>
      <xdr:rowOff>24130</xdr:rowOff>
    </xdr:to>
    <xdr:sp macro="" textlink="">
      <xdr:nvSpPr>
        <xdr:cNvPr id="481" name="楕円 480">
          <a:extLst>
            <a:ext uri="{FF2B5EF4-FFF2-40B4-BE49-F238E27FC236}">
              <a16:creationId xmlns:a16="http://schemas.microsoft.com/office/drawing/2014/main" id="{C8EBEF16-1650-41B6-9AE4-E11FE86B4F77}"/>
            </a:ext>
          </a:extLst>
        </xdr:cNvPr>
        <xdr:cNvSpPr/>
      </xdr:nvSpPr>
      <xdr:spPr>
        <a:xfrm>
          <a:off x="69215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135255</xdr:rowOff>
    </xdr:from>
    <xdr:to>
      <xdr:col>41</xdr:col>
      <xdr:colOff>50800</xdr:colOff>
      <xdr:row>105</xdr:row>
      <xdr:rowOff>144780</xdr:rowOff>
    </xdr:to>
    <xdr:cxnSp macro="">
      <xdr:nvCxnSpPr>
        <xdr:cNvPr id="482" name="直線コネクタ 481">
          <a:extLst>
            <a:ext uri="{FF2B5EF4-FFF2-40B4-BE49-F238E27FC236}">
              <a16:creationId xmlns:a16="http://schemas.microsoft.com/office/drawing/2014/main" id="{04F2AFD1-4A9A-4E35-B0F5-206017F62052}"/>
            </a:ext>
          </a:extLst>
        </xdr:cNvPr>
        <xdr:cNvCxnSpPr/>
      </xdr:nvCxnSpPr>
      <xdr:spPr>
        <a:xfrm flipV="1">
          <a:off x="6972300" y="1813750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161941</xdr:rowOff>
    </xdr:from>
    <xdr:ext cx="469744" cy="259045"/>
    <xdr:sp macro="" textlink="">
      <xdr:nvSpPr>
        <xdr:cNvPr id="483" name="n_1aveValue【市民会館】&#10;一人当たり面積">
          <a:extLst>
            <a:ext uri="{FF2B5EF4-FFF2-40B4-BE49-F238E27FC236}">
              <a16:creationId xmlns:a16="http://schemas.microsoft.com/office/drawing/2014/main" id="{A4C47B62-6AAD-4990-A0E1-424AF395A03B}"/>
            </a:ext>
          </a:extLst>
        </xdr:cNvPr>
        <xdr:cNvSpPr txBox="1"/>
      </xdr:nvSpPr>
      <xdr:spPr>
        <a:xfrm>
          <a:off x="9391727" y="1833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165752</xdr:rowOff>
    </xdr:from>
    <xdr:ext cx="469744" cy="259045"/>
    <xdr:sp macro="" textlink="">
      <xdr:nvSpPr>
        <xdr:cNvPr id="484" name="n_2aveValue【市民会館】&#10;一人当たり面積">
          <a:extLst>
            <a:ext uri="{FF2B5EF4-FFF2-40B4-BE49-F238E27FC236}">
              <a16:creationId xmlns:a16="http://schemas.microsoft.com/office/drawing/2014/main" id="{B08FB24C-FB26-4AF1-9470-326E0040F741}"/>
            </a:ext>
          </a:extLst>
        </xdr:cNvPr>
        <xdr:cNvSpPr txBox="1"/>
      </xdr:nvSpPr>
      <xdr:spPr>
        <a:xfrm>
          <a:off x="8515427" y="18339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11447</xdr:rowOff>
    </xdr:from>
    <xdr:ext cx="469744" cy="259045"/>
    <xdr:sp macro="" textlink="">
      <xdr:nvSpPr>
        <xdr:cNvPr id="485" name="n_3aveValue【市民会館】&#10;一人当たり面積">
          <a:extLst>
            <a:ext uri="{FF2B5EF4-FFF2-40B4-BE49-F238E27FC236}">
              <a16:creationId xmlns:a16="http://schemas.microsoft.com/office/drawing/2014/main" id="{63E97883-FCD0-4E47-AB32-B2E98BBBB538}"/>
            </a:ext>
          </a:extLst>
        </xdr:cNvPr>
        <xdr:cNvSpPr txBox="1"/>
      </xdr:nvSpPr>
      <xdr:spPr>
        <a:xfrm>
          <a:off x="7626427"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24782</xdr:rowOff>
    </xdr:from>
    <xdr:ext cx="469744" cy="259045"/>
    <xdr:sp macro="" textlink="">
      <xdr:nvSpPr>
        <xdr:cNvPr id="486" name="n_4aveValue【市民会館】&#10;一人当たり面積">
          <a:extLst>
            <a:ext uri="{FF2B5EF4-FFF2-40B4-BE49-F238E27FC236}">
              <a16:creationId xmlns:a16="http://schemas.microsoft.com/office/drawing/2014/main" id="{7E6F2840-EAD6-4AC5-A011-523671F8FBC0}"/>
            </a:ext>
          </a:extLst>
        </xdr:cNvPr>
        <xdr:cNvSpPr txBox="1"/>
      </xdr:nvSpPr>
      <xdr:spPr>
        <a:xfrm>
          <a:off x="6737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10177</xdr:rowOff>
    </xdr:from>
    <xdr:ext cx="469744" cy="259045"/>
    <xdr:sp macro="" textlink="">
      <xdr:nvSpPr>
        <xdr:cNvPr id="487" name="n_1mainValue【市民会館】&#10;一人当たり面積">
          <a:extLst>
            <a:ext uri="{FF2B5EF4-FFF2-40B4-BE49-F238E27FC236}">
              <a16:creationId xmlns:a16="http://schemas.microsoft.com/office/drawing/2014/main" id="{58D5E6CC-7C65-4AB2-9825-C4B9D0DB8663}"/>
            </a:ext>
          </a:extLst>
        </xdr:cNvPr>
        <xdr:cNvSpPr txBox="1"/>
      </xdr:nvSpPr>
      <xdr:spPr>
        <a:xfrm>
          <a:off x="9391727" y="1784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21607</xdr:rowOff>
    </xdr:from>
    <xdr:ext cx="469744" cy="259045"/>
    <xdr:sp macro="" textlink="">
      <xdr:nvSpPr>
        <xdr:cNvPr id="488" name="n_2mainValue【市民会館】&#10;一人当たり面積">
          <a:extLst>
            <a:ext uri="{FF2B5EF4-FFF2-40B4-BE49-F238E27FC236}">
              <a16:creationId xmlns:a16="http://schemas.microsoft.com/office/drawing/2014/main" id="{028FC86F-C7AA-4916-81CF-B7C92A39263F}"/>
            </a:ext>
          </a:extLst>
        </xdr:cNvPr>
        <xdr:cNvSpPr txBox="1"/>
      </xdr:nvSpPr>
      <xdr:spPr>
        <a:xfrm>
          <a:off x="8515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31132</xdr:rowOff>
    </xdr:from>
    <xdr:ext cx="469744" cy="259045"/>
    <xdr:sp macro="" textlink="">
      <xdr:nvSpPr>
        <xdr:cNvPr id="489" name="n_3mainValue【市民会館】&#10;一人当たり面積">
          <a:extLst>
            <a:ext uri="{FF2B5EF4-FFF2-40B4-BE49-F238E27FC236}">
              <a16:creationId xmlns:a16="http://schemas.microsoft.com/office/drawing/2014/main" id="{C8F95215-E340-4CBF-B25C-DB1D665D6D8F}"/>
            </a:ext>
          </a:extLst>
        </xdr:cNvPr>
        <xdr:cNvSpPr txBox="1"/>
      </xdr:nvSpPr>
      <xdr:spPr>
        <a:xfrm>
          <a:off x="7626427" y="17861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40657</xdr:rowOff>
    </xdr:from>
    <xdr:ext cx="469744" cy="259045"/>
    <xdr:sp macro="" textlink="">
      <xdr:nvSpPr>
        <xdr:cNvPr id="490" name="n_4mainValue【市民会館】&#10;一人当たり面積">
          <a:extLst>
            <a:ext uri="{FF2B5EF4-FFF2-40B4-BE49-F238E27FC236}">
              <a16:creationId xmlns:a16="http://schemas.microsoft.com/office/drawing/2014/main" id="{CD98C4F0-9E9D-49CF-9AFC-0E3DBE72B44B}"/>
            </a:ext>
          </a:extLst>
        </xdr:cNvPr>
        <xdr:cNvSpPr txBox="1"/>
      </xdr:nvSpPr>
      <xdr:spPr>
        <a:xfrm>
          <a:off x="67374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BDD07FFB-B20D-4B0B-BBE4-FDACD3CF77B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68729211-DAEE-4941-9B0B-49983A1B56D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4A8FDCEC-E745-40A3-A829-BF4E3303B1C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8C0EB56D-D1E4-473B-9FC6-5F3968AC6BC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8E9EC542-66C9-43E9-81E0-A40A4DC3BA5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6749A850-BFA2-460F-A0C8-0CAC2FF0CE3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0926DE7F-8AF3-46F5-AD88-B14BBC03ED4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84C956FA-EC8A-4D47-8B6F-AD0479985BE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8A6BFF13-B2BD-406D-962B-BBDD8B5C163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42B167AD-7503-4182-8604-D3665D89FCF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A4630168-8FAD-4C98-A96A-8C70CCF35AE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C47940B2-8DAF-44A9-8FD7-1FDC4C393925}"/>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a:extLst>
            <a:ext uri="{FF2B5EF4-FFF2-40B4-BE49-F238E27FC236}">
              <a16:creationId xmlns:a16="http://schemas.microsoft.com/office/drawing/2014/main" id="{20D7BB6E-7FD3-4369-83A3-B29858FA1695}"/>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3E7C4337-B9B8-49DB-82DB-86655A5313CD}"/>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8B33278D-52AE-44AC-8DE4-C5855B19B839}"/>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CA51FAED-ADE2-4EFA-B0D2-77208B456E4C}"/>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E946A1FC-790E-496C-923A-C9DFF26D1BF2}"/>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1881F770-63BC-47C0-84CD-8F1742AF64C5}"/>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3836DD27-4DB9-464D-8435-FA10A9E2CB6B}"/>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559CA43B-1DCA-4B42-BD3C-C27D72850751}"/>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a:extLst>
            <a:ext uri="{FF2B5EF4-FFF2-40B4-BE49-F238E27FC236}">
              <a16:creationId xmlns:a16="http://schemas.microsoft.com/office/drawing/2014/main" id="{F1EC00F3-6605-4AFD-9F88-3707B10A79C3}"/>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A61F697D-D6A8-42B6-8C91-A16A6C2CFC6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a:extLst>
            <a:ext uri="{FF2B5EF4-FFF2-40B4-BE49-F238E27FC236}">
              <a16:creationId xmlns:a16="http://schemas.microsoft.com/office/drawing/2014/main" id="{D1D20C59-42F5-4F42-AD82-A1E107DD35FF}"/>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00F08FA4-F61D-4B30-B71C-5B9A0C2E806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515" name="直線コネクタ 514">
          <a:extLst>
            <a:ext uri="{FF2B5EF4-FFF2-40B4-BE49-F238E27FC236}">
              <a16:creationId xmlns:a16="http://schemas.microsoft.com/office/drawing/2014/main" id="{8DDA138D-6929-4E33-AAAB-8E84252B7807}"/>
            </a:ext>
          </a:extLst>
        </xdr:cNvPr>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6" name="【一般廃棄物処理施設】&#10;有形固定資産減価償却率最小値テキスト">
          <a:extLst>
            <a:ext uri="{FF2B5EF4-FFF2-40B4-BE49-F238E27FC236}">
              <a16:creationId xmlns:a16="http://schemas.microsoft.com/office/drawing/2014/main" id="{7595C0C9-CFAB-4E49-925C-5F3F7C88666C}"/>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7" name="直線コネクタ 516">
          <a:extLst>
            <a:ext uri="{FF2B5EF4-FFF2-40B4-BE49-F238E27FC236}">
              <a16:creationId xmlns:a16="http://schemas.microsoft.com/office/drawing/2014/main" id="{4FFFE6D4-1A7C-4C3E-B119-E6E1838D9D0D}"/>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A93D28E3-879D-4949-A57B-941D93A1E270}"/>
            </a:ext>
          </a:extLst>
        </xdr:cNvPr>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519" name="直線コネクタ 518">
          <a:extLst>
            <a:ext uri="{FF2B5EF4-FFF2-40B4-BE49-F238E27FC236}">
              <a16:creationId xmlns:a16="http://schemas.microsoft.com/office/drawing/2014/main" id="{8DB5B4EB-0F4E-47B6-A54F-58C5A585028F}"/>
            </a:ext>
          </a:extLst>
        </xdr:cNvPr>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70502</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51702CAC-83BD-4775-B7E0-5EE65315CF50}"/>
            </a:ext>
          </a:extLst>
        </xdr:cNvPr>
        <xdr:cNvSpPr txBox="1"/>
      </xdr:nvSpPr>
      <xdr:spPr>
        <a:xfrm>
          <a:off x="16357600" y="6414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521" name="フローチャート: 判断 520">
          <a:extLst>
            <a:ext uri="{FF2B5EF4-FFF2-40B4-BE49-F238E27FC236}">
              <a16:creationId xmlns:a16="http://schemas.microsoft.com/office/drawing/2014/main" id="{F37E42D0-477F-4809-A584-8A6DC7DC111E}"/>
            </a:ext>
          </a:extLst>
        </xdr:cNvPr>
        <xdr:cNvSpPr/>
      </xdr:nvSpPr>
      <xdr:spPr>
        <a:xfrm>
          <a:off x="16268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522" name="フローチャート: 判断 521">
          <a:extLst>
            <a:ext uri="{FF2B5EF4-FFF2-40B4-BE49-F238E27FC236}">
              <a16:creationId xmlns:a16="http://schemas.microsoft.com/office/drawing/2014/main" id="{8E36B05B-63EA-4876-AED6-3FB99D569345}"/>
            </a:ext>
          </a:extLst>
        </xdr:cNvPr>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23" name="フローチャート: 判断 522">
          <a:extLst>
            <a:ext uri="{FF2B5EF4-FFF2-40B4-BE49-F238E27FC236}">
              <a16:creationId xmlns:a16="http://schemas.microsoft.com/office/drawing/2014/main" id="{CEE68856-AF0C-4726-8392-668DD203BACB}"/>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524" name="フローチャート: 判断 523">
          <a:extLst>
            <a:ext uri="{FF2B5EF4-FFF2-40B4-BE49-F238E27FC236}">
              <a16:creationId xmlns:a16="http://schemas.microsoft.com/office/drawing/2014/main" id="{A285FE43-9319-4D2B-AB24-4123A047AB3D}"/>
            </a:ext>
          </a:extLst>
        </xdr:cNvPr>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525" name="フローチャート: 判断 524">
          <a:extLst>
            <a:ext uri="{FF2B5EF4-FFF2-40B4-BE49-F238E27FC236}">
              <a16:creationId xmlns:a16="http://schemas.microsoft.com/office/drawing/2014/main" id="{3153E766-4194-472E-8CEA-D659595A3FAB}"/>
            </a:ext>
          </a:extLst>
        </xdr:cNvPr>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CF4E6FEE-F5F6-4A32-B265-347F465C275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A648FB30-13C9-45F5-A456-7D6DB57A140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7A237C7F-3C20-4112-A63B-90DEB2AA7A9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37924FC0-E1CA-4870-88FE-120AB16B939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60E700A7-1C5C-439E-90E6-FE4F2FA3DC6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65405</xdr:rowOff>
    </xdr:from>
    <xdr:to>
      <xdr:col>85</xdr:col>
      <xdr:colOff>177800</xdr:colOff>
      <xdr:row>35</xdr:row>
      <xdr:rowOff>167005</xdr:rowOff>
    </xdr:to>
    <xdr:sp macro="" textlink="">
      <xdr:nvSpPr>
        <xdr:cNvPr id="531" name="楕円 530">
          <a:extLst>
            <a:ext uri="{FF2B5EF4-FFF2-40B4-BE49-F238E27FC236}">
              <a16:creationId xmlns:a16="http://schemas.microsoft.com/office/drawing/2014/main" id="{3789A041-9B2E-4715-866A-C08B1FB9AFDF}"/>
            </a:ext>
          </a:extLst>
        </xdr:cNvPr>
        <xdr:cNvSpPr/>
      </xdr:nvSpPr>
      <xdr:spPr>
        <a:xfrm>
          <a:off x="16268700" y="606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88282</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74465CCA-2B3E-4542-9B85-DD09368E1D36}"/>
            </a:ext>
          </a:extLst>
        </xdr:cNvPr>
        <xdr:cNvSpPr txBox="1"/>
      </xdr:nvSpPr>
      <xdr:spPr>
        <a:xfrm>
          <a:off x="16357600" y="591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13970</xdr:rowOff>
    </xdr:from>
    <xdr:to>
      <xdr:col>81</xdr:col>
      <xdr:colOff>101600</xdr:colOff>
      <xdr:row>35</xdr:row>
      <xdr:rowOff>115570</xdr:rowOff>
    </xdr:to>
    <xdr:sp macro="" textlink="">
      <xdr:nvSpPr>
        <xdr:cNvPr id="533" name="楕円 532">
          <a:extLst>
            <a:ext uri="{FF2B5EF4-FFF2-40B4-BE49-F238E27FC236}">
              <a16:creationId xmlns:a16="http://schemas.microsoft.com/office/drawing/2014/main" id="{0C91280E-4179-4425-BFDB-8D646721D0F6}"/>
            </a:ext>
          </a:extLst>
        </xdr:cNvPr>
        <xdr:cNvSpPr/>
      </xdr:nvSpPr>
      <xdr:spPr>
        <a:xfrm>
          <a:off x="15430500" y="601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64770</xdr:rowOff>
    </xdr:from>
    <xdr:to>
      <xdr:col>85</xdr:col>
      <xdr:colOff>127000</xdr:colOff>
      <xdr:row>35</xdr:row>
      <xdr:rowOff>116205</xdr:rowOff>
    </xdr:to>
    <xdr:cxnSp macro="">
      <xdr:nvCxnSpPr>
        <xdr:cNvPr id="534" name="直線コネクタ 533">
          <a:extLst>
            <a:ext uri="{FF2B5EF4-FFF2-40B4-BE49-F238E27FC236}">
              <a16:creationId xmlns:a16="http://schemas.microsoft.com/office/drawing/2014/main" id="{9EBD43B7-CFBC-41D4-861C-BFE4108A5983}"/>
            </a:ext>
          </a:extLst>
        </xdr:cNvPr>
        <xdr:cNvCxnSpPr/>
      </xdr:nvCxnSpPr>
      <xdr:spPr>
        <a:xfrm>
          <a:off x="15481300" y="606552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160655</xdr:rowOff>
    </xdr:from>
    <xdr:to>
      <xdr:col>76</xdr:col>
      <xdr:colOff>165100</xdr:colOff>
      <xdr:row>35</xdr:row>
      <xdr:rowOff>90805</xdr:rowOff>
    </xdr:to>
    <xdr:sp macro="" textlink="">
      <xdr:nvSpPr>
        <xdr:cNvPr id="535" name="楕円 534">
          <a:extLst>
            <a:ext uri="{FF2B5EF4-FFF2-40B4-BE49-F238E27FC236}">
              <a16:creationId xmlns:a16="http://schemas.microsoft.com/office/drawing/2014/main" id="{60F90781-0F43-40BF-BD0B-C9D3C19C7627}"/>
            </a:ext>
          </a:extLst>
        </xdr:cNvPr>
        <xdr:cNvSpPr/>
      </xdr:nvSpPr>
      <xdr:spPr>
        <a:xfrm>
          <a:off x="14541500" y="598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40005</xdr:rowOff>
    </xdr:from>
    <xdr:to>
      <xdr:col>81</xdr:col>
      <xdr:colOff>50800</xdr:colOff>
      <xdr:row>35</xdr:row>
      <xdr:rowOff>64770</xdr:rowOff>
    </xdr:to>
    <xdr:cxnSp macro="">
      <xdr:nvCxnSpPr>
        <xdr:cNvPr id="536" name="直線コネクタ 535">
          <a:extLst>
            <a:ext uri="{FF2B5EF4-FFF2-40B4-BE49-F238E27FC236}">
              <a16:creationId xmlns:a16="http://schemas.microsoft.com/office/drawing/2014/main" id="{6451E428-2E81-48EB-9AF3-000F883055A7}"/>
            </a:ext>
          </a:extLst>
        </xdr:cNvPr>
        <xdr:cNvCxnSpPr/>
      </xdr:nvCxnSpPr>
      <xdr:spPr>
        <a:xfrm>
          <a:off x="14592300" y="604075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109220</xdr:rowOff>
    </xdr:from>
    <xdr:to>
      <xdr:col>72</xdr:col>
      <xdr:colOff>38100</xdr:colOff>
      <xdr:row>35</xdr:row>
      <xdr:rowOff>39370</xdr:rowOff>
    </xdr:to>
    <xdr:sp macro="" textlink="">
      <xdr:nvSpPr>
        <xdr:cNvPr id="537" name="楕円 536">
          <a:extLst>
            <a:ext uri="{FF2B5EF4-FFF2-40B4-BE49-F238E27FC236}">
              <a16:creationId xmlns:a16="http://schemas.microsoft.com/office/drawing/2014/main" id="{FCA6F6F0-39FE-4565-9F64-927197418C84}"/>
            </a:ext>
          </a:extLst>
        </xdr:cNvPr>
        <xdr:cNvSpPr/>
      </xdr:nvSpPr>
      <xdr:spPr>
        <a:xfrm>
          <a:off x="13652500" y="59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160020</xdr:rowOff>
    </xdr:from>
    <xdr:to>
      <xdr:col>76</xdr:col>
      <xdr:colOff>114300</xdr:colOff>
      <xdr:row>35</xdr:row>
      <xdr:rowOff>40005</xdr:rowOff>
    </xdr:to>
    <xdr:cxnSp macro="">
      <xdr:nvCxnSpPr>
        <xdr:cNvPr id="538" name="直線コネクタ 537">
          <a:extLst>
            <a:ext uri="{FF2B5EF4-FFF2-40B4-BE49-F238E27FC236}">
              <a16:creationId xmlns:a16="http://schemas.microsoft.com/office/drawing/2014/main" id="{B6C8E085-48B4-41FF-A9E6-139DCC786A98}"/>
            </a:ext>
          </a:extLst>
        </xdr:cNvPr>
        <xdr:cNvCxnSpPr/>
      </xdr:nvCxnSpPr>
      <xdr:spPr>
        <a:xfrm>
          <a:off x="13703300" y="598932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103505</xdr:rowOff>
    </xdr:from>
    <xdr:to>
      <xdr:col>67</xdr:col>
      <xdr:colOff>101600</xdr:colOff>
      <xdr:row>35</xdr:row>
      <xdr:rowOff>33655</xdr:rowOff>
    </xdr:to>
    <xdr:sp macro="" textlink="">
      <xdr:nvSpPr>
        <xdr:cNvPr id="539" name="楕円 538">
          <a:extLst>
            <a:ext uri="{FF2B5EF4-FFF2-40B4-BE49-F238E27FC236}">
              <a16:creationId xmlns:a16="http://schemas.microsoft.com/office/drawing/2014/main" id="{6E23954F-7314-41BA-BBDE-BD71BB86CE4B}"/>
            </a:ext>
          </a:extLst>
        </xdr:cNvPr>
        <xdr:cNvSpPr/>
      </xdr:nvSpPr>
      <xdr:spPr>
        <a:xfrm>
          <a:off x="12763500" y="593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154305</xdr:rowOff>
    </xdr:from>
    <xdr:to>
      <xdr:col>71</xdr:col>
      <xdr:colOff>177800</xdr:colOff>
      <xdr:row>34</xdr:row>
      <xdr:rowOff>160020</xdr:rowOff>
    </xdr:to>
    <xdr:cxnSp macro="">
      <xdr:nvCxnSpPr>
        <xdr:cNvPr id="540" name="直線コネクタ 539">
          <a:extLst>
            <a:ext uri="{FF2B5EF4-FFF2-40B4-BE49-F238E27FC236}">
              <a16:creationId xmlns:a16="http://schemas.microsoft.com/office/drawing/2014/main" id="{6D9B2C8C-5D63-435B-8D86-0ABD852E028D}"/>
            </a:ext>
          </a:extLst>
        </xdr:cNvPr>
        <xdr:cNvCxnSpPr/>
      </xdr:nvCxnSpPr>
      <xdr:spPr>
        <a:xfrm>
          <a:off x="12814300" y="59836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160037</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A035613E-410B-4A35-B982-4649709EE616}"/>
            </a:ext>
          </a:extLst>
        </xdr:cNvPr>
        <xdr:cNvSpPr txBox="1"/>
      </xdr:nvSpPr>
      <xdr:spPr>
        <a:xfrm>
          <a:off x="152660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1AF25E42-EE48-4B01-9D9B-0DE147804DC5}"/>
            </a:ext>
          </a:extLst>
        </xdr:cNvPr>
        <xdr:cNvSpPr txBox="1"/>
      </xdr:nvSpPr>
      <xdr:spPr>
        <a:xfrm>
          <a:off x="143897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144797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E0BF80B6-B516-49CC-81E8-E597DE043BFF}"/>
            </a:ext>
          </a:extLst>
        </xdr:cNvPr>
        <xdr:cNvSpPr txBox="1"/>
      </xdr:nvSpPr>
      <xdr:spPr>
        <a:xfrm>
          <a:off x="13500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144797</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A0DBD711-0B7C-4C51-8205-33F6E0DADE81}"/>
            </a:ext>
          </a:extLst>
        </xdr:cNvPr>
        <xdr:cNvSpPr txBox="1"/>
      </xdr:nvSpPr>
      <xdr:spPr>
        <a:xfrm>
          <a:off x="12611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132097</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009D879F-38E4-4F50-9EAA-B3A29B4B490E}"/>
            </a:ext>
          </a:extLst>
        </xdr:cNvPr>
        <xdr:cNvSpPr txBox="1"/>
      </xdr:nvSpPr>
      <xdr:spPr>
        <a:xfrm>
          <a:off x="15266044" y="578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107332</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86F67A50-27C3-439A-868C-C22D3479EBED}"/>
            </a:ext>
          </a:extLst>
        </xdr:cNvPr>
        <xdr:cNvSpPr txBox="1"/>
      </xdr:nvSpPr>
      <xdr:spPr>
        <a:xfrm>
          <a:off x="14389744" y="576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55897</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0FE958F4-945F-47CE-AA86-93161F1F0530}"/>
            </a:ext>
          </a:extLst>
        </xdr:cNvPr>
        <xdr:cNvSpPr txBox="1"/>
      </xdr:nvSpPr>
      <xdr:spPr>
        <a:xfrm>
          <a:off x="13500744" y="57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50182</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5813D88F-7E01-4645-BDCF-24473A11BB01}"/>
            </a:ext>
          </a:extLst>
        </xdr:cNvPr>
        <xdr:cNvSpPr txBox="1"/>
      </xdr:nvSpPr>
      <xdr:spPr>
        <a:xfrm>
          <a:off x="12611744" y="570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D96B8D39-1CCA-43E2-99A1-1C1AF5DD3E2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6E120EE2-5943-4138-B42F-F5137464660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E2A1D098-7DA5-4C28-B6EA-A273A8068CC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6C07FFFA-5FE0-4F65-889B-A998F3010EE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9DCCDB8D-449B-4AE9-963C-50F8566F2AF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2B3BD045-8A47-484E-B93F-5258EDFA8DD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F57C3009-BC40-4C66-B181-2A77EFEF106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60381B3F-1E0E-413D-8EA4-92566B2948E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39FDD0F4-8C6A-4302-A83D-4F5D23D37F9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58E85F0E-D120-4592-A120-AF051F43083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7A39F86D-ADE7-406E-AAB7-C136FE6A5406}"/>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2A15F890-96C8-48B0-94A9-CEC9258077C6}"/>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4C359916-9C55-4FFD-9C04-ABCC29B88079}"/>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a:extLst>
            <a:ext uri="{FF2B5EF4-FFF2-40B4-BE49-F238E27FC236}">
              <a16:creationId xmlns:a16="http://schemas.microsoft.com/office/drawing/2014/main" id="{5B5E4460-AB1C-4F01-8CE4-31FFED96F867}"/>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8145C69C-9F2C-4A06-8F2B-4C52915C4E48}"/>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12D9C1D9-3B72-451A-83DA-EDDBB2C2D6A4}"/>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B1FC579E-91F9-4ED1-80D9-EF41A241CB5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9F25E497-5C2D-4367-9DB2-44943BC1DD9F}"/>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9B4FF8AD-12AC-45CA-AABD-F627A796CEAD}"/>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F25B6BF1-C6D7-44CA-824D-6AED18214CC3}"/>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FFBDB1FA-8360-41D7-942F-4FB38C8C2A4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81061EB9-2F59-4D3C-B41C-FE3C972F60CC}"/>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F7FA03C5-0AB9-4E70-9550-389E2214909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572" name="直線コネクタ 571">
          <a:extLst>
            <a:ext uri="{FF2B5EF4-FFF2-40B4-BE49-F238E27FC236}">
              <a16:creationId xmlns:a16="http://schemas.microsoft.com/office/drawing/2014/main" id="{0BD48107-B38B-413F-9E71-EA106379466B}"/>
            </a:ext>
          </a:extLst>
        </xdr:cNvPr>
        <xdr:cNvCxnSpPr/>
      </xdr:nvCxnSpPr>
      <xdr:spPr>
        <a:xfrm flipV="1">
          <a:off x="22160864" y="5917517"/>
          <a:ext cx="0" cy="1321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573" name="【一般廃棄物処理施設】&#10;一人当たり有形固定資産（償却資産）額最小値テキスト">
          <a:extLst>
            <a:ext uri="{FF2B5EF4-FFF2-40B4-BE49-F238E27FC236}">
              <a16:creationId xmlns:a16="http://schemas.microsoft.com/office/drawing/2014/main" id="{0CCF575B-AABE-4906-8D0B-B038D880C744}"/>
            </a:ext>
          </a:extLst>
        </xdr:cNvPr>
        <xdr:cNvSpPr txBox="1"/>
      </xdr:nvSpPr>
      <xdr:spPr>
        <a:xfrm>
          <a:off x="22199600" y="7242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574" name="直線コネクタ 573">
          <a:extLst>
            <a:ext uri="{FF2B5EF4-FFF2-40B4-BE49-F238E27FC236}">
              <a16:creationId xmlns:a16="http://schemas.microsoft.com/office/drawing/2014/main" id="{7837FC1A-F9FC-46DD-9354-39033E9E408E}"/>
            </a:ext>
          </a:extLst>
        </xdr:cNvPr>
        <xdr:cNvCxnSpPr/>
      </xdr:nvCxnSpPr>
      <xdr:spPr>
        <a:xfrm>
          <a:off x="22072600" y="7238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9543B276-32A7-4AFE-A89A-3066CA7B9B6C}"/>
            </a:ext>
          </a:extLst>
        </xdr:cNvPr>
        <xdr:cNvSpPr txBox="1"/>
      </xdr:nvSpPr>
      <xdr:spPr>
        <a:xfrm>
          <a:off x="22199600" y="5692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576" name="直線コネクタ 575">
          <a:extLst>
            <a:ext uri="{FF2B5EF4-FFF2-40B4-BE49-F238E27FC236}">
              <a16:creationId xmlns:a16="http://schemas.microsoft.com/office/drawing/2014/main" id="{28BD7EC4-95EB-4374-B37F-30B6DA68EDDF}"/>
            </a:ext>
          </a:extLst>
        </xdr:cNvPr>
        <xdr:cNvCxnSpPr/>
      </xdr:nvCxnSpPr>
      <xdr:spPr>
        <a:xfrm>
          <a:off x="22072600" y="59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10056</xdr:rowOff>
    </xdr:from>
    <xdr:ext cx="599010" cy="259045"/>
    <xdr:sp macro="" textlink="">
      <xdr:nvSpPr>
        <xdr:cNvPr id="577" name="【一般廃棄物処理施設】&#10;一人当たり有形固定資産（償却資産）額平均値テキスト">
          <a:extLst>
            <a:ext uri="{FF2B5EF4-FFF2-40B4-BE49-F238E27FC236}">
              <a16:creationId xmlns:a16="http://schemas.microsoft.com/office/drawing/2014/main" id="{6C330051-9BC9-4A42-B026-91780B3D12C2}"/>
            </a:ext>
          </a:extLst>
        </xdr:cNvPr>
        <xdr:cNvSpPr txBox="1"/>
      </xdr:nvSpPr>
      <xdr:spPr>
        <a:xfrm>
          <a:off x="22199600" y="6696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578" name="フローチャート: 判断 577">
          <a:extLst>
            <a:ext uri="{FF2B5EF4-FFF2-40B4-BE49-F238E27FC236}">
              <a16:creationId xmlns:a16="http://schemas.microsoft.com/office/drawing/2014/main" id="{813FD41C-6B4E-45AA-82F6-D2F0A3AA2946}"/>
            </a:ext>
          </a:extLst>
        </xdr:cNvPr>
        <xdr:cNvSpPr/>
      </xdr:nvSpPr>
      <xdr:spPr>
        <a:xfrm>
          <a:off x="22110700" y="6718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579" name="フローチャート: 判断 578">
          <a:extLst>
            <a:ext uri="{FF2B5EF4-FFF2-40B4-BE49-F238E27FC236}">
              <a16:creationId xmlns:a16="http://schemas.microsoft.com/office/drawing/2014/main" id="{D4DB84D5-1109-4D7A-AD73-105FC7FA8CDB}"/>
            </a:ext>
          </a:extLst>
        </xdr:cNvPr>
        <xdr:cNvSpPr/>
      </xdr:nvSpPr>
      <xdr:spPr>
        <a:xfrm>
          <a:off x="21272500" y="672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580" name="フローチャート: 判断 579">
          <a:extLst>
            <a:ext uri="{FF2B5EF4-FFF2-40B4-BE49-F238E27FC236}">
              <a16:creationId xmlns:a16="http://schemas.microsoft.com/office/drawing/2014/main" id="{10EAFAA2-0318-4D5F-A4AA-20F3BB27AA1D}"/>
            </a:ext>
          </a:extLst>
        </xdr:cNvPr>
        <xdr:cNvSpPr/>
      </xdr:nvSpPr>
      <xdr:spPr>
        <a:xfrm>
          <a:off x="20383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64502</xdr:rowOff>
    </xdr:from>
    <xdr:to>
      <xdr:col>102</xdr:col>
      <xdr:colOff>165100</xdr:colOff>
      <xdr:row>39</xdr:row>
      <xdr:rowOff>166102</xdr:rowOff>
    </xdr:to>
    <xdr:sp macro="" textlink="">
      <xdr:nvSpPr>
        <xdr:cNvPr id="581" name="フローチャート: 判断 580">
          <a:extLst>
            <a:ext uri="{FF2B5EF4-FFF2-40B4-BE49-F238E27FC236}">
              <a16:creationId xmlns:a16="http://schemas.microsoft.com/office/drawing/2014/main" id="{62BB2BFB-9D10-4C54-B8CB-0B056446AD1E}"/>
            </a:ext>
          </a:extLst>
        </xdr:cNvPr>
        <xdr:cNvSpPr/>
      </xdr:nvSpPr>
      <xdr:spPr>
        <a:xfrm>
          <a:off x="19494500" y="675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75692</xdr:rowOff>
    </xdr:from>
    <xdr:to>
      <xdr:col>98</xdr:col>
      <xdr:colOff>38100</xdr:colOff>
      <xdr:row>40</xdr:row>
      <xdr:rowOff>5842</xdr:rowOff>
    </xdr:to>
    <xdr:sp macro="" textlink="">
      <xdr:nvSpPr>
        <xdr:cNvPr id="582" name="フローチャート: 判断 581">
          <a:extLst>
            <a:ext uri="{FF2B5EF4-FFF2-40B4-BE49-F238E27FC236}">
              <a16:creationId xmlns:a16="http://schemas.microsoft.com/office/drawing/2014/main" id="{03291331-C61D-4C4A-8EE6-46CD373C9F69}"/>
            </a:ext>
          </a:extLst>
        </xdr:cNvPr>
        <xdr:cNvSpPr/>
      </xdr:nvSpPr>
      <xdr:spPr>
        <a:xfrm>
          <a:off x="18605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B935AA9B-D8E1-4DC6-A826-B180014106D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2925517F-E50D-4875-9C27-0B20D4E78A0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4D8844F4-3243-432D-BC86-B0280930C4C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7C771884-0600-49C5-8BCD-E4B80AEA535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6C6C760F-7449-4B8B-BD46-AE03AF80002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138930</xdr:rowOff>
    </xdr:from>
    <xdr:to>
      <xdr:col>116</xdr:col>
      <xdr:colOff>114300</xdr:colOff>
      <xdr:row>39</xdr:row>
      <xdr:rowOff>69080</xdr:rowOff>
    </xdr:to>
    <xdr:sp macro="" textlink="">
      <xdr:nvSpPr>
        <xdr:cNvPr id="588" name="楕円 587">
          <a:extLst>
            <a:ext uri="{FF2B5EF4-FFF2-40B4-BE49-F238E27FC236}">
              <a16:creationId xmlns:a16="http://schemas.microsoft.com/office/drawing/2014/main" id="{B38D8E84-353F-4A67-9B21-D0F97FEAB989}"/>
            </a:ext>
          </a:extLst>
        </xdr:cNvPr>
        <xdr:cNvSpPr/>
      </xdr:nvSpPr>
      <xdr:spPr>
        <a:xfrm>
          <a:off x="22110700" y="665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161807</xdr:rowOff>
    </xdr:from>
    <xdr:ext cx="599010" cy="259045"/>
    <xdr:sp macro="" textlink="">
      <xdr:nvSpPr>
        <xdr:cNvPr id="589" name="【一般廃棄物処理施設】&#10;一人当たり有形固定資産（償却資産）額該当値テキスト">
          <a:extLst>
            <a:ext uri="{FF2B5EF4-FFF2-40B4-BE49-F238E27FC236}">
              <a16:creationId xmlns:a16="http://schemas.microsoft.com/office/drawing/2014/main" id="{DF7E14DB-B7C7-4BF4-BF13-6FADA651A096}"/>
            </a:ext>
          </a:extLst>
        </xdr:cNvPr>
        <xdr:cNvSpPr txBox="1"/>
      </xdr:nvSpPr>
      <xdr:spPr>
        <a:xfrm>
          <a:off x="22199600" y="6505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152619</xdr:rowOff>
    </xdr:from>
    <xdr:to>
      <xdr:col>112</xdr:col>
      <xdr:colOff>38100</xdr:colOff>
      <xdr:row>39</xdr:row>
      <xdr:rowOff>82769</xdr:rowOff>
    </xdr:to>
    <xdr:sp macro="" textlink="">
      <xdr:nvSpPr>
        <xdr:cNvPr id="590" name="楕円 589">
          <a:extLst>
            <a:ext uri="{FF2B5EF4-FFF2-40B4-BE49-F238E27FC236}">
              <a16:creationId xmlns:a16="http://schemas.microsoft.com/office/drawing/2014/main" id="{9A6D592D-E430-4504-94C7-E8E85CFB3C5A}"/>
            </a:ext>
          </a:extLst>
        </xdr:cNvPr>
        <xdr:cNvSpPr/>
      </xdr:nvSpPr>
      <xdr:spPr>
        <a:xfrm>
          <a:off x="21272500" y="666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18280</xdr:rowOff>
    </xdr:from>
    <xdr:to>
      <xdr:col>116</xdr:col>
      <xdr:colOff>63500</xdr:colOff>
      <xdr:row>39</xdr:row>
      <xdr:rowOff>31969</xdr:rowOff>
    </xdr:to>
    <xdr:cxnSp macro="">
      <xdr:nvCxnSpPr>
        <xdr:cNvPr id="591" name="直線コネクタ 590">
          <a:extLst>
            <a:ext uri="{FF2B5EF4-FFF2-40B4-BE49-F238E27FC236}">
              <a16:creationId xmlns:a16="http://schemas.microsoft.com/office/drawing/2014/main" id="{F4D3B708-9D85-4DDB-82F5-4FF2EAD3D8E7}"/>
            </a:ext>
          </a:extLst>
        </xdr:cNvPr>
        <xdr:cNvCxnSpPr/>
      </xdr:nvCxnSpPr>
      <xdr:spPr>
        <a:xfrm flipV="1">
          <a:off x="21323300" y="6704830"/>
          <a:ext cx="838200" cy="13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9607</xdr:rowOff>
    </xdr:from>
    <xdr:to>
      <xdr:col>107</xdr:col>
      <xdr:colOff>101600</xdr:colOff>
      <xdr:row>39</xdr:row>
      <xdr:rowOff>111207</xdr:rowOff>
    </xdr:to>
    <xdr:sp macro="" textlink="">
      <xdr:nvSpPr>
        <xdr:cNvPr id="592" name="楕円 591">
          <a:extLst>
            <a:ext uri="{FF2B5EF4-FFF2-40B4-BE49-F238E27FC236}">
              <a16:creationId xmlns:a16="http://schemas.microsoft.com/office/drawing/2014/main" id="{D234D00A-3260-4540-9354-EFBFC9D7BE55}"/>
            </a:ext>
          </a:extLst>
        </xdr:cNvPr>
        <xdr:cNvSpPr/>
      </xdr:nvSpPr>
      <xdr:spPr>
        <a:xfrm>
          <a:off x="20383500" y="669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31969</xdr:rowOff>
    </xdr:from>
    <xdr:to>
      <xdr:col>111</xdr:col>
      <xdr:colOff>177800</xdr:colOff>
      <xdr:row>39</xdr:row>
      <xdr:rowOff>60407</xdr:rowOff>
    </xdr:to>
    <xdr:cxnSp macro="">
      <xdr:nvCxnSpPr>
        <xdr:cNvPr id="593" name="直線コネクタ 592">
          <a:extLst>
            <a:ext uri="{FF2B5EF4-FFF2-40B4-BE49-F238E27FC236}">
              <a16:creationId xmlns:a16="http://schemas.microsoft.com/office/drawing/2014/main" id="{BCA018F2-EDAC-49B9-B0E9-803A76689011}"/>
            </a:ext>
          </a:extLst>
        </xdr:cNvPr>
        <xdr:cNvCxnSpPr/>
      </xdr:nvCxnSpPr>
      <xdr:spPr>
        <a:xfrm flipV="1">
          <a:off x="20434300" y="6718519"/>
          <a:ext cx="889000" cy="28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18260</xdr:rowOff>
    </xdr:from>
    <xdr:to>
      <xdr:col>102</xdr:col>
      <xdr:colOff>165100</xdr:colOff>
      <xdr:row>39</xdr:row>
      <xdr:rowOff>119860</xdr:rowOff>
    </xdr:to>
    <xdr:sp macro="" textlink="">
      <xdr:nvSpPr>
        <xdr:cNvPr id="594" name="楕円 593">
          <a:extLst>
            <a:ext uri="{FF2B5EF4-FFF2-40B4-BE49-F238E27FC236}">
              <a16:creationId xmlns:a16="http://schemas.microsoft.com/office/drawing/2014/main" id="{F95C6F51-C713-4477-AB94-64B6662744A4}"/>
            </a:ext>
          </a:extLst>
        </xdr:cNvPr>
        <xdr:cNvSpPr/>
      </xdr:nvSpPr>
      <xdr:spPr>
        <a:xfrm>
          <a:off x="19494500" y="670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60407</xdr:rowOff>
    </xdr:from>
    <xdr:to>
      <xdr:col>107</xdr:col>
      <xdr:colOff>50800</xdr:colOff>
      <xdr:row>39</xdr:row>
      <xdr:rowOff>69060</xdr:rowOff>
    </xdr:to>
    <xdr:cxnSp macro="">
      <xdr:nvCxnSpPr>
        <xdr:cNvPr id="595" name="直線コネクタ 594">
          <a:extLst>
            <a:ext uri="{FF2B5EF4-FFF2-40B4-BE49-F238E27FC236}">
              <a16:creationId xmlns:a16="http://schemas.microsoft.com/office/drawing/2014/main" id="{DC868979-FC84-4945-8638-5EF6446D9A6E}"/>
            </a:ext>
          </a:extLst>
        </xdr:cNvPr>
        <xdr:cNvCxnSpPr/>
      </xdr:nvCxnSpPr>
      <xdr:spPr>
        <a:xfrm flipV="1">
          <a:off x="19545300" y="6746957"/>
          <a:ext cx="889000" cy="8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59130</xdr:rowOff>
    </xdr:from>
    <xdr:to>
      <xdr:col>98</xdr:col>
      <xdr:colOff>38100</xdr:colOff>
      <xdr:row>39</xdr:row>
      <xdr:rowOff>160730</xdr:rowOff>
    </xdr:to>
    <xdr:sp macro="" textlink="">
      <xdr:nvSpPr>
        <xdr:cNvPr id="596" name="楕円 595">
          <a:extLst>
            <a:ext uri="{FF2B5EF4-FFF2-40B4-BE49-F238E27FC236}">
              <a16:creationId xmlns:a16="http://schemas.microsoft.com/office/drawing/2014/main" id="{75996E1C-5FA8-4B53-B674-83919FC1134A}"/>
            </a:ext>
          </a:extLst>
        </xdr:cNvPr>
        <xdr:cNvSpPr/>
      </xdr:nvSpPr>
      <xdr:spPr>
        <a:xfrm>
          <a:off x="18605500" y="674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69060</xdr:rowOff>
    </xdr:from>
    <xdr:to>
      <xdr:col>102</xdr:col>
      <xdr:colOff>114300</xdr:colOff>
      <xdr:row>39</xdr:row>
      <xdr:rowOff>109930</xdr:rowOff>
    </xdr:to>
    <xdr:cxnSp macro="">
      <xdr:nvCxnSpPr>
        <xdr:cNvPr id="597" name="直線コネクタ 596">
          <a:extLst>
            <a:ext uri="{FF2B5EF4-FFF2-40B4-BE49-F238E27FC236}">
              <a16:creationId xmlns:a16="http://schemas.microsoft.com/office/drawing/2014/main" id="{C1A17605-116A-45DF-A496-9DBF926F1F46}"/>
            </a:ext>
          </a:extLst>
        </xdr:cNvPr>
        <xdr:cNvCxnSpPr/>
      </xdr:nvCxnSpPr>
      <xdr:spPr>
        <a:xfrm flipV="1">
          <a:off x="18656300" y="6755610"/>
          <a:ext cx="889000" cy="40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133081</xdr:rowOff>
    </xdr:from>
    <xdr:ext cx="599010" cy="259045"/>
    <xdr:sp macro="" textlink="">
      <xdr:nvSpPr>
        <xdr:cNvPr id="598" name="n_1aveValue【一般廃棄物処理施設】&#10;一人当たり有形固定資産（償却資産）額">
          <a:extLst>
            <a:ext uri="{FF2B5EF4-FFF2-40B4-BE49-F238E27FC236}">
              <a16:creationId xmlns:a16="http://schemas.microsoft.com/office/drawing/2014/main" id="{D8527D9E-17B2-4697-9AC9-954E0E2F93EF}"/>
            </a:ext>
          </a:extLst>
        </xdr:cNvPr>
        <xdr:cNvSpPr txBox="1"/>
      </xdr:nvSpPr>
      <xdr:spPr>
        <a:xfrm>
          <a:off x="21011095" y="6819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149045</xdr:rowOff>
    </xdr:from>
    <xdr:ext cx="599010" cy="259045"/>
    <xdr:sp macro="" textlink="">
      <xdr:nvSpPr>
        <xdr:cNvPr id="599" name="n_2aveValue【一般廃棄物処理施設】&#10;一人当たり有形固定資産（償却資産）額">
          <a:extLst>
            <a:ext uri="{FF2B5EF4-FFF2-40B4-BE49-F238E27FC236}">
              <a16:creationId xmlns:a16="http://schemas.microsoft.com/office/drawing/2014/main" id="{AACFC0CC-D665-4864-AC07-79AE7544D77D}"/>
            </a:ext>
          </a:extLst>
        </xdr:cNvPr>
        <xdr:cNvSpPr txBox="1"/>
      </xdr:nvSpPr>
      <xdr:spPr>
        <a:xfrm>
          <a:off x="20134795" y="6835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157229</xdr:rowOff>
    </xdr:from>
    <xdr:ext cx="599010" cy="259045"/>
    <xdr:sp macro="" textlink="">
      <xdr:nvSpPr>
        <xdr:cNvPr id="600" name="n_3aveValue【一般廃棄物処理施設】&#10;一人当たり有形固定資産（償却資産）額">
          <a:extLst>
            <a:ext uri="{FF2B5EF4-FFF2-40B4-BE49-F238E27FC236}">
              <a16:creationId xmlns:a16="http://schemas.microsoft.com/office/drawing/2014/main" id="{B141A63D-2924-4781-ADDB-55C2F9C13CE8}"/>
            </a:ext>
          </a:extLst>
        </xdr:cNvPr>
        <xdr:cNvSpPr txBox="1"/>
      </xdr:nvSpPr>
      <xdr:spPr>
        <a:xfrm>
          <a:off x="19245795" y="6843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168419</xdr:rowOff>
    </xdr:from>
    <xdr:ext cx="599010" cy="259045"/>
    <xdr:sp macro="" textlink="">
      <xdr:nvSpPr>
        <xdr:cNvPr id="601" name="n_4aveValue【一般廃棄物処理施設】&#10;一人当たり有形固定資産（償却資産）額">
          <a:extLst>
            <a:ext uri="{FF2B5EF4-FFF2-40B4-BE49-F238E27FC236}">
              <a16:creationId xmlns:a16="http://schemas.microsoft.com/office/drawing/2014/main" id="{8751ADD7-8AB8-48BD-887F-78A6EC58F928}"/>
            </a:ext>
          </a:extLst>
        </xdr:cNvPr>
        <xdr:cNvSpPr txBox="1"/>
      </xdr:nvSpPr>
      <xdr:spPr>
        <a:xfrm>
          <a:off x="18356795" y="6854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99297</xdr:rowOff>
    </xdr:from>
    <xdr:ext cx="599010" cy="259045"/>
    <xdr:sp macro="" textlink="">
      <xdr:nvSpPr>
        <xdr:cNvPr id="602" name="n_1mainValue【一般廃棄物処理施設】&#10;一人当たり有形固定資産（償却資産）額">
          <a:extLst>
            <a:ext uri="{FF2B5EF4-FFF2-40B4-BE49-F238E27FC236}">
              <a16:creationId xmlns:a16="http://schemas.microsoft.com/office/drawing/2014/main" id="{4CE9378A-89C2-4FA6-9C90-7FF6D90629A1}"/>
            </a:ext>
          </a:extLst>
        </xdr:cNvPr>
        <xdr:cNvSpPr txBox="1"/>
      </xdr:nvSpPr>
      <xdr:spPr>
        <a:xfrm>
          <a:off x="21011095" y="6442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127734</xdr:rowOff>
    </xdr:from>
    <xdr:ext cx="599010" cy="259045"/>
    <xdr:sp macro="" textlink="">
      <xdr:nvSpPr>
        <xdr:cNvPr id="603" name="n_2mainValue【一般廃棄物処理施設】&#10;一人当たり有形固定資産（償却資産）額">
          <a:extLst>
            <a:ext uri="{FF2B5EF4-FFF2-40B4-BE49-F238E27FC236}">
              <a16:creationId xmlns:a16="http://schemas.microsoft.com/office/drawing/2014/main" id="{8FC6F08F-0A54-48CA-8329-FB420E260419}"/>
            </a:ext>
          </a:extLst>
        </xdr:cNvPr>
        <xdr:cNvSpPr txBox="1"/>
      </xdr:nvSpPr>
      <xdr:spPr>
        <a:xfrm>
          <a:off x="20134795" y="6471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136387</xdr:rowOff>
    </xdr:from>
    <xdr:ext cx="599010" cy="259045"/>
    <xdr:sp macro="" textlink="">
      <xdr:nvSpPr>
        <xdr:cNvPr id="604" name="n_3mainValue【一般廃棄物処理施設】&#10;一人当たり有形固定資産（償却資産）額">
          <a:extLst>
            <a:ext uri="{FF2B5EF4-FFF2-40B4-BE49-F238E27FC236}">
              <a16:creationId xmlns:a16="http://schemas.microsoft.com/office/drawing/2014/main" id="{A24C2D59-8181-4736-B04F-6E78206BACFD}"/>
            </a:ext>
          </a:extLst>
        </xdr:cNvPr>
        <xdr:cNvSpPr txBox="1"/>
      </xdr:nvSpPr>
      <xdr:spPr>
        <a:xfrm>
          <a:off x="19245795" y="6480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5807</xdr:rowOff>
    </xdr:from>
    <xdr:ext cx="599010" cy="259045"/>
    <xdr:sp macro="" textlink="">
      <xdr:nvSpPr>
        <xdr:cNvPr id="605" name="n_4mainValue【一般廃棄物処理施設】&#10;一人当たり有形固定資産（償却資産）額">
          <a:extLst>
            <a:ext uri="{FF2B5EF4-FFF2-40B4-BE49-F238E27FC236}">
              <a16:creationId xmlns:a16="http://schemas.microsoft.com/office/drawing/2014/main" id="{7AD0CE4F-F8F0-4C74-8C4C-E8F4DF664DC8}"/>
            </a:ext>
          </a:extLst>
        </xdr:cNvPr>
        <xdr:cNvSpPr txBox="1"/>
      </xdr:nvSpPr>
      <xdr:spPr>
        <a:xfrm>
          <a:off x="18356795" y="6520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B5FA77A4-6D7C-4999-8F78-643BBE4626B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FAFBF141-628C-494D-9C3C-C274F11D279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C822C19A-F02A-4213-BEB7-473D36FB8C7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B9CA19F5-47FA-4F52-8026-024D5609D47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DB0E8D50-4028-47D8-A401-D097F9B32D0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F11800D8-166D-4ABF-B705-82B7772D92A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1975A21D-AAF8-4897-9F4C-F3B62F55CB8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EFC441C4-DDAC-4173-9371-D83452199368}"/>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4" name="正方形/長方形 613">
          <a:extLst>
            <a:ext uri="{FF2B5EF4-FFF2-40B4-BE49-F238E27FC236}">
              <a16:creationId xmlns:a16="http://schemas.microsoft.com/office/drawing/2014/main" id="{4790D4BA-3733-4F52-AACA-337A5F44AD1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5" name="正方形/長方形 614">
          <a:extLst>
            <a:ext uri="{FF2B5EF4-FFF2-40B4-BE49-F238E27FC236}">
              <a16:creationId xmlns:a16="http://schemas.microsoft.com/office/drawing/2014/main" id="{9F2E6806-27B6-4D35-B019-31306F141E6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6" name="正方形/長方形 615">
          <a:extLst>
            <a:ext uri="{FF2B5EF4-FFF2-40B4-BE49-F238E27FC236}">
              <a16:creationId xmlns:a16="http://schemas.microsoft.com/office/drawing/2014/main" id="{E6986466-0D63-4447-A57B-F92573396AA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7" name="正方形/長方形 616">
          <a:extLst>
            <a:ext uri="{FF2B5EF4-FFF2-40B4-BE49-F238E27FC236}">
              <a16:creationId xmlns:a16="http://schemas.microsoft.com/office/drawing/2014/main" id="{046B1FFF-0B6C-49F6-BDC8-BFBB6E193CE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8" name="正方形/長方形 617">
          <a:extLst>
            <a:ext uri="{FF2B5EF4-FFF2-40B4-BE49-F238E27FC236}">
              <a16:creationId xmlns:a16="http://schemas.microsoft.com/office/drawing/2014/main" id="{99235DF5-DE13-4DEB-8F0E-4A9C33730BC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9" name="正方形/長方形 618">
          <a:extLst>
            <a:ext uri="{FF2B5EF4-FFF2-40B4-BE49-F238E27FC236}">
              <a16:creationId xmlns:a16="http://schemas.microsoft.com/office/drawing/2014/main" id="{81E72C00-5710-43CA-95D8-D762B777F1C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0" name="正方形/長方形 619">
          <a:extLst>
            <a:ext uri="{FF2B5EF4-FFF2-40B4-BE49-F238E27FC236}">
              <a16:creationId xmlns:a16="http://schemas.microsoft.com/office/drawing/2014/main" id="{70F5893E-2BF0-4AD3-8DEE-684A6661FB9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1" name="正方形/長方形 620">
          <a:extLst>
            <a:ext uri="{FF2B5EF4-FFF2-40B4-BE49-F238E27FC236}">
              <a16:creationId xmlns:a16="http://schemas.microsoft.com/office/drawing/2014/main" id="{65B0EE7A-46E9-4F62-98EA-3BB9427186F7}"/>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0A8CE1D5-B99E-4725-BAB4-8EBC3985C07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11B8E88B-F652-451A-8E73-957BE16563C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AF83E63D-E3C8-4C61-90AA-ADB47E26107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25D4DBA5-2182-4EF6-B3AC-D70BCE8A74E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EEC5A96C-B303-4513-A1FF-4816B259EE6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BD8934DB-2185-4C75-BBC0-58E66C3138E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90FDCF59-74C7-456E-8473-ED51B836B23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FC1C1562-9D29-49ED-84AB-5EB9DC11816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a:extLst>
            <a:ext uri="{FF2B5EF4-FFF2-40B4-BE49-F238E27FC236}">
              <a16:creationId xmlns:a16="http://schemas.microsoft.com/office/drawing/2014/main" id="{60F8D5AD-6F54-439B-A281-5C6296C1CB1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a:extLst>
            <a:ext uri="{FF2B5EF4-FFF2-40B4-BE49-F238E27FC236}">
              <a16:creationId xmlns:a16="http://schemas.microsoft.com/office/drawing/2014/main" id="{B3104EBC-E31C-438E-8E82-D46DEA63EB5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a:extLst>
            <a:ext uri="{FF2B5EF4-FFF2-40B4-BE49-F238E27FC236}">
              <a16:creationId xmlns:a16="http://schemas.microsoft.com/office/drawing/2014/main" id="{1859E52E-41E2-4722-9D5F-C37EE10469B2}"/>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3" name="直線コネクタ 632">
          <a:extLst>
            <a:ext uri="{FF2B5EF4-FFF2-40B4-BE49-F238E27FC236}">
              <a16:creationId xmlns:a16="http://schemas.microsoft.com/office/drawing/2014/main" id="{4924E31A-7575-4AF5-AFF2-4FBDBD90063B}"/>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4" name="テキスト ボックス 633">
          <a:extLst>
            <a:ext uri="{FF2B5EF4-FFF2-40B4-BE49-F238E27FC236}">
              <a16:creationId xmlns:a16="http://schemas.microsoft.com/office/drawing/2014/main" id="{5D5B030C-E8AE-4EA4-8691-F5ADEDA4F1FD}"/>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5" name="直線コネクタ 634">
          <a:extLst>
            <a:ext uri="{FF2B5EF4-FFF2-40B4-BE49-F238E27FC236}">
              <a16:creationId xmlns:a16="http://schemas.microsoft.com/office/drawing/2014/main" id="{BD58B92F-D4B3-485F-9902-5FA69572EFF2}"/>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6" name="テキスト ボックス 635">
          <a:extLst>
            <a:ext uri="{FF2B5EF4-FFF2-40B4-BE49-F238E27FC236}">
              <a16:creationId xmlns:a16="http://schemas.microsoft.com/office/drawing/2014/main" id="{C4694C5B-4998-42DE-9480-D98D8DFA9BC5}"/>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7" name="直線コネクタ 636">
          <a:extLst>
            <a:ext uri="{FF2B5EF4-FFF2-40B4-BE49-F238E27FC236}">
              <a16:creationId xmlns:a16="http://schemas.microsoft.com/office/drawing/2014/main" id="{50037820-79E3-4C7E-A6D8-9439A057CEB4}"/>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8" name="テキスト ボックス 637">
          <a:extLst>
            <a:ext uri="{FF2B5EF4-FFF2-40B4-BE49-F238E27FC236}">
              <a16:creationId xmlns:a16="http://schemas.microsoft.com/office/drawing/2014/main" id="{490786F3-B400-4C95-AF15-A0465C038396}"/>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9" name="直線コネクタ 638">
          <a:extLst>
            <a:ext uri="{FF2B5EF4-FFF2-40B4-BE49-F238E27FC236}">
              <a16:creationId xmlns:a16="http://schemas.microsoft.com/office/drawing/2014/main" id="{EC6492C8-1364-4654-A51C-7DE553B86615}"/>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0" name="テキスト ボックス 639">
          <a:extLst>
            <a:ext uri="{FF2B5EF4-FFF2-40B4-BE49-F238E27FC236}">
              <a16:creationId xmlns:a16="http://schemas.microsoft.com/office/drawing/2014/main" id="{D387E30D-C85A-414E-A146-B5B792D0C7DA}"/>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1" name="直線コネクタ 640">
          <a:extLst>
            <a:ext uri="{FF2B5EF4-FFF2-40B4-BE49-F238E27FC236}">
              <a16:creationId xmlns:a16="http://schemas.microsoft.com/office/drawing/2014/main" id="{A811E00F-7674-4FE5-89DE-275E5E2725CA}"/>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2" name="テキスト ボックス 641">
          <a:extLst>
            <a:ext uri="{FF2B5EF4-FFF2-40B4-BE49-F238E27FC236}">
              <a16:creationId xmlns:a16="http://schemas.microsoft.com/office/drawing/2014/main" id="{A289BF3A-4B2C-4934-A21E-FAB29BF69364}"/>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3" name="直線コネクタ 642">
          <a:extLst>
            <a:ext uri="{FF2B5EF4-FFF2-40B4-BE49-F238E27FC236}">
              <a16:creationId xmlns:a16="http://schemas.microsoft.com/office/drawing/2014/main" id="{79EB0CE6-1E42-4CE5-AFFC-4A5916BCB0D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4" name="テキスト ボックス 643">
          <a:extLst>
            <a:ext uri="{FF2B5EF4-FFF2-40B4-BE49-F238E27FC236}">
              <a16:creationId xmlns:a16="http://schemas.microsoft.com/office/drawing/2014/main" id="{AF211617-9269-49C1-9DB4-B0059E8EEFB1}"/>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5" name="【消防施設】&#10;有形固定資産減価償却率グラフ枠">
          <a:extLst>
            <a:ext uri="{FF2B5EF4-FFF2-40B4-BE49-F238E27FC236}">
              <a16:creationId xmlns:a16="http://schemas.microsoft.com/office/drawing/2014/main" id="{02EE62CD-B873-4F97-ACF3-2233D5FB3AB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646" name="直線コネクタ 645">
          <a:extLst>
            <a:ext uri="{FF2B5EF4-FFF2-40B4-BE49-F238E27FC236}">
              <a16:creationId xmlns:a16="http://schemas.microsoft.com/office/drawing/2014/main" id="{849E34CE-5B87-4246-A2FD-B92D2A3C6A04}"/>
            </a:ext>
          </a:extLst>
        </xdr:cNvPr>
        <xdr:cNvCxnSpPr/>
      </xdr:nvCxnSpPr>
      <xdr:spPr>
        <a:xfrm flipV="1">
          <a:off x="16318864" y="1324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7" name="【消防施設】&#10;有形固定資産減価償却率最小値テキスト">
          <a:extLst>
            <a:ext uri="{FF2B5EF4-FFF2-40B4-BE49-F238E27FC236}">
              <a16:creationId xmlns:a16="http://schemas.microsoft.com/office/drawing/2014/main" id="{5A3081DD-639A-44B2-9F82-C4BFF258E78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8" name="直線コネクタ 647">
          <a:extLst>
            <a:ext uri="{FF2B5EF4-FFF2-40B4-BE49-F238E27FC236}">
              <a16:creationId xmlns:a16="http://schemas.microsoft.com/office/drawing/2014/main" id="{A64DD810-B428-4E72-8ED5-8D15FA9AF383}"/>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649" name="【消防施設】&#10;有形固定資産減価償却率最大値テキスト">
          <a:extLst>
            <a:ext uri="{FF2B5EF4-FFF2-40B4-BE49-F238E27FC236}">
              <a16:creationId xmlns:a16="http://schemas.microsoft.com/office/drawing/2014/main" id="{19E8E462-CB2E-42F4-97AC-A819560F9C7E}"/>
            </a:ext>
          </a:extLst>
        </xdr:cNvPr>
        <xdr:cNvSpPr txBox="1"/>
      </xdr:nvSpPr>
      <xdr:spPr>
        <a:xfrm>
          <a:off x="16357600" y="1302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650" name="直線コネクタ 649">
          <a:extLst>
            <a:ext uri="{FF2B5EF4-FFF2-40B4-BE49-F238E27FC236}">
              <a16:creationId xmlns:a16="http://schemas.microsoft.com/office/drawing/2014/main" id="{CBD5F74D-AD3B-459F-AB9C-8DFC1918E84B}"/>
            </a:ext>
          </a:extLst>
        </xdr:cNvPr>
        <xdr:cNvCxnSpPr/>
      </xdr:nvCxnSpPr>
      <xdr:spPr>
        <a:xfrm>
          <a:off x="16230600" y="1324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61613</xdr:rowOff>
    </xdr:from>
    <xdr:ext cx="405111" cy="259045"/>
    <xdr:sp macro="" textlink="">
      <xdr:nvSpPr>
        <xdr:cNvPr id="651" name="【消防施設】&#10;有形固定資産減価償却率平均値テキスト">
          <a:extLst>
            <a:ext uri="{FF2B5EF4-FFF2-40B4-BE49-F238E27FC236}">
              <a16:creationId xmlns:a16="http://schemas.microsoft.com/office/drawing/2014/main" id="{8267C891-128F-46CC-A073-94873F5C6845}"/>
            </a:ext>
          </a:extLst>
        </xdr:cNvPr>
        <xdr:cNvSpPr txBox="1"/>
      </xdr:nvSpPr>
      <xdr:spPr>
        <a:xfrm>
          <a:off x="16357600" y="13949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652" name="フローチャート: 判断 651">
          <a:extLst>
            <a:ext uri="{FF2B5EF4-FFF2-40B4-BE49-F238E27FC236}">
              <a16:creationId xmlns:a16="http://schemas.microsoft.com/office/drawing/2014/main" id="{E7D78802-8B6C-474B-8A32-1802D2177F1C}"/>
            </a:ext>
          </a:extLst>
        </xdr:cNvPr>
        <xdr:cNvSpPr/>
      </xdr:nvSpPr>
      <xdr:spPr>
        <a:xfrm>
          <a:off x="162687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653" name="フローチャート: 判断 652">
          <a:extLst>
            <a:ext uri="{FF2B5EF4-FFF2-40B4-BE49-F238E27FC236}">
              <a16:creationId xmlns:a16="http://schemas.microsoft.com/office/drawing/2014/main" id="{B95EC213-322F-459D-8DAE-1DE72BEBEF02}"/>
            </a:ext>
          </a:extLst>
        </xdr:cNvPr>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654" name="フローチャート: 判断 653">
          <a:extLst>
            <a:ext uri="{FF2B5EF4-FFF2-40B4-BE49-F238E27FC236}">
              <a16:creationId xmlns:a16="http://schemas.microsoft.com/office/drawing/2014/main" id="{4DFBE3C7-C384-435C-AB03-31E46934C760}"/>
            </a:ext>
          </a:extLst>
        </xdr:cNvPr>
        <xdr:cNvSpPr/>
      </xdr:nvSpPr>
      <xdr:spPr>
        <a:xfrm>
          <a:off x="14541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655" name="フローチャート: 判断 654">
          <a:extLst>
            <a:ext uri="{FF2B5EF4-FFF2-40B4-BE49-F238E27FC236}">
              <a16:creationId xmlns:a16="http://schemas.microsoft.com/office/drawing/2014/main" id="{95D62926-ED06-4F13-A76E-E5F8A9CA7E3B}"/>
            </a:ext>
          </a:extLst>
        </xdr:cNvPr>
        <xdr:cNvSpPr/>
      </xdr:nvSpPr>
      <xdr:spPr>
        <a:xfrm>
          <a:off x="13652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17780</xdr:rowOff>
    </xdr:from>
    <xdr:to>
      <xdr:col>67</xdr:col>
      <xdr:colOff>101600</xdr:colOff>
      <xdr:row>82</xdr:row>
      <xdr:rowOff>119380</xdr:rowOff>
    </xdr:to>
    <xdr:sp macro="" textlink="">
      <xdr:nvSpPr>
        <xdr:cNvPr id="656" name="フローチャート: 判断 655">
          <a:extLst>
            <a:ext uri="{FF2B5EF4-FFF2-40B4-BE49-F238E27FC236}">
              <a16:creationId xmlns:a16="http://schemas.microsoft.com/office/drawing/2014/main" id="{FE3A8DF7-C987-40EB-8EF9-9562CF2B8D51}"/>
            </a:ext>
          </a:extLst>
        </xdr:cNvPr>
        <xdr:cNvSpPr/>
      </xdr:nvSpPr>
      <xdr:spPr>
        <a:xfrm>
          <a:off x="12763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5B457B25-7940-4E81-A9EA-3F7B6BC5559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5FB49E4D-59A5-4D94-9198-7A827AC9FDC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CAAE2F7F-E916-4955-ADF6-5E87AB0DECF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9E05B51D-7BCB-464D-8BB4-1B4B63D3377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6FB06B7D-4BD5-40A9-B8DC-1380A745F83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34925</xdr:rowOff>
    </xdr:from>
    <xdr:to>
      <xdr:col>85</xdr:col>
      <xdr:colOff>177800</xdr:colOff>
      <xdr:row>83</xdr:row>
      <xdr:rowOff>136525</xdr:rowOff>
    </xdr:to>
    <xdr:sp macro="" textlink="">
      <xdr:nvSpPr>
        <xdr:cNvPr id="662" name="楕円 661">
          <a:extLst>
            <a:ext uri="{FF2B5EF4-FFF2-40B4-BE49-F238E27FC236}">
              <a16:creationId xmlns:a16="http://schemas.microsoft.com/office/drawing/2014/main" id="{9F68B7F3-9646-4A8A-843A-FBB67EA559E4}"/>
            </a:ext>
          </a:extLst>
        </xdr:cNvPr>
        <xdr:cNvSpPr/>
      </xdr:nvSpPr>
      <xdr:spPr>
        <a:xfrm>
          <a:off x="16268700" y="1426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13352</xdr:rowOff>
    </xdr:from>
    <xdr:ext cx="405111" cy="259045"/>
    <xdr:sp macro="" textlink="">
      <xdr:nvSpPr>
        <xdr:cNvPr id="663" name="【消防施設】&#10;有形固定資産減価償却率該当値テキスト">
          <a:extLst>
            <a:ext uri="{FF2B5EF4-FFF2-40B4-BE49-F238E27FC236}">
              <a16:creationId xmlns:a16="http://schemas.microsoft.com/office/drawing/2014/main" id="{8ED124D1-F2A5-4163-BB79-A0C4878694DE}"/>
            </a:ext>
          </a:extLst>
        </xdr:cNvPr>
        <xdr:cNvSpPr txBox="1"/>
      </xdr:nvSpPr>
      <xdr:spPr>
        <a:xfrm>
          <a:off x="16357600" y="1424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71120</xdr:rowOff>
    </xdr:from>
    <xdr:to>
      <xdr:col>81</xdr:col>
      <xdr:colOff>101600</xdr:colOff>
      <xdr:row>84</xdr:row>
      <xdr:rowOff>1270</xdr:rowOff>
    </xdr:to>
    <xdr:sp macro="" textlink="">
      <xdr:nvSpPr>
        <xdr:cNvPr id="664" name="楕円 663">
          <a:extLst>
            <a:ext uri="{FF2B5EF4-FFF2-40B4-BE49-F238E27FC236}">
              <a16:creationId xmlns:a16="http://schemas.microsoft.com/office/drawing/2014/main" id="{40C3290C-6AB3-4B66-8609-78634F39DD46}"/>
            </a:ext>
          </a:extLst>
        </xdr:cNvPr>
        <xdr:cNvSpPr/>
      </xdr:nvSpPr>
      <xdr:spPr>
        <a:xfrm>
          <a:off x="15430500" y="1430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85725</xdr:rowOff>
    </xdr:from>
    <xdr:to>
      <xdr:col>85</xdr:col>
      <xdr:colOff>127000</xdr:colOff>
      <xdr:row>83</xdr:row>
      <xdr:rowOff>121920</xdr:rowOff>
    </xdr:to>
    <xdr:cxnSp macro="">
      <xdr:nvCxnSpPr>
        <xdr:cNvPr id="665" name="直線コネクタ 664">
          <a:extLst>
            <a:ext uri="{FF2B5EF4-FFF2-40B4-BE49-F238E27FC236}">
              <a16:creationId xmlns:a16="http://schemas.microsoft.com/office/drawing/2014/main" id="{766A4056-A887-4687-A2CB-B83260BFA363}"/>
            </a:ext>
          </a:extLst>
        </xdr:cNvPr>
        <xdr:cNvCxnSpPr/>
      </xdr:nvCxnSpPr>
      <xdr:spPr>
        <a:xfrm flipV="1">
          <a:off x="15481300" y="1431607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69214</xdr:rowOff>
    </xdr:from>
    <xdr:to>
      <xdr:col>76</xdr:col>
      <xdr:colOff>165100</xdr:colOff>
      <xdr:row>83</xdr:row>
      <xdr:rowOff>170814</xdr:rowOff>
    </xdr:to>
    <xdr:sp macro="" textlink="">
      <xdr:nvSpPr>
        <xdr:cNvPr id="666" name="楕円 665">
          <a:extLst>
            <a:ext uri="{FF2B5EF4-FFF2-40B4-BE49-F238E27FC236}">
              <a16:creationId xmlns:a16="http://schemas.microsoft.com/office/drawing/2014/main" id="{AF2D0D17-3821-4568-9A58-A65239871F4E}"/>
            </a:ext>
          </a:extLst>
        </xdr:cNvPr>
        <xdr:cNvSpPr/>
      </xdr:nvSpPr>
      <xdr:spPr>
        <a:xfrm>
          <a:off x="14541500" y="1429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120014</xdr:rowOff>
    </xdr:from>
    <xdr:to>
      <xdr:col>81</xdr:col>
      <xdr:colOff>50800</xdr:colOff>
      <xdr:row>83</xdr:row>
      <xdr:rowOff>121920</xdr:rowOff>
    </xdr:to>
    <xdr:cxnSp macro="">
      <xdr:nvCxnSpPr>
        <xdr:cNvPr id="667" name="直線コネクタ 666">
          <a:extLst>
            <a:ext uri="{FF2B5EF4-FFF2-40B4-BE49-F238E27FC236}">
              <a16:creationId xmlns:a16="http://schemas.microsoft.com/office/drawing/2014/main" id="{ED5BAB88-9BC9-41FD-8709-CD79C82C3147}"/>
            </a:ext>
          </a:extLst>
        </xdr:cNvPr>
        <xdr:cNvCxnSpPr/>
      </xdr:nvCxnSpPr>
      <xdr:spPr>
        <a:xfrm>
          <a:off x="14592300" y="14350364"/>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111125</xdr:rowOff>
    </xdr:from>
    <xdr:to>
      <xdr:col>72</xdr:col>
      <xdr:colOff>38100</xdr:colOff>
      <xdr:row>84</xdr:row>
      <xdr:rowOff>41275</xdr:rowOff>
    </xdr:to>
    <xdr:sp macro="" textlink="">
      <xdr:nvSpPr>
        <xdr:cNvPr id="668" name="楕円 667">
          <a:extLst>
            <a:ext uri="{FF2B5EF4-FFF2-40B4-BE49-F238E27FC236}">
              <a16:creationId xmlns:a16="http://schemas.microsoft.com/office/drawing/2014/main" id="{8BD9C2F7-01EE-4F08-A4D7-083C7B65E77A}"/>
            </a:ext>
          </a:extLst>
        </xdr:cNvPr>
        <xdr:cNvSpPr/>
      </xdr:nvSpPr>
      <xdr:spPr>
        <a:xfrm>
          <a:off x="13652500" y="1434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120014</xdr:rowOff>
    </xdr:from>
    <xdr:to>
      <xdr:col>76</xdr:col>
      <xdr:colOff>114300</xdr:colOff>
      <xdr:row>83</xdr:row>
      <xdr:rowOff>161925</xdr:rowOff>
    </xdr:to>
    <xdr:cxnSp macro="">
      <xdr:nvCxnSpPr>
        <xdr:cNvPr id="669" name="直線コネクタ 668">
          <a:extLst>
            <a:ext uri="{FF2B5EF4-FFF2-40B4-BE49-F238E27FC236}">
              <a16:creationId xmlns:a16="http://schemas.microsoft.com/office/drawing/2014/main" id="{C7EABAFA-D6B8-4C7C-AEE6-2D81380CB6EF}"/>
            </a:ext>
          </a:extLst>
        </xdr:cNvPr>
        <xdr:cNvCxnSpPr/>
      </xdr:nvCxnSpPr>
      <xdr:spPr>
        <a:xfrm flipV="1">
          <a:off x="13703300" y="14350364"/>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105411</xdr:rowOff>
    </xdr:from>
    <xdr:to>
      <xdr:col>67</xdr:col>
      <xdr:colOff>101600</xdr:colOff>
      <xdr:row>84</xdr:row>
      <xdr:rowOff>35561</xdr:rowOff>
    </xdr:to>
    <xdr:sp macro="" textlink="">
      <xdr:nvSpPr>
        <xdr:cNvPr id="670" name="楕円 669">
          <a:extLst>
            <a:ext uri="{FF2B5EF4-FFF2-40B4-BE49-F238E27FC236}">
              <a16:creationId xmlns:a16="http://schemas.microsoft.com/office/drawing/2014/main" id="{E0D8D871-9B0E-4127-8CE4-BC31449457F1}"/>
            </a:ext>
          </a:extLst>
        </xdr:cNvPr>
        <xdr:cNvSpPr/>
      </xdr:nvSpPr>
      <xdr:spPr>
        <a:xfrm>
          <a:off x="12763500" y="1433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156211</xdr:rowOff>
    </xdr:from>
    <xdr:to>
      <xdr:col>71</xdr:col>
      <xdr:colOff>177800</xdr:colOff>
      <xdr:row>83</xdr:row>
      <xdr:rowOff>161925</xdr:rowOff>
    </xdr:to>
    <xdr:cxnSp macro="">
      <xdr:nvCxnSpPr>
        <xdr:cNvPr id="671" name="直線コネクタ 670">
          <a:extLst>
            <a:ext uri="{FF2B5EF4-FFF2-40B4-BE49-F238E27FC236}">
              <a16:creationId xmlns:a16="http://schemas.microsoft.com/office/drawing/2014/main" id="{C2B0C29C-5820-4F14-84AA-035BDA9C737C}"/>
            </a:ext>
          </a:extLst>
        </xdr:cNvPr>
        <xdr:cNvCxnSpPr/>
      </xdr:nvCxnSpPr>
      <xdr:spPr>
        <a:xfrm>
          <a:off x="12814300" y="1438656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132097</xdr:rowOff>
    </xdr:from>
    <xdr:ext cx="405111" cy="259045"/>
    <xdr:sp macro="" textlink="">
      <xdr:nvSpPr>
        <xdr:cNvPr id="672" name="n_1aveValue【消防施設】&#10;有形固定資産減価償却率">
          <a:extLst>
            <a:ext uri="{FF2B5EF4-FFF2-40B4-BE49-F238E27FC236}">
              <a16:creationId xmlns:a16="http://schemas.microsoft.com/office/drawing/2014/main" id="{64A58A77-D68F-46C3-94B7-3296BECD4C25}"/>
            </a:ext>
          </a:extLst>
        </xdr:cNvPr>
        <xdr:cNvSpPr txBox="1"/>
      </xdr:nvSpPr>
      <xdr:spPr>
        <a:xfrm>
          <a:off x="15266044" y="1384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114952</xdr:rowOff>
    </xdr:from>
    <xdr:ext cx="405111" cy="259045"/>
    <xdr:sp macro="" textlink="">
      <xdr:nvSpPr>
        <xdr:cNvPr id="673" name="n_2aveValue【消防施設】&#10;有形固定資産減価償却率">
          <a:extLst>
            <a:ext uri="{FF2B5EF4-FFF2-40B4-BE49-F238E27FC236}">
              <a16:creationId xmlns:a16="http://schemas.microsoft.com/office/drawing/2014/main" id="{04A3CEB8-5EF6-466B-B713-C943CD5D6649}"/>
            </a:ext>
          </a:extLst>
        </xdr:cNvPr>
        <xdr:cNvSpPr txBox="1"/>
      </xdr:nvSpPr>
      <xdr:spPr>
        <a:xfrm>
          <a:off x="14389744" y="1383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118763</xdr:rowOff>
    </xdr:from>
    <xdr:ext cx="405111" cy="259045"/>
    <xdr:sp macro="" textlink="">
      <xdr:nvSpPr>
        <xdr:cNvPr id="674" name="n_3aveValue【消防施設】&#10;有形固定資産減価償却率">
          <a:extLst>
            <a:ext uri="{FF2B5EF4-FFF2-40B4-BE49-F238E27FC236}">
              <a16:creationId xmlns:a16="http://schemas.microsoft.com/office/drawing/2014/main" id="{A17B25B5-E8F4-4719-82CE-7C120C5187E6}"/>
            </a:ext>
          </a:extLst>
        </xdr:cNvPr>
        <xdr:cNvSpPr txBox="1"/>
      </xdr:nvSpPr>
      <xdr:spPr>
        <a:xfrm>
          <a:off x="13500744" y="1383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135907</xdr:rowOff>
    </xdr:from>
    <xdr:ext cx="405111" cy="259045"/>
    <xdr:sp macro="" textlink="">
      <xdr:nvSpPr>
        <xdr:cNvPr id="675" name="n_4aveValue【消防施設】&#10;有形固定資産減価償却率">
          <a:extLst>
            <a:ext uri="{FF2B5EF4-FFF2-40B4-BE49-F238E27FC236}">
              <a16:creationId xmlns:a16="http://schemas.microsoft.com/office/drawing/2014/main" id="{ED7F03F6-2240-45F0-836B-E730A88FA5F0}"/>
            </a:ext>
          </a:extLst>
        </xdr:cNvPr>
        <xdr:cNvSpPr txBox="1"/>
      </xdr:nvSpPr>
      <xdr:spPr>
        <a:xfrm>
          <a:off x="12611744" y="1385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163847</xdr:rowOff>
    </xdr:from>
    <xdr:ext cx="405111" cy="259045"/>
    <xdr:sp macro="" textlink="">
      <xdr:nvSpPr>
        <xdr:cNvPr id="676" name="n_1mainValue【消防施設】&#10;有形固定資産減価償却率">
          <a:extLst>
            <a:ext uri="{FF2B5EF4-FFF2-40B4-BE49-F238E27FC236}">
              <a16:creationId xmlns:a16="http://schemas.microsoft.com/office/drawing/2014/main" id="{5627298A-8DA2-4018-A707-D252ECA38901}"/>
            </a:ext>
          </a:extLst>
        </xdr:cNvPr>
        <xdr:cNvSpPr txBox="1"/>
      </xdr:nvSpPr>
      <xdr:spPr>
        <a:xfrm>
          <a:off x="15266044" y="1439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161941</xdr:rowOff>
    </xdr:from>
    <xdr:ext cx="405111" cy="259045"/>
    <xdr:sp macro="" textlink="">
      <xdr:nvSpPr>
        <xdr:cNvPr id="677" name="n_2mainValue【消防施設】&#10;有形固定資産減価償却率">
          <a:extLst>
            <a:ext uri="{FF2B5EF4-FFF2-40B4-BE49-F238E27FC236}">
              <a16:creationId xmlns:a16="http://schemas.microsoft.com/office/drawing/2014/main" id="{33682991-88D5-481B-9974-992E4B038C3C}"/>
            </a:ext>
          </a:extLst>
        </xdr:cNvPr>
        <xdr:cNvSpPr txBox="1"/>
      </xdr:nvSpPr>
      <xdr:spPr>
        <a:xfrm>
          <a:off x="14389744" y="1439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32402</xdr:rowOff>
    </xdr:from>
    <xdr:ext cx="405111" cy="259045"/>
    <xdr:sp macro="" textlink="">
      <xdr:nvSpPr>
        <xdr:cNvPr id="678" name="n_3mainValue【消防施設】&#10;有形固定資産減価償却率">
          <a:extLst>
            <a:ext uri="{FF2B5EF4-FFF2-40B4-BE49-F238E27FC236}">
              <a16:creationId xmlns:a16="http://schemas.microsoft.com/office/drawing/2014/main" id="{355E4401-F6B9-420B-99E0-72A0116CB566}"/>
            </a:ext>
          </a:extLst>
        </xdr:cNvPr>
        <xdr:cNvSpPr txBox="1"/>
      </xdr:nvSpPr>
      <xdr:spPr>
        <a:xfrm>
          <a:off x="13500744" y="1443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26688</xdr:rowOff>
    </xdr:from>
    <xdr:ext cx="405111" cy="259045"/>
    <xdr:sp macro="" textlink="">
      <xdr:nvSpPr>
        <xdr:cNvPr id="679" name="n_4mainValue【消防施設】&#10;有形固定資産減価償却率">
          <a:extLst>
            <a:ext uri="{FF2B5EF4-FFF2-40B4-BE49-F238E27FC236}">
              <a16:creationId xmlns:a16="http://schemas.microsoft.com/office/drawing/2014/main" id="{D1C9433D-B412-4615-BE17-F5F121AEBDB6}"/>
            </a:ext>
          </a:extLst>
        </xdr:cNvPr>
        <xdr:cNvSpPr txBox="1"/>
      </xdr:nvSpPr>
      <xdr:spPr>
        <a:xfrm>
          <a:off x="12611744" y="1442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0" name="正方形/長方形 679">
          <a:extLst>
            <a:ext uri="{FF2B5EF4-FFF2-40B4-BE49-F238E27FC236}">
              <a16:creationId xmlns:a16="http://schemas.microsoft.com/office/drawing/2014/main" id="{00BF41FD-D7E4-4DC8-9203-2BC3627D58F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1" name="正方形/長方形 680">
          <a:extLst>
            <a:ext uri="{FF2B5EF4-FFF2-40B4-BE49-F238E27FC236}">
              <a16:creationId xmlns:a16="http://schemas.microsoft.com/office/drawing/2014/main" id="{1E9E5992-19CF-405D-B33E-9566C0E5822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2" name="正方形/長方形 681">
          <a:extLst>
            <a:ext uri="{FF2B5EF4-FFF2-40B4-BE49-F238E27FC236}">
              <a16:creationId xmlns:a16="http://schemas.microsoft.com/office/drawing/2014/main" id="{2AF7C8D8-9783-483E-A19D-159EBE9EF5C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3" name="正方形/長方形 682">
          <a:extLst>
            <a:ext uri="{FF2B5EF4-FFF2-40B4-BE49-F238E27FC236}">
              <a16:creationId xmlns:a16="http://schemas.microsoft.com/office/drawing/2014/main" id="{3CCA8FF7-7372-4282-8303-3EEFE260136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4" name="正方形/長方形 683">
          <a:extLst>
            <a:ext uri="{FF2B5EF4-FFF2-40B4-BE49-F238E27FC236}">
              <a16:creationId xmlns:a16="http://schemas.microsoft.com/office/drawing/2014/main" id="{E69D0E97-34DF-4B44-82DA-B699B5F8872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5" name="正方形/長方形 684">
          <a:extLst>
            <a:ext uri="{FF2B5EF4-FFF2-40B4-BE49-F238E27FC236}">
              <a16:creationId xmlns:a16="http://schemas.microsoft.com/office/drawing/2014/main" id="{6610920F-50BD-4D02-B9FD-DF398CCACDD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6" name="正方形/長方形 685">
          <a:extLst>
            <a:ext uri="{FF2B5EF4-FFF2-40B4-BE49-F238E27FC236}">
              <a16:creationId xmlns:a16="http://schemas.microsoft.com/office/drawing/2014/main" id="{D32E4778-3AC8-4025-A1DF-A2C4FC71625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7" name="正方形/長方形 686">
          <a:extLst>
            <a:ext uri="{FF2B5EF4-FFF2-40B4-BE49-F238E27FC236}">
              <a16:creationId xmlns:a16="http://schemas.microsoft.com/office/drawing/2014/main" id="{3A92D2E0-99B5-4EC3-9365-F42A3A23C29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8" name="テキスト ボックス 687">
          <a:extLst>
            <a:ext uri="{FF2B5EF4-FFF2-40B4-BE49-F238E27FC236}">
              <a16:creationId xmlns:a16="http://schemas.microsoft.com/office/drawing/2014/main" id="{03ACE96B-DB87-4DD3-8378-BC909ECD1AD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9" name="直線コネクタ 688">
          <a:extLst>
            <a:ext uri="{FF2B5EF4-FFF2-40B4-BE49-F238E27FC236}">
              <a16:creationId xmlns:a16="http://schemas.microsoft.com/office/drawing/2014/main" id="{5B029FC8-53D1-4A18-B25E-65774FAF5C3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0" name="直線コネクタ 689">
          <a:extLst>
            <a:ext uri="{FF2B5EF4-FFF2-40B4-BE49-F238E27FC236}">
              <a16:creationId xmlns:a16="http://schemas.microsoft.com/office/drawing/2014/main" id="{A42997AD-24AD-4D1F-AA80-9A08AE33FABB}"/>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1" name="テキスト ボックス 690">
          <a:extLst>
            <a:ext uri="{FF2B5EF4-FFF2-40B4-BE49-F238E27FC236}">
              <a16:creationId xmlns:a16="http://schemas.microsoft.com/office/drawing/2014/main" id="{C3729901-7CCC-4F96-AA70-55B50168BDF1}"/>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2" name="直線コネクタ 691">
          <a:extLst>
            <a:ext uri="{FF2B5EF4-FFF2-40B4-BE49-F238E27FC236}">
              <a16:creationId xmlns:a16="http://schemas.microsoft.com/office/drawing/2014/main" id="{84362FF4-E7AC-4E1C-B1B8-C02E1D8478B9}"/>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3" name="テキスト ボックス 692">
          <a:extLst>
            <a:ext uri="{FF2B5EF4-FFF2-40B4-BE49-F238E27FC236}">
              <a16:creationId xmlns:a16="http://schemas.microsoft.com/office/drawing/2014/main" id="{39B8C2FA-A0C5-4910-84E5-EC5F1EA06E39}"/>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4" name="直線コネクタ 693">
          <a:extLst>
            <a:ext uri="{FF2B5EF4-FFF2-40B4-BE49-F238E27FC236}">
              <a16:creationId xmlns:a16="http://schemas.microsoft.com/office/drawing/2014/main" id="{C1E1F85B-2534-4D8D-8F6C-45CD4580BE5A}"/>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5" name="テキスト ボックス 694">
          <a:extLst>
            <a:ext uri="{FF2B5EF4-FFF2-40B4-BE49-F238E27FC236}">
              <a16:creationId xmlns:a16="http://schemas.microsoft.com/office/drawing/2014/main" id="{3DE1B452-D9F7-4E78-A10E-071AB2E330C5}"/>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6" name="直線コネクタ 695">
          <a:extLst>
            <a:ext uri="{FF2B5EF4-FFF2-40B4-BE49-F238E27FC236}">
              <a16:creationId xmlns:a16="http://schemas.microsoft.com/office/drawing/2014/main" id="{46CBE082-FD11-4DE6-9F7B-2549A571AB4D}"/>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7" name="テキスト ボックス 696">
          <a:extLst>
            <a:ext uri="{FF2B5EF4-FFF2-40B4-BE49-F238E27FC236}">
              <a16:creationId xmlns:a16="http://schemas.microsoft.com/office/drawing/2014/main" id="{8139DF54-C026-475F-82FC-8D00C1EE021F}"/>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8" name="直線コネクタ 697">
          <a:extLst>
            <a:ext uri="{FF2B5EF4-FFF2-40B4-BE49-F238E27FC236}">
              <a16:creationId xmlns:a16="http://schemas.microsoft.com/office/drawing/2014/main" id="{F83B0A4A-35E4-493D-93FD-150DFB68AF4A}"/>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9" name="テキスト ボックス 698">
          <a:extLst>
            <a:ext uri="{FF2B5EF4-FFF2-40B4-BE49-F238E27FC236}">
              <a16:creationId xmlns:a16="http://schemas.microsoft.com/office/drawing/2014/main" id="{F5623223-37F7-4BF2-8A66-E08DC0AD1A06}"/>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0" name="直線コネクタ 699">
          <a:extLst>
            <a:ext uri="{FF2B5EF4-FFF2-40B4-BE49-F238E27FC236}">
              <a16:creationId xmlns:a16="http://schemas.microsoft.com/office/drawing/2014/main" id="{05A6724A-E525-4EA2-A561-F058FF2422F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1" name="テキスト ボックス 700">
          <a:extLst>
            <a:ext uri="{FF2B5EF4-FFF2-40B4-BE49-F238E27FC236}">
              <a16:creationId xmlns:a16="http://schemas.microsoft.com/office/drawing/2014/main" id="{07CF3B89-6BC4-427A-880A-B0BB465DBFB7}"/>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4C9CD2F6-5A09-499C-B5AE-CD4125EEB44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a:extLst>
            <a:ext uri="{FF2B5EF4-FFF2-40B4-BE49-F238E27FC236}">
              <a16:creationId xmlns:a16="http://schemas.microsoft.com/office/drawing/2014/main" id="{8EAD0BB0-05E7-443D-9F94-8FA1BF254E2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消防施設】&#10;一人当たり面積グラフ枠">
          <a:extLst>
            <a:ext uri="{FF2B5EF4-FFF2-40B4-BE49-F238E27FC236}">
              <a16:creationId xmlns:a16="http://schemas.microsoft.com/office/drawing/2014/main" id="{00869644-FCBF-47A9-ACCC-2B384AC07E7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705" name="直線コネクタ 704">
          <a:extLst>
            <a:ext uri="{FF2B5EF4-FFF2-40B4-BE49-F238E27FC236}">
              <a16:creationId xmlns:a16="http://schemas.microsoft.com/office/drawing/2014/main" id="{AEF65E4D-F731-4022-BBDC-38727AD897C9}"/>
            </a:ext>
          </a:extLst>
        </xdr:cNvPr>
        <xdr:cNvCxnSpPr/>
      </xdr:nvCxnSpPr>
      <xdr:spPr>
        <a:xfrm flipV="1">
          <a:off x="22160864" y="13292001"/>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706" name="【消防施設】&#10;一人当たり面積最小値テキスト">
          <a:extLst>
            <a:ext uri="{FF2B5EF4-FFF2-40B4-BE49-F238E27FC236}">
              <a16:creationId xmlns:a16="http://schemas.microsoft.com/office/drawing/2014/main" id="{2C8D03D6-686B-44B6-87DA-A2B8BF039B62}"/>
            </a:ext>
          </a:extLst>
        </xdr:cNvPr>
        <xdr:cNvSpPr txBox="1"/>
      </xdr:nvSpPr>
      <xdr:spPr>
        <a:xfrm>
          <a:off x="22199600" y="1487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707" name="直線コネクタ 706">
          <a:extLst>
            <a:ext uri="{FF2B5EF4-FFF2-40B4-BE49-F238E27FC236}">
              <a16:creationId xmlns:a16="http://schemas.microsoft.com/office/drawing/2014/main" id="{44B361A5-A47A-4F2D-9AE1-FB30D57DDD6D}"/>
            </a:ext>
          </a:extLst>
        </xdr:cNvPr>
        <xdr:cNvCxnSpPr/>
      </xdr:nvCxnSpPr>
      <xdr:spPr>
        <a:xfrm>
          <a:off x="22072600" y="1487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708" name="【消防施設】&#10;一人当たり面積最大値テキスト">
          <a:extLst>
            <a:ext uri="{FF2B5EF4-FFF2-40B4-BE49-F238E27FC236}">
              <a16:creationId xmlns:a16="http://schemas.microsoft.com/office/drawing/2014/main" id="{C4EB0360-F3B8-4474-B32A-FF456BED94F3}"/>
            </a:ext>
          </a:extLst>
        </xdr:cNvPr>
        <xdr:cNvSpPr txBox="1"/>
      </xdr:nvSpPr>
      <xdr:spPr>
        <a:xfrm>
          <a:off x="22199600" y="1306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709" name="直線コネクタ 708">
          <a:extLst>
            <a:ext uri="{FF2B5EF4-FFF2-40B4-BE49-F238E27FC236}">
              <a16:creationId xmlns:a16="http://schemas.microsoft.com/office/drawing/2014/main" id="{660F6C7F-2083-4B85-BED7-66A8DAF51B3B}"/>
            </a:ext>
          </a:extLst>
        </xdr:cNvPr>
        <xdr:cNvCxnSpPr/>
      </xdr:nvCxnSpPr>
      <xdr:spPr>
        <a:xfrm>
          <a:off x="22072600" y="1329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44466</xdr:rowOff>
    </xdr:from>
    <xdr:ext cx="469744" cy="259045"/>
    <xdr:sp macro="" textlink="">
      <xdr:nvSpPr>
        <xdr:cNvPr id="710" name="【消防施設】&#10;一人当たり面積平均値テキスト">
          <a:extLst>
            <a:ext uri="{FF2B5EF4-FFF2-40B4-BE49-F238E27FC236}">
              <a16:creationId xmlns:a16="http://schemas.microsoft.com/office/drawing/2014/main" id="{2708FE4A-C9AB-409B-94A7-1820E932648B}"/>
            </a:ext>
          </a:extLst>
        </xdr:cNvPr>
        <xdr:cNvSpPr txBox="1"/>
      </xdr:nvSpPr>
      <xdr:spPr>
        <a:xfrm>
          <a:off x="22199600" y="14446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711" name="フローチャート: 判断 710">
          <a:extLst>
            <a:ext uri="{FF2B5EF4-FFF2-40B4-BE49-F238E27FC236}">
              <a16:creationId xmlns:a16="http://schemas.microsoft.com/office/drawing/2014/main" id="{0535CC54-C117-4F95-B1E5-4A84FDA48F44}"/>
            </a:ext>
          </a:extLst>
        </xdr:cNvPr>
        <xdr:cNvSpPr/>
      </xdr:nvSpPr>
      <xdr:spPr>
        <a:xfrm>
          <a:off x="221107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712" name="フローチャート: 判断 711">
          <a:extLst>
            <a:ext uri="{FF2B5EF4-FFF2-40B4-BE49-F238E27FC236}">
              <a16:creationId xmlns:a16="http://schemas.microsoft.com/office/drawing/2014/main" id="{6BA09CD2-9021-4B17-8764-40063207F1B7}"/>
            </a:ext>
          </a:extLst>
        </xdr:cNvPr>
        <xdr:cNvSpPr/>
      </xdr:nvSpPr>
      <xdr:spPr>
        <a:xfrm>
          <a:off x="21272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713" name="フローチャート: 判断 712">
          <a:extLst>
            <a:ext uri="{FF2B5EF4-FFF2-40B4-BE49-F238E27FC236}">
              <a16:creationId xmlns:a16="http://schemas.microsoft.com/office/drawing/2014/main" id="{5B957BE1-0AB6-44CB-8C61-2A59D0B77527}"/>
            </a:ext>
          </a:extLst>
        </xdr:cNvPr>
        <xdr:cNvSpPr/>
      </xdr:nvSpPr>
      <xdr:spPr>
        <a:xfrm>
          <a:off x="20383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55880</xdr:rowOff>
    </xdr:from>
    <xdr:to>
      <xdr:col>102</xdr:col>
      <xdr:colOff>165100</xdr:colOff>
      <xdr:row>85</xdr:row>
      <xdr:rowOff>157480</xdr:rowOff>
    </xdr:to>
    <xdr:sp macro="" textlink="">
      <xdr:nvSpPr>
        <xdr:cNvPr id="714" name="フローチャート: 判断 713">
          <a:extLst>
            <a:ext uri="{FF2B5EF4-FFF2-40B4-BE49-F238E27FC236}">
              <a16:creationId xmlns:a16="http://schemas.microsoft.com/office/drawing/2014/main" id="{3D9D140E-1037-4982-A1FF-A12726E6716D}"/>
            </a:ext>
          </a:extLst>
        </xdr:cNvPr>
        <xdr:cNvSpPr/>
      </xdr:nvSpPr>
      <xdr:spPr>
        <a:xfrm>
          <a:off x="19494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715" name="フローチャート: 判断 714">
          <a:extLst>
            <a:ext uri="{FF2B5EF4-FFF2-40B4-BE49-F238E27FC236}">
              <a16:creationId xmlns:a16="http://schemas.microsoft.com/office/drawing/2014/main" id="{34D5AAD8-B8DA-41F1-AF8D-79A89DAB9231}"/>
            </a:ext>
          </a:extLst>
        </xdr:cNvPr>
        <xdr:cNvSpPr/>
      </xdr:nvSpPr>
      <xdr:spPr>
        <a:xfrm>
          <a:off x="18605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3A2613A9-D68B-4853-9F21-CE12E44DD91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CB5E3F46-5671-4C2D-8C64-E4ED2D40286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145E5A1D-E999-49AB-9A83-426D31CB6B1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930F51F0-596C-4EF4-9E8A-29BBDC6EE63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995E51DB-F903-45EF-8EBC-E745B4C87EE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46082</xdr:rowOff>
    </xdr:from>
    <xdr:to>
      <xdr:col>116</xdr:col>
      <xdr:colOff>114300</xdr:colOff>
      <xdr:row>85</xdr:row>
      <xdr:rowOff>147682</xdr:rowOff>
    </xdr:to>
    <xdr:sp macro="" textlink="">
      <xdr:nvSpPr>
        <xdr:cNvPr id="721" name="楕円 720">
          <a:extLst>
            <a:ext uri="{FF2B5EF4-FFF2-40B4-BE49-F238E27FC236}">
              <a16:creationId xmlns:a16="http://schemas.microsoft.com/office/drawing/2014/main" id="{FA2F8BEF-DC67-44BD-8511-7915A83952C5}"/>
            </a:ext>
          </a:extLst>
        </xdr:cNvPr>
        <xdr:cNvSpPr/>
      </xdr:nvSpPr>
      <xdr:spPr>
        <a:xfrm>
          <a:off x="22110700" y="1461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24509</xdr:rowOff>
    </xdr:from>
    <xdr:ext cx="469744" cy="259045"/>
    <xdr:sp macro="" textlink="">
      <xdr:nvSpPr>
        <xdr:cNvPr id="722" name="【消防施設】&#10;一人当たり面積該当値テキスト">
          <a:extLst>
            <a:ext uri="{FF2B5EF4-FFF2-40B4-BE49-F238E27FC236}">
              <a16:creationId xmlns:a16="http://schemas.microsoft.com/office/drawing/2014/main" id="{B45EF7E7-58C1-4890-A8D7-37EDC9225ECF}"/>
            </a:ext>
          </a:extLst>
        </xdr:cNvPr>
        <xdr:cNvSpPr txBox="1"/>
      </xdr:nvSpPr>
      <xdr:spPr>
        <a:xfrm>
          <a:off x="22199600" y="1459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72208</xdr:rowOff>
    </xdr:from>
    <xdr:to>
      <xdr:col>112</xdr:col>
      <xdr:colOff>38100</xdr:colOff>
      <xdr:row>86</xdr:row>
      <xdr:rowOff>2358</xdr:rowOff>
    </xdr:to>
    <xdr:sp macro="" textlink="">
      <xdr:nvSpPr>
        <xdr:cNvPr id="723" name="楕円 722">
          <a:extLst>
            <a:ext uri="{FF2B5EF4-FFF2-40B4-BE49-F238E27FC236}">
              <a16:creationId xmlns:a16="http://schemas.microsoft.com/office/drawing/2014/main" id="{87E7FBD6-2C19-4C36-8EEF-44255B38B1CF}"/>
            </a:ext>
          </a:extLst>
        </xdr:cNvPr>
        <xdr:cNvSpPr/>
      </xdr:nvSpPr>
      <xdr:spPr>
        <a:xfrm>
          <a:off x="21272500" y="1464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96882</xdr:rowOff>
    </xdr:from>
    <xdr:to>
      <xdr:col>116</xdr:col>
      <xdr:colOff>63500</xdr:colOff>
      <xdr:row>85</xdr:row>
      <xdr:rowOff>123008</xdr:rowOff>
    </xdr:to>
    <xdr:cxnSp macro="">
      <xdr:nvCxnSpPr>
        <xdr:cNvPr id="724" name="直線コネクタ 723">
          <a:extLst>
            <a:ext uri="{FF2B5EF4-FFF2-40B4-BE49-F238E27FC236}">
              <a16:creationId xmlns:a16="http://schemas.microsoft.com/office/drawing/2014/main" id="{469D16B2-4F64-485C-8517-BBB3A3D55B5F}"/>
            </a:ext>
          </a:extLst>
        </xdr:cNvPr>
        <xdr:cNvCxnSpPr/>
      </xdr:nvCxnSpPr>
      <xdr:spPr>
        <a:xfrm flipV="1">
          <a:off x="21323300" y="14670132"/>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73842</xdr:rowOff>
    </xdr:from>
    <xdr:to>
      <xdr:col>107</xdr:col>
      <xdr:colOff>101600</xdr:colOff>
      <xdr:row>86</xdr:row>
      <xdr:rowOff>3992</xdr:rowOff>
    </xdr:to>
    <xdr:sp macro="" textlink="">
      <xdr:nvSpPr>
        <xdr:cNvPr id="725" name="楕円 724">
          <a:extLst>
            <a:ext uri="{FF2B5EF4-FFF2-40B4-BE49-F238E27FC236}">
              <a16:creationId xmlns:a16="http://schemas.microsoft.com/office/drawing/2014/main" id="{B92DE59D-94CB-4683-8C62-8C24D9B2C334}"/>
            </a:ext>
          </a:extLst>
        </xdr:cNvPr>
        <xdr:cNvSpPr/>
      </xdr:nvSpPr>
      <xdr:spPr>
        <a:xfrm>
          <a:off x="20383500" y="1464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123008</xdr:rowOff>
    </xdr:from>
    <xdr:to>
      <xdr:col>111</xdr:col>
      <xdr:colOff>177800</xdr:colOff>
      <xdr:row>85</xdr:row>
      <xdr:rowOff>124642</xdr:rowOff>
    </xdr:to>
    <xdr:cxnSp macro="">
      <xdr:nvCxnSpPr>
        <xdr:cNvPr id="726" name="直線コネクタ 725">
          <a:extLst>
            <a:ext uri="{FF2B5EF4-FFF2-40B4-BE49-F238E27FC236}">
              <a16:creationId xmlns:a16="http://schemas.microsoft.com/office/drawing/2014/main" id="{A3F26662-8CD6-4D54-A5CE-ED16BB8B2078}"/>
            </a:ext>
          </a:extLst>
        </xdr:cNvPr>
        <xdr:cNvCxnSpPr/>
      </xdr:nvCxnSpPr>
      <xdr:spPr>
        <a:xfrm flipV="1">
          <a:off x="20434300" y="14696258"/>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104866</xdr:rowOff>
    </xdr:from>
    <xdr:to>
      <xdr:col>102</xdr:col>
      <xdr:colOff>165100</xdr:colOff>
      <xdr:row>86</xdr:row>
      <xdr:rowOff>35016</xdr:rowOff>
    </xdr:to>
    <xdr:sp macro="" textlink="">
      <xdr:nvSpPr>
        <xdr:cNvPr id="727" name="楕円 726">
          <a:extLst>
            <a:ext uri="{FF2B5EF4-FFF2-40B4-BE49-F238E27FC236}">
              <a16:creationId xmlns:a16="http://schemas.microsoft.com/office/drawing/2014/main" id="{0A2D50E4-2D26-438F-BA28-D5249EEBC5F8}"/>
            </a:ext>
          </a:extLst>
        </xdr:cNvPr>
        <xdr:cNvSpPr/>
      </xdr:nvSpPr>
      <xdr:spPr>
        <a:xfrm>
          <a:off x="19494500" y="1467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124642</xdr:rowOff>
    </xdr:from>
    <xdr:to>
      <xdr:col>107</xdr:col>
      <xdr:colOff>50800</xdr:colOff>
      <xdr:row>85</xdr:row>
      <xdr:rowOff>155666</xdr:rowOff>
    </xdr:to>
    <xdr:cxnSp macro="">
      <xdr:nvCxnSpPr>
        <xdr:cNvPr id="728" name="直線コネクタ 727">
          <a:extLst>
            <a:ext uri="{FF2B5EF4-FFF2-40B4-BE49-F238E27FC236}">
              <a16:creationId xmlns:a16="http://schemas.microsoft.com/office/drawing/2014/main" id="{49E2578B-B4A1-4592-BDBC-64FCC66D8D6F}"/>
            </a:ext>
          </a:extLst>
        </xdr:cNvPr>
        <xdr:cNvCxnSpPr/>
      </xdr:nvCxnSpPr>
      <xdr:spPr>
        <a:xfrm flipV="1">
          <a:off x="19545300" y="14697892"/>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103232</xdr:rowOff>
    </xdr:from>
    <xdr:to>
      <xdr:col>98</xdr:col>
      <xdr:colOff>38100</xdr:colOff>
      <xdr:row>86</xdr:row>
      <xdr:rowOff>33382</xdr:rowOff>
    </xdr:to>
    <xdr:sp macro="" textlink="">
      <xdr:nvSpPr>
        <xdr:cNvPr id="729" name="楕円 728">
          <a:extLst>
            <a:ext uri="{FF2B5EF4-FFF2-40B4-BE49-F238E27FC236}">
              <a16:creationId xmlns:a16="http://schemas.microsoft.com/office/drawing/2014/main" id="{E1897990-8C31-4497-906B-2D137D54740D}"/>
            </a:ext>
          </a:extLst>
        </xdr:cNvPr>
        <xdr:cNvSpPr/>
      </xdr:nvSpPr>
      <xdr:spPr>
        <a:xfrm>
          <a:off x="18605500" y="1467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154032</xdr:rowOff>
    </xdr:from>
    <xdr:to>
      <xdr:col>102</xdr:col>
      <xdr:colOff>114300</xdr:colOff>
      <xdr:row>85</xdr:row>
      <xdr:rowOff>155666</xdr:rowOff>
    </xdr:to>
    <xdr:cxnSp macro="">
      <xdr:nvCxnSpPr>
        <xdr:cNvPr id="730" name="直線コネクタ 729">
          <a:extLst>
            <a:ext uri="{FF2B5EF4-FFF2-40B4-BE49-F238E27FC236}">
              <a16:creationId xmlns:a16="http://schemas.microsoft.com/office/drawing/2014/main" id="{9F905C54-0CED-44A2-BB0B-4061A87F2AA3}"/>
            </a:ext>
          </a:extLst>
        </xdr:cNvPr>
        <xdr:cNvCxnSpPr/>
      </xdr:nvCxnSpPr>
      <xdr:spPr>
        <a:xfrm>
          <a:off x="18656300" y="14727282"/>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147882</xdr:rowOff>
    </xdr:from>
    <xdr:ext cx="469744" cy="259045"/>
    <xdr:sp macro="" textlink="">
      <xdr:nvSpPr>
        <xdr:cNvPr id="731" name="n_1aveValue【消防施設】&#10;一人当たり面積">
          <a:extLst>
            <a:ext uri="{FF2B5EF4-FFF2-40B4-BE49-F238E27FC236}">
              <a16:creationId xmlns:a16="http://schemas.microsoft.com/office/drawing/2014/main" id="{A20DBEB4-865F-4826-A7B8-F224FE42C7DB}"/>
            </a:ext>
          </a:extLst>
        </xdr:cNvPr>
        <xdr:cNvSpPr txBox="1"/>
      </xdr:nvSpPr>
      <xdr:spPr>
        <a:xfrm>
          <a:off x="21075727" y="1437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147882</xdr:rowOff>
    </xdr:from>
    <xdr:ext cx="469744" cy="259045"/>
    <xdr:sp macro="" textlink="">
      <xdr:nvSpPr>
        <xdr:cNvPr id="732" name="n_2aveValue【消防施設】&#10;一人当たり面積">
          <a:extLst>
            <a:ext uri="{FF2B5EF4-FFF2-40B4-BE49-F238E27FC236}">
              <a16:creationId xmlns:a16="http://schemas.microsoft.com/office/drawing/2014/main" id="{9F1C5EE1-B6EC-41F1-A8AA-AFE3F65EA1EF}"/>
            </a:ext>
          </a:extLst>
        </xdr:cNvPr>
        <xdr:cNvSpPr txBox="1"/>
      </xdr:nvSpPr>
      <xdr:spPr>
        <a:xfrm>
          <a:off x="20199427" y="1437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2557</xdr:rowOff>
    </xdr:from>
    <xdr:ext cx="469744" cy="259045"/>
    <xdr:sp macro="" textlink="">
      <xdr:nvSpPr>
        <xdr:cNvPr id="733" name="n_3aveValue【消防施設】&#10;一人当たり面積">
          <a:extLst>
            <a:ext uri="{FF2B5EF4-FFF2-40B4-BE49-F238E27FC236}">
              <a16:creationId xmlns:a16="http://schemas.microsoft.com/office/drawing/2014/main" id="{659132C5-5178-4FBD-A5AD-7A94F1AA3102}"/>
            </a:ext>
          </a:extLst>
        </xdr:cNvPr>
        <xdr:cNvSpPr txBox="1"/>
      </xdr:nvSpPr>
      <xdr:spPr>
        <a:xfrm>
          <a:off x="19310427" y="1440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13988</xdr:rowOff>
    </xdr:from>
    <xdr:ext cx="469744" cy="259045"/>
    <xdr:sp macro="" textlink="">
      <xdr:nvSpPr>
        <xdr:cNvPr id="734" name="n_4aveValue【消防施設】&#10;一人当たり面積">
          <a:extLst>
            <a:ext uri="{FF2B5EF4-FFF2-40B4-BE49-F238E27FC236}">
              <a16:creationId xmlns:a16="http://schemas.microsoft.com/office/drawing/2014/main" id="{85657D07-41B7-4D0A-BF00-2C81F2778B58}"/>
            </a:ext>
          </a:extLst>
        </xdr:cNvPr>
        <xdr:cNvSpPr txBox="1"/>
      </xdr:nvSpPr>
      <xdr:spPr>
        <a:xfrm>
          <a:off x="18421427" y="1441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164935</xdr:rowOff>
    </xdr:from>
    <xdr:ext cx="469744" cy="259045"/>
    <xdr:sp macro="" textlink="">
      <xdr:nvSpPr>
        <xdr:cNvPr id="735" name="n_1mainValue【消防施設】&#10;一人当たり面積">
          <a:extLst>
            <a:ext uri="{FF2B5EF4-FFF2-40B4-BE49-F238E27FC236}">
              <a16:creationId xmlns:a16="http://schemas.microsoft.com/office/drawing/2014/main" id="{076A4AD5-04FE-4BDE-AFA1-00F032F2F9DD}"/>
            </a:ext>
          </a:extLst>
        </xdr:cNvPr>
        <xdr:cNvSpPr txBox="1"/>
      </xdr:nvSpPr>
      <xdr:spPr>
        <a:xfrm>
          <a:off x="21075727" y="14738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166569</xdr:rowOff>
    </xdr:from>
    <xdr:ext cx="469744" cy="259045"/>
    <xdr:sp macro="" textlink="">
      <xdr:nvSpPr>
        <xdr:cNvPr id="736" name="n_2mainValue【消防施設】&#10;一人当たり面積">
          <a:extLst>
            <a:ext uri="{FF2B5EF4-FFF2-40B4-BE49-F238E27FC236}">
              <a16:creationId xmlns:a16="http://schemas.microsoft.com/office/drawing/2014/main" id="{91607962-B310-4F2A-982A-F0A43F33CE68}"/>
            </a:ext>
          </a:extLst>
        </xdr:cNvPr>
        <xdr:cNvSpPr txBox="1"/>
      </xdr:nvSpPr>
      <xdr:spPr>
        <a:xfrm>
          <a:off x="20199427" y="14739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26143</xdr:rowOff>
    </xdr:from>
    <xdr:ext cx="469744" cy="259045"/>
    <xdr:sp macro="" textlink="">
      <xdr:nvSpPr>
        <xdr:cNvPr id="737" name="n_3mainValue【消防施設】&#10;一人当たり面積">
          <a:extLst>
            <a:ext uri="{FF2B5EF4-FFF2-40B4-BE49-F238E27FC236}">
              <a16:creationId xmlns:a16="http://schemas.microsoft.com/office/drawing/2014/main" id="{BCA415A8-4CD6-430A-B28E-BC4113F8B6F3}"/>
            </a:ext>
          </a:extLst>
        </xdr:cNvPr>
        <xdr:cNvSpPr txBox="1"/>
      </xdr:nvSpPr>
      <xdr:spPr>
        <a:xfrm>
          <a:off x="19310427" y="1477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24509</xdr:rowOff>
    </xdr:from>
    <xdr:ext cx="469744" cy="259045"/>
    <xdr:sp macro="" textlink="">
      <xdr:nvSpPr>
        <xdr:cNvPr id="738" name="n_4mainValue【消防施設】&#10;一人当たり面積">
          <a:extLst>
            <a:ext uri="{FF2B5EF4-FFF2-40B4-BE49-F238E27FC236}">
              <a16:creationId xmlns:a16="http://schemas.microsoft.com/office/drawing/2014/main" id="{D0350F53-68CC-466C-97E0-484C803C6EC8}"/>
            </a:ext>
          </a:extLst>
        </xdr:cNvPr>
        <xdr:cNvSpPr txBox="1"/>
      </xdr:nvSpPr>
      <xdr:spPr>
        <a:xfrm>
          <a:off x="18421427" y="1476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1C41A2C4-B03C-4308-88E9-6EBE30ED173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5470348C-FCE2-4A67-A79F-39FDD1F3E99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923A7DF0-CA33-4400-B6D4-FE99E7CC9A7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7C96B244-3DFE-4313-9302-9E8313F4C60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BC60EF51-8739-4600-A5F0-3B5D9C82A7B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23B45A1F-0F6D-4A4F-8BC9-0CC4C6C0DE4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45573588-E4B7-44F4-8463-059BBBF2DE2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83E9D150-3BB5-4B00-BF80-5FA0501902B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638651B2-A234-4D14-AF59-27398F5584E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FAFBFC52-0ACE-4E58-B926-FBC121ACBDB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AC7FCA46-C33D-4E95-9631-BBCD800D9B8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0" name="直線コネクタ 749">
          <a:extLst>
            <a:ext uri="{FF2B5EF4-FFF2-40B4-BE49-F238E27FC236}">
              <a16:creationId xmlns:a16="http://schemas.microsoft.com/office/drawing/2014/main" id="{49DDA76D-1D7B-4A4A-B70F-89C56240D907}"/>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1" name="テキスト ボックス 750">
          <a:extLst>
            <a:ext uri="{FF2B5EF4-FFF2-40B4-BE49-F238E27FC236}">
              <a16:creationId xmlns:a16="http://schemas.microsoft.com/office/drawing/2014/main" id="{6800852E-2F48-4F7A-9ABE-4B5B4C0BBE14}"/>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2" name="直線コネクタ 751">
          <a:extLst>
            <a:ext uri="{FF2B5EF4-FFF2-40B4-BE49-F238E27FC236}">
              <a16:creationId xmlns:a16="http://schemas.microsoft.com/office/drawing/2014/main" id="{26506A0B-ACE2-4D29-AFB9-AB99BCC601FB}"/>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3" name="テキスト ボックス 752">
          <a:extLst>
            <a:ext uri="{FF2B5EF4-FFF2-40B4-BE49-F238E27FC236}">
              <a16:creationId xmlns:a16="http://schemas.microsoft.com/office/drawing/2014/main" id="{6614A6B6-243E-46F8-BADB-5F2CDC6BB8A8}"/>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4" name="直線コネクタ 753">
          <a:extLst>
            <a:ext uri="{FF2B5EF4-FFF2-40B4-BE49-F238E27FC236}">
              <a16:creationId xmlns:a16="http://schemas.microsoft.com/office/drawing/2014/main" id="{F4AA23DF-5336-4804-BEC2-3A1DD51B0387}"/>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5" name="テキスト ボックス 754">
          <a:extLst>
            <a:ext uri="{FF2B5EF4-FFF2-40B4-BE49-F238E27FC236}">
              <a16:creationId xmlns:a16="http://schemas.microsoft.com/office/drawing/2014/main" id="{62C709E4-E9B8-4FD4-994E-5E024BAD1C4B}"/>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6" name="直線コネクタ 755">
          <a:extLst>
            <a:ext uri="{FF2B5EF4-FFF2-40B4-BE49-F238E27FC236}">
              <a16:creationId xmlns:a16="http://schemas.microsoft.com/office/drawing/2014/main" id="{9DC928EA-4D21-488B-8EED-0CFB8A936E2E}"/>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7" name="テキスト ボックス 756">
          <a:extLst>
            <a:ext uri="{FF2B5EF4-FFF2-40B4-BE49-F238E27FC236}">
              <a16:creationId xmlns:a16="http://schemas.microsoft.com/office/drawing/2014/main" id="{157360CA-D81B-47E8-A106-2D224484354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8" name="直線コネクタ 757">
          <a:extLst>
            <a:ext uri="{FF2B5EF4-FFF2-40B4-BE49-F238E27FC236}">
              <a16:creationId xmlns:a16="http://schemas.microsoft.com/office/drawing/2014/main" id="{AB6BAF7B-6762-4508-ACF9-0741A2804EC5}"/>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59" name="テキスト ボックス 758">
          <a:extLst>
            <a:ext uri="{FF2B5EF4-FFF2-40B4-BE49-F238E27FC236}">
              <a16:creationId xmlns:a16="http://schemas.microsoft.com/office/drawing/2014/main" id="{7B3B3415-429B-4BFD-807D-541F5A26085B}"/>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a:extLst>
            <a:ext uri="{FF2B5EF4-FFF2-40B4-BE49-F238E27FC236}">
              <a16:creationId xmlns:a16="http://schemas.microsoft.com/office/drawing/2014/main" id="{8465B02A-94E8-4537-A71E-29C31D886A3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1" name="【庁舎】&#10;有形固定資産減価償却率グラフ枠">
          <a:extLst>
            <a:ext uri="{FF2B5EF4-FFF2-40B4-BE49-F238E27FC236}">
              <a16:creationId xmlns:a16="http://schemas.microsoft.com/office/drawing/2014/main" id="{161513B8-FE14-4A53-A880-DDF6A05F180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62" name="直線コネクタ 761">
          <a:extLst>
            <a:ext uri="{FF2B5EF4-FFF2-40B4-BE49-F238E27FC236}">
              <a16:creationId xmlns:a16="http://schemas.microsoft.com/office/drawing/2014/main" id="{A2577021-B0D3-46C8-8644-54BBF2D6ED8D}"/>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63" name="【庁舎】&#10;有形固定資産減価償却率最小値テキスト">
          <a:extLst>
            <a:ext uri="{FF2B5EF4-FFF2-40B4-BE49-F238E27FC236}">
              <a16:creationId xmlns:a16="http://schemas.microsoft.com/office/drawing/2014/main" id="{D77E0624-B9E4-419A-9F0F-5DB43BE7EC35}"/>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64" name="直線コネクタ 763">
          <a:extLst>
            <a:ext uri="{FF2B5EF4-FFF2-40B4-BE49-F238E27FC236}">
              <a16:creationId xmlns:a16="http://schemas.microsoft.com/office/drawing/2014/main" id="{946E7136-9D5D-48F3-B215-D7BF54F5A5B8}"/>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65" name="【庁舎】&#10;有形固定資産減価償却率最大値テキスト">
          <a:extLst>
            <a:ext uri="{FF2B5EF4-FFF2-40B4-BE49-F238E27FC236}">
              <a16:creationId xmlns:a16="http://schemas.microsoft.com/office/drawing/2014/main" id="{25D0B0BB-6674-4172-B67F-4EE2D1B1A87D}"/>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6" name="直線コネクタ 765">
          <a:extLst>
            <a:ext uri="{FF2B5EF4-FFF2-40B4-BE49-F238E27FC236}">
              <a16:creationId xmlns:a16="http://schemas.microsoft.com/office/drawing/2014/main" id="{8366BDD3-4620-4C36-A408-4751606BA3EB}"/>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34307</xdr:rowOff>
    </xdr:from>
    <xdr:ext cx="405111" cy="259045"/>
    <xdr:sp macro="" textlink="">
      <xdr:nvSpPr>
        <xdr:cNvPr id="767" name="【庁舎】&#10;有形固定資産減価償却率平均値テキスト">
          <a:extLst>
            <a:ext uri="{FF2B5EF4-FFF2-40B4-BE49-F238E27FC236}">
              <a16:creationId xmlns:a16="http://schemas.microsoft.com/office/drawing/2014/main" id="{0513E2B0-AF0F-4B42-9B61-BC6D9CF3D975}"/>
            </a:ext>
          </a:extLst>
        </xdr:cNvPr>
        <xdr:cNvSpPr txBox="1"/>
      </xdr:nvSpPr>
      <xdr:spPr>
        <a:xfrm>
          <a:off x="16357600" y="17693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768" name="フローチャート: 判断 767">
          <a:extLst>
            <a:ext uri="{FF2B5EF4-FFF2-40B4-BE49-F238E27FC236}">
              <a16:creationId xmlns:a16="http://schemas.microsoft.com/office/drawing/2014/main" id="{D5D246F1-B8BA-414B-AC11-099E78720AA4}"/>
            </a:ext>
          </a:extLst>
        </xdr:cNvPr>
        <xdr:cNvSpPr/>
      </xdr:nvSpPr>
      <xdr:spPr>
        <a:xfrm>
          <a:off x="162687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769" name="フローチャート: 判断 768">
          <a:extLst>
            <a:ext uri="{FF2B5EF4-FFF2-40B4-BE49-F238E27FC236}">
              <a16:creationId xmlns:a16="http://schemas.microsoft.com/office/drawing/2014/main" id="{615ACCFB-6E60-4E71-B452-18B8D6DD5391}"/>
            </a:ext>
          </a:extLst>
        </xdr:cNvPr>
        <xdr:cNvSpPr/>
      </xdr:nvSpPr>
      <xdr:spPr>
        <a:xfrm>
          <a:off x="15430500" y="1772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770" name="フローチャート: 判断 769">
          <a:extLst>
            <a:ext uri="{FF2B5EF4-FFF2-40B4-BE49-F238E27FC236}">
              <a16:creationId xmlns:a16="http://schemas.microsoft.com/office/drawing/2014/main" id="{2E693A7B-E548-41B1-8E35-4807F3D8CB08}"/>
            </a:ext>
          </a:extLst>
        </xdr:cNvPr>
        <xdr:cNvSpPr/>
      </xdr:nvSpPr>
      <xdr:spPr>
        <a:xfrm>
          <a:off x="14541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81280</xdr:rowOff>
    </xdr:from>
    <xdr:to>
      <xdr:col>72</xdr:col>
      <xdr:colOff>38100</xdr:colOff>
      <xdr:row>104</xdr:row>
      <xdr:rowOff>11430</xdr:rowOff>
    </xdr:to>
    <xdr:sp macro="" textlink="">
      <xdr:nvSpPr>
        <xdr:cNvPr id="771" name="フローチャート: 判断 770">
          <a:extLst>
            <a:ext uri="{FF2B5EF4-FFF2-40B4-BE49-F238E27FC236}">
              <a16:creationId xmlns:a16="http://schemas.microsoft.com/office/drawing/2014/main" id="{987F5A61-9456-48F9-99DB-432E91295BD4}"/>
            </a:ext>
          </a:extLst>
        </xdr:cNvPr>
        <xdr:cNvSpPr/>
      </xdr:nvSpPr>
      <xdr:spPr>
        <a:xfrm>
          <a:off x="136525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87630</xdr:rowOff>
    </xdr:from>
    <xdr:to>
      <xdr:col>67</xdr:col>
      <xdr:colOff>101600</xdr:colOff>
      <xdr:row>104</xdr:row>
      <xdr:rowOff>17780</xdr:rowOff>
    </xdr:to>
    <xdr:sp macro="" textlink="">
      <xdr:nvSpPr>
        <xdr:cNvPr id="772" name="フローチャート: 判断 771">
          <a:extLst>
            <a:ext uri="{FF2B5EF4-FFF2-40B4-BE49-F238E27FC236}">
              <a16:creationId xmlns:a16="http://schemas.microsoft.com/office/drawing/2014/main" id="{E7D2EBE3-E1C7-4906-B1AB-A1C50C33758F}"/>
            </a:ext>
          </a:extLst>
        </xdr:cNvPr>
        <xdr:cNvSpPr/>
      </xdr:nvSpPr>
      <xdr:spPr>
        <a:xfrm>
          <a:off x="12763500" y="1774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01E87AFF-F70A-4795-806A-40A640ECF23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7E632EF3-9E1C-49AD-8572-0C909DA84A4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EAD61443-CBAA-4510-A5CF-7FB326422E6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2DB64741-7B95-4C75-BCD6-5525A12EB17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53DF8DDC-5A7C-4888-BE35-B9FD937CFCB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71120</xdr:rowOff>
    </xdr:from>
    <xdr:to>
      <xdr:col>85</xdr:col>
      <xdr:colOff>177800</xdr:colOff>
      <xdr:row>102</xdr:row>
      <xdr:rowOff>1270</xdr:rowOff>
    </xdr:to>
    <xdr:sp macro="" textlink="">
      <xdr:nvSpPr>
        <xdr:cNvPr id="778" name="楕円 777">
          <a:extLst>
            <a:ext uri="{FF2B5EF4-FFF2-40B4-BE49-F238E27FC236}">
              <a16:creationId xmlns:a16="http://schemas.microsoft.com/office/drawing/2014/main" id="{A499E466-BAE5-4790-8CB5-40C910C898EA}"/>
            </a:ext>
          </a:extLst>
        </xdr:cNvPr>
        <xdr:cNvSpPr/>
      </xdr:nvSpPr>
      <xdr:spPr>
        <a:xfrm>
          <a:off x="16268700" y="1738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93997</xdr:rowOff>
    </xdr:from>
    <xdr:ext cx="405111" cy="259045"/>
    <xdr:sp macro="" textlink="">
      <xdr:nvSpPr>
        <xdr:cNvPr id="779" name="【庁舎】&#10;有形固定資産減価償却率該当値テキスト">
          <a:extLst>
            <a:ext uri="{FF2B5EF4-FFF2-40B4-BE49-F238E27FC236}">
              <a16:creationId xmlns:a16="http://schemas.microsoft.com/office/drawing/2014/main" id="{EFE92B0D-38B2-4E67-9380-CD8AE6F60A38}"/>
            </a:ext>
          </a:extLst>
        </xdr:cNvPr>
        <xdr:cNvSpPr txBox="1"/>
      </xdr:nvSpPr>
      <xdr:spPr>
        <a:xfrm>
          <a:off x="16357600" y="1723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39370</xdr:rowOff>
    </xdr:from>
    <xdr:to>
      <xdr:col>81</xdr:col>
      <xdr:colOff>101600</xdr:colOff>
      <xdr:row>101</xdr:row>
      <xdr:rowOff>140970</xdr:rowOff>
    </xdr:to>
    <xdr:sp macro="" textlink="">
      <xdr:nvSpPr>
        <xdr:cNvPr id="780" name="楕円 779">
          <a:extLst>
            <a:ext uri="{FF2B5EF4-FFF2-40B4-BE49-F238E27FC236}">
              <a16:creationId xmlns:a16="http://schemas.microsoft.com/office/drawing/2014/main" id="{91B43D77-EA6D-42C4-AEA7-3BCF202245EC}"/>
            </a:ext>
          </a:extLst>
        </xdr:cNvPr>
        <xdr:cNvSpPr/>
      </xdr:nvSpPr>
      <xdr:spPr>
        <a:xfrm>
          <a:off x="15430500" y="1735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90170</xdr:rowOff>
    </xdr:from>
    <xdr:to>
      <xdr:col>85</xdr:col>
      <xdr:colOff>127000</xdr:colOff>
      <xdr:row>101</xdr:row>
      <xdr:rowOff>121920</xdr:rowOff>
    </xdr:to>
    <xdr:cxnSp macro="">
      <xdr:nvCxnSpPr>
        <xdr:cNvPr id="781" name="直線コネクタ 780">
          <a:extLst>
            <a:ext uri="{FF2B5EF4-FFF2-40B4-BE49-F238E27FC236}">
              <a16:creationId xmlns:a16="http://schemas.microsoft.com/office/drawing/2014/main" id="{E4AAF495-7DEB-4B17-BAE2-39140458C302}"/>
            </a:ext>
          </a:extLst>
        </xdr:cNvPr>
        <xdr:cNvCxnSpPr/>
      </xdr:nvCxnSpPr>
      <xdr:spPr>
        <a:xfrm>
          <a:off x="15481300" y="17406620"/>
          <a:ext cx="8382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60961</xdr:rowOff>
    </xdr:from>
    <xdr:to>
      <xdr:col>76</xdr:col>
      <xdr:colOff>165100</xdr:colOff>
      <xdr:row>101</xdr:row>
      <xdr:rowOff>162561</xdr:rowOff>
    </xdr:to>
    <xdr:sp macro="" textlink="">
      <xdr:nvSpPr>
        <xdr:cNvPr id="782" name="楕円 781">
          <a:extLst>
            <a:ext uri="{FF2B5EF4-FFF2-40B4-BE49-F238E27FC236}">
              <a16:creationId xmlns:a16="http://schemas.microsoft.com/office/drawing/2014/main" id="{628649F2-F75C-4BBA-904E-00CA714F1BA1}"/>
            </a:ext>
          </a:extLst>
        </xdr:cNvPr>
        <xdr:cNvSpPr/>
      </xdr:nvSpPr>
      <xdr:spPr>
        <a:xfrm>
          <a:off x="14541500" y="1737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90170</xdr:rowOff>
    </xdr:from>
    <xdr:to>
      <xdr:col>81</xdr:col>
      <xdr:colOff>50800</xdr:colOff>
      <xdr:row>101</xdr:row>
      <xdr:rowOff>111761</xdr:rowOff>
    </xdr:to>
    <xdr:cxnSp macro="">
      <xdr:nvCxnSpPr>
        <xdr:cNvPr id="783" name="直線コネクタ 782">
          <a:extLst>
            <a:ext uri="{FF2B5EF4-FFF2-40B4-BE49-F238E27FC236}">
              <a16:creationId xmlns:a16="http://schemas.microsoft.com/office/drawing/2014/main" id="{4C8D0663-3240-48E6-81E4-C0485C394FAB}"/>
            </a:ext>
          </a:extLst>
        </xdr:cNvPr>
        <xdr:cNvCxnSpPr/>
      </xdr:nvCxnSpPr>
      <xdr:spPr>
        <a:xfrm flipV="1">
          <a:off x="14592300" y="17406620"/>
          <a:ext cx="889000" cy="2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49530</xdr:rowOff>
    </xdr:from>
    <xdr:to>
      <xdr:col>72</xdr:col>
      <xdr:colOff>38100</xdr:colOff>
      <xdr:row>101</xdr:row>
      <xdr:rowOff>151130</xdr:rowOff>
    </xdr:to>
    <xdr:sp macro="" textlink="">
      <xdr:nvSpPr>
        <xdr:cNvPr id="784" name="楕円 783">
          <a:extLst>
            <a:ext uri="{FF2B5EF4-FFF2-40B4-BE49-F238E27FC236}">
              <a16:creationId xmlns:a16="http://schemas.microsoft.com/office/drawing/2014/main" id="{21ADEC4E-5EA9-4A35-ABA2-2530E7C95549}"/>
            </a:ext>
          </a:extLst>
        </xdr:cNvPr>
        <xdr:cNvSpPr/>
      </xdr:nvSpPr>
      <xdr:spPr>
        <a:xfrm>
          <a:off x="13652500" y="1736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100330</xdr:rowOff>
    </xdr:from>
    <xdr:to>
      <xdr:col>76</xdr:col>
      <xdr:colOff>114300</xdr:colOff>
      <xdr:row>101</xdr:row>
      <xdr:rowOff>111761</xdr:rowOff>
    </xdr:to>
    <xdr:cxnSp macro="">
      <xdr:nvCxnSpPr>
        <xdr:cNvPr id="785" name="直線コネクタ 784">
          <a:extLst>
            <a:ext uri="{FF2B5EF4-FFF2-40B4-BE49-F238E27FC236}">
              <a16:creationId xmlns:a16="http://schemas.microsoft.com/office/drawing/2014/main" id="{EC279503-EAC8-4C52-95B3-3F02B065F4DD}"/>
            </a:ext>
          </a:extLst>
        </xdr:cNvPr>
        <xdr:cNvCxnSpPr/>
      </xdr:nvCxnSpPr>
      <xdr:spPr>
        <a:xfrm>
          <a:off x="13703300" y="1741678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63500</xdr:rowOff>
    </xdr:from>
    <xdr:to>
      <xdr:col>67</xdr:col>
      <xdr:colOff>101600</xdr:colOff>
      <xdr:row>102</xdr:row>
      <xdr:rowOff>165100</xdr:rowOff>
    </xdr:to>
    <xdr:sp macro="" textlink="">
      <xdr:nvSpPr>
        <xdr:cNvPr id="786" name="楕円 785">
          <a:extLst>
            <a:ext uri="{FF2B5EF4-FFF2-40B4-BE49-F238E27FC236}">
              <a16:creationId xmlns:a16="http://schemas.microsoft.com/office/drawing/2014/main" id="{ED924926-4F62-4DA8-83BD-CD960D4EC8B1}"/>
            </a:ext>
          </a:extLst>
        </xdr:cNvPr>
        <xdr:cNvSpPr/>
      </xdr:nvSpPr>
      <xdr:spPr>
        <a:xfrm>
          <a:off x="12763500" y="1755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100330</xdr:rowOff>
    </xdr:from>
    <xdr:to>
      <xdr:col>71</xdr:col>
      <xdr:colOff>177800</xdr:colOff>
      <xdr:row>102</xdr:row>
      <xdr:rowOff>114300</xdr:rowOff>
    </xdr:to>
    <xdr:cxnSp macro="">
      <xdr:nvCxnSpPr>
        <xdr:cNvPr id="787" name="直線コネクタ 786">
          <a:extLst>
            <a:ext uri="{FF2B5EF4-FFF2-40B4-BE49-F238E27FC236}">
              <a16:creationId xmlns:a16="http://schemas.microsoft.com/office/drawing/2014/main" id="{908D7C35-473B-459D-84E2-736F15DC9147}"/>
            </a:ext>
          </a:extLst>
        </xdr:cNvPr>
        <xdr:cNvCxnSpPr/>
      </xdr:nvCxnSpPr>
      <xdr:spPr>
        <a:xfrm flipV="1">
          <a:off x="12814300" y="17416780"/>
          <a:ext cx="889000" cy="18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153688</xdr:rowOff>
    </xdr:from>
    <xdr:ext cx="405111" cy="259045"/>
    <xdr:sp macro="" textlink="">
      <xdr:nvSpPr>
        <xdr:cNvPr id="788" name="n_1aveValue【庁舎】&#10;有形固定資産減価償却率">
          <a:extLst>
            <a:ext uri="{FF2B5EF4-FFF2-40B4-BE49-F238E27FC236}">
              <a16:creationId xmlns:a16="http://schemas.microsoft.com/office/drawing/2014/main" id="{C9B31283-68E2-4A12-90E9-336B9341BD6F}"/>
            </a:ext>
          </a:extLst>
        </xdr:cNvPr>
        <xdr:cNvSpPr txBox="1"/>
      </xdr:nvSpPr>
      <xdr:spPr>
        <a:xfrm>
          <a:off x="15266044" y="17813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148607</xdr:rowOff>
    </xdr:from>
    <xdr:ext cx="405111" cy="259045"/>
    <xdr:sp macro="" textlink="">
      <xdr:nvSpPr>
        <xdr:cNvPr id="789" name="n_2aveValue【庁舎】&#10;有形固定資産減価償却率">
          <a:extLst>
            <a:ext uri="{FF2B5EF4-FFF2-40B4-BE49-F238E27FC236}">
              <a16:creationId xmlns:a16="http://schemas.microsoft.com/office/drawing/2014/main" id="{09A87DCA-006E-4815-99EB-C0C9F4C73357}"/>
            </a:ext>
          </a:extLst>
        </xdr:cNvPr>
        <xdr:cNvSpPr txBox="1"/>
      </xdr:nvSpPr>
      <xdr:spPr>
        <a:xfrm>
          <a:off x="14389744" y="1780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2557</xdr:rowOff>
    </xdr:from>
    <xdr:ext cx="405111" cy="259045"/>
    <xdr:sp macro="" textlink="">
      <xdr:nvSpPr>
        <xdr:cNvPr id="790" name="n_3aveValue【庁舎】&#10;有形固定資産減価償却率">
          <a:extLst>
            <a:ext uri="{FF2B5EF4-FFF2-40B4-BE49-F238E27FC236}">
              <a16:creationId xmlns:a16="http://schemas.microsoft.com/office/drawing/2014/main" id="{99D62951-B60B-4943-8AF8-BD876EE79B9E}"/>
            </a:ext>
          </a:extLst>
        </xdr:cNvPr>
        <xdr:cNvSpPr txBox="1"/>
      </xdr:nvSpPr>
      <xdr:spPr>
        <a:xfrm>
          <a:off x="13500744" y="1783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8907</xdr:rowOff>
    </xdr:from>
    <xdr:ext cx="405111" cy="259045"/>
    <xdr:sp macro="" textlink="">
      <xdr:nvSpPr>
        <xdr:cNvPr id="791" name="n_4aveValue【庁舎】&#10;有形固定資産減価償却率">
          <a:extLst>
            <a:ext uri="{FF2B5EF4-FFF2-40B4-BE49-F238E27FC236}">
              <a16:creationId xmlns:a16="http://schemas.microsoft.com/office/drawing/2014/main" id="{91ACAF3D-5441-43AC-BB8D-C36DD80228AC}"/>
            </a:ext>
          </a:extLst>
        </xdr:cNvPr>
        <xdr:cNvSpPr txBox="1"/>
      </xdr:nvSpPr>
      <xdr:spPr>
        <a:xfrm>
          <a:off x="12611744" y="17839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157497</xdr:rowOff>
    </xdr:from>
    <xdr:ext cx="405111" cy="259045"/>
    <xdr:sp macro="" textlink="">
      <xdr:nvSpPr>
        <xdr:cNvPr id="792" name="n_1mainValue【庁舎】&#10;有形固定資産減価償却率">
          <a:extLst>
            <a:ext uri="{FF2B5EF4-FFF2-40B4-BE49-F238E27FC236}">
              <a16:creationId xmlns:a16="http://schemas.microsoft.com/office/drawing/2014/main" id="{71952705-9A9F-4483-B4C0-AE58D1C2DE46}"/>
            </a:ext>
          </a:extLst>
        </xdr:cNvPr>
        <xdr:cNvSpPr txBox="1"/>
      </xdr:nvSpPr>
      <xdr:spPr>
        <a:xfrm>
          <a:off x="15266044" y="17131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7638</xdr:rowOff>
    </xdr:from>
    <xdr:ext cx="405111" cy="259045"/>
    <xdr:sp macro="" textlink="">
      <xdr:nvSpPr>
        <xdr:cNvPr id="793" name="n_2mainValue【庁舎】&#10;有形固定資産減価償却率">
          <a:extLst>
            <a:ext uri="{FF2B5EF4-FFF2-40B4-BE49-F238E27FC236}">
              <a16:creationId xmlns:a16="http://schemas.microsoft.com/office/drawing/2014/main" id="{EF67BF89-E8DC-4D3F-B79B-4D980E2D576E}"/>
            </a:ext>
          </a:extLst>
        </xdr:cNvPr>
        <xdr:cNvSpPr txBox="1"/>
      </xdr:nvSpPr>
      <xdr:spPr>
        <a:xfrm>
          <a:off x="14389744" y="17152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167657</xdr:rowOff>
    </xdr:from>
    <xdr:ext cx="405111" cy="259045"/>
    <xdr:sp macro="" textlink="">
      <xdr:nvSpPr>
        <xdr:cNvPr id="794" name="n_3mainValue【庁舎】&#10;有形固定資産減価償却率">
          <a:extLst>
            <a:ext uri="{FF2B5EF4-FFF2-40B4-BE49-F238E27FC236}">
              <a16:creationId xmlns:a16="http://schemas.microsoft.com/office/drawing/2014/main" id="{55C0622D-9A96-4791-BE01-C493DE415C59}"/>
            </a:ext>
          </a:extLst>
        </xdr:cNvPr>
        <xdr:cNvSpPr txBox="1"/>
      </xdr:nvSpPr>
      <xdr:spPr>
        <a:xfrm>
          <a:off x="13500744" y="1714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10177</xdr:rowOff>
    </xdr:from>
    <xdr:ext cx="405111" cy="259045"/>
    <xdr:sp macro="" textlink="">
      <xdr:nvSpPr>
        <xdr:cNvPr id="795" name="n_4mainValue【庁舎】&#10;有形固定資産減価償却率">
          <a:extLst>
            <a:ext uri="{FF2B5EF4-FFF2-40B4-BE49-F238E27FC236}">
              <a16:creationId xmlns:a16="http://schemas.microsoft.com/office/drawing/2014/main" id="{0A72152A-EA7A-48E3-976A-CA1D1B827C6C}"/>
            </a:ext>
          </a:extLst>
        </xdr:cNvPr>
        <xdr:cNvSpPr txBox="1"/>
      </xdr:nvSpPr>
      <xdr:spPr>
        <a:xfrm>
          <a:off x="12611744" y="1732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a:extLst>
            <a:ext uri="{FF2B5EF4-FFF2-40B4-BE49-F238E27FC236}">
              <a16:creationId xmlns:a16="http://schemas.microsoft.com/office/drawing/2014/main" id="{9EDB16CE-C0CB-40BC-93E9-325FAA918CE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a:extLst>
            <a:ext uri="{FF2B5EF4-FFF2-40B4-BE49-F238E27FC236}">
              <a16:creationId xmlns:a16="http://schemas.microsoft.com/office/drawing/2014/main" id="{B7BAF33C-4210-4C15-B25E-E400F29D26B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a:extLst>
            <a:ext uri="{FF2B5EF4-FFF2-40B4-BE49-F238E27FC236}">
              <a16:creationId xmlns:a16="http://schemas.microsoft.com/office/drawing/2014/main" id="{D8531BE1-2A82-4F42-AF97-3A1F8EC84EF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a:extLst>
            <a:ext uri="{FF2B5EF4-FFF2-40B4-BE49-F238E27FC236}">
              <a16:creationId xmlns:a16="http://schemas.microsoft.com/office/drawing/2014/main" id="{448F874B-72D0-4D84-AFAC-ECD7695FD17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a:extLst>
            <a:ext uri="{FF2B5EF4-FFF2-40B4-BE49-F238E27FC236}">
              <a16:creationId xmlns:a16="http://schemas.microsoft.com/office/drawing/2014/main" id="{BD40E362-7867-4054-B025-EB6D51BE469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a:extLst>
            <a:ext uri="{FF2B5EF4-FFF2-40B4-BE49-F238E27FC236}">
              <a16:creationId xmlns:a16="http://schemas.microsoft.com/office/drawing/2014/main" id="{E11682EF-17C8-4B51-9D11-599042DE5EA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a:extLst>
            <a:ext uri="{FF2B5EF4-FFF2-40B4-BE49-F238E27FC236}">
              <a16:creationId xmlns:a16="http://schemas.microsoft.com/office/drawing/2014/main" id="{CB6BD0BD-EEA8-4A9F-B315-6DDA94B44B5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a:extLst>
            <a:ext uri="{FF2B5EF4-FFF2-40B4-BE49-F238E27FC236}">
              <a16:creationId xmlns:a16="http://schemas.microsoft.com/office/drawing/2014/main" id="{E717F7FB-1E32-4322-B8C8-AD486B9CFB3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a:extLst>
            <a:ext uri="{FF2B5EF4-FFF2-40B4-BE49-F238E27FC236}">
              <a16:creationId xmlns:a16="http://schemas.microsoft.com/office/drawing/2014/main" id="{B0183556-4AF8-4C24-9267-831EFFDDF05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a:extLst>
            <a:ext uri="{FF2B5EF4-FFF2-40B4-BE49-F238E27FC236}">
              <a16:creationId xmlns:a16="http://schemas.microsoft.com/office/drawing/2014/main" id="{0D9C8F46-DE84-42DC-8435-90F3050CEE5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6" name="直線コネクタ 805">
          <a:extLst>
            <a:ext uri="{FF2B5EF4-FFF2-40B4-BE49-F238E27FC236}">
              <a16:creationId xmlns:a16="http://schemas.microsoft.com/office/drawing/2014/main" id="{54217189-6AB7-4677-84D6-90926ED5327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7" name="テキスト ボックス 806">
          <a:extLst>
            <a:ext uri="{FF2B5EF4-FFF2-40B4-BE49-F238E27FC236}">
              <a16:creationId xmlns:a16="http://schemas.microsoft.com/office/drawing/2014/main" id="{23BDA222-7F79-4DA5-9E40-07EF771B4287}"/>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8" name="直線コネクタ 807">
          <a:extLst>
            <a:ext uri="{FF2B5EF4-FFF2-40B4-BE49-F238E27FC236}">
              <a16:creationId xmlns:a16="http://schemas.microsoft.com/office/drawing/2014/main" id="{2B172A12-4081-4A4E-8621-76E3BCA1C31B}"/>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9" name="テキスト ボックス 808">
          <a:extLst>
            <a:ext uri="{FF2B5EF4-FFF2-40B4-BE49-F238E27FC236}">
              <a16:creationId xmlns:a16="http://schemas.microsoft.com/office/drawing/2014/main" id="{BCCFB67C-A124-4038-B7D9-408143CB640C}"/>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0" name="直線コネクタ 809">
          <a:extLst>
            <a:ext uri="{FF2B5EF4-FFF2-40B4-BE49-F238E27FC236}">
              <a16:creationId xmlns:a16="http://schemas.microsoft.com/office/drawing/2014/main" id="{EC6AA75A-221B-4231-B3BF-0C5288C8976D}"/>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1" name="テキスト ボックス 810">
          <a:extLst>
            <a:ext uri="{FF2B5EF4-FFF2-40B4-BE49-F238E27FC236}">
              <a16:creationId xmlns:a16="http://schemas.microsoft.com/office/drawing/2014/main" id="{5B9E3A81-C8C6-4BA9-B4B0-7A0C531BBC03}"/>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2" name="直線コネクタ 811">
          <a:extLst>
            <a:ext uri="{FF2B5EF4-FFF2-40B4-BE49-F238E27FC236}">
              <a16:creationId xmlns:a16="http://schemas.microsoft.com/office/drawing/2014/main" id="{56BE9683-AF5A-4A29-9346-858BB0745802}"/>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3" name="テキスト ボックス 812">
          <a:extLst>
            <a:ext uri="{FF2B5EF4-FFF2-40B4-BE49-F238E27FC236}">
              <a16:creationId xmlns:a16="http://schemas.microsoft.com/office/drawing/2014/main" id="{48893454-6A93-4AC4-B0E8-8C6888A2C4D4}"/>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4" name="直線コネクタ 813">
          <a:extLst>
            <a:ext uri="{FF2B5EF4-FFF2-40B4-BE49-F238E27FC236}">
              <a16:creationId xmlns:a16="http://schemas.microsoft.com/office/drawing/2014/main" id="{261DE335-D14C-43DB-A7E2-4DCC5083A21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5" name="テキスト ボックス 814">
          <a:extLst>
            <a:ext uri="{FF2B5EF4-FFF2-40B4-BE49-F238E27FC236}">
              <a16:creationId xmlns:a16="http://schemas.microsoft.com/office/drawing/2014/main" id="{98640149-A49C-4E1C-9728-0C8531A2AE5A}"/>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a:extLst>
            <a:ext uri="{FF2B5EF4-FFF2-40B4-BE49-F238E27FC236}">
              <a16:creationId xmlns:a16="http://schemas.microsoft.com/office/drawing/2014/main" id="{4A40E392-20BF-4A9D-B905-D5128F4F5D5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a:extLst>
            <a:ext uri="{FF2B5EF4-FFF2-40B4-BE49-F238E27FC236}">
              <a16:creationId xmlns:a16="http://schemas.microsoft.com/office/drawing/2014/main" id="{9CBE9988-7491-45BA-8104-FBD70964C40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庁舎】&#10;一人当たり面積グラフ枠">
          <a:extLst>
            <a:ext uri="{FF2B5EF4-FFF2-40B4-BE49-F238E27FC236}">
              <a16:creationId xmlns:a16="http://schemas.microsoft.com/office/drawing/2014/main" id="{D6CA1E5B-8197-4030-958E-34B2FB82A4D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819" name="直線コネクタ 818">
          <a:extLst>
            <a:ext uri="{FF2B5EF4-FFF2-40B4-BE49-F238E27FC236}">
              <a16:creationId xmlns:a16="http://schemas.microsoft.com/office/drawing/2014/main" id="{F056E761-4DFE-4EBE-9A25-A5027879C6D6}"/>
            </a:ext>
          </a:extLst>
        </xdr:cNvPr>
        <xdr:cNvCxnSpPr/>
      </xdr:nvCxnSpPr>
      <xdr:spPr>
        <a:xfrm flipV="1">
          <a:off x="22160864" y="17209770"/>
          <a:ext cx="0" cy="1294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820" name="【庁舎】&#10;一人当たり面積最小値テキスト">
          <a:extLst>
            <a:ext uri="{FF2B5EF4-FFF2-40B4-BE49-F238E27FC236}">
              <a16:creationId xmlns:a16="http://schemas.microsoft.com/office/drawing/2014/main" id="{BC645080-7030-4602-96CE-C2B074AE394C}"/>
            </a:ext>
          </a:extLst>
        </xdr:cNvPr>
        <xdr:cNvSpPr txBox="1"/>
      </xdr:nvSpPr>
      <xdr:spPr>
        <a:xfrm>
          <a:off x="22199600" y="185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821" name="直線コネクタ 820">
          <a:extLst>
            <a:ext uri="{FF2B5EF4-FFF2-40B4-BE49-F238E27FC236}">
              <a16:creationId xmlns:a16="http://schemas.microsoft.com/office/drawing/2014/main" id="{3530DB26-BEF7-41BD-84DD-90816E3D999D}"/>
            </a:ext>
          </a:extLst>
        </xdr:cNvPr>
        <xdr:cNvCxnSpPr/>
      </xdr:nvCxnSpPr>
      <xdr:spPr>
        <a:xfrm>
          <a:off x="22072600" y="185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822" name="【庁舎】&#10;一人当たり面積最大値テキスト">
          <a:extLst>
            <a:ext uri="{FF2B5EF4-FFF2-40B4-BE49-F238E27FC236}">
              <a16:creationId xmlns:a16="http://schemas.microsoft.com/office/drawing/2014/main" id="{D10A2D07-3C26-4420-A3CD-00848A432BF4}"/>
            </a:ext>
          </a:extLst>
        </xdr:cNvPr>
        <xdr:cNvSpPr txBox="1"/>
      </xdr:nvSpPr>
      <xdr:spPr>
        <a:xfrm>
          <a:off x="22199600" y="1698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823" name="直線コネクタ 822">
          <a:extLst>
            <a:ext uri="{FF2B5EF4-FFF2-40B4-BE49-F238E27FC236}">
              <a16:creationId xmlns:a16="http://schemas.microsoft.com/office/drawing/2014/main" id="{AD3152CB-8FB8-43F8-A9D0-E2FC0A16319A}"/>
            </a:ext>
          </a:extLst>
        </xdr:cNvPr>
        <xdr:cNvCxnSpPr/>
      </xdr:nvCxnSpPr>
      <xdr:spPr>
        <a:xfrm>
          <a:off x="22072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88916</xdr:rowOff>
    </xdr:from>
    <xdr:ext cx="469744" cy="259045"/>
    <xdr:sp macro="" textlink="">
      <xdr:nvSpPr>
        <xdr:cNvPr id="824" name="【庁舎】&#10;一人当たり面積平均値テキスト">
          <a:extLst>
            <a:ext uri="{FF2B5EF4-FFF2-40B4-BE49-F238E27FC236}">
              <a16:creationId xmlns:a16="http://schemas.microsoft.com/office/drawing/2014/main" id="{01940870-B403-4E79-91AD-4A654989DF83}"/>
            </a:ext>
          </a:extLst>
        </xdr:cNvPr>
        <xdr:cNvSpPr txBox="1"/>
      </xdr:nvSpPr>
      <xdr:spPr>
        <a:xfrm>
          <a:off x="22199600" y="18091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825" name="フローチャート: 判断 824">
          <a:extLst>
            <a:ext uri="{FF2B5EF4-FFF2-40B4-BE49-F238E27FC236}">
              <a16:creationId xmlns:a16="http://schemas.microsoft.com/office/drawing/2014/main" id="{06222186-910C-450F-9968-A8E3B7A87E71}"/>
            </a:ext>
          </a:extLst>
        </xdr:cNvPr>
        <xdr:cNvSpPr/>
      </xdr:nvSpPr>
      <xdr:spPr>
        <a:xfrm>
          <a:off x="22110700" y="1811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826" name="フローチャート: 判断 825">
          <a:extLst>
            <a:ext uri="{FF2B5EF4-FFF2-40B4-BE49-F238E27FC236}">
              <a16:creationId xmlns:a16="http://schemas.microsoft.com/office/drawing/2014/main" id="{26F1C38C-6CE5-45FB-B91B-02125F3CCDDC}"/>
            </a:ext>
          </a:extLst>
        </xdr:cNvPr>
        <xdr:cNvSpPr/>
      </xdr:nvSpPr>
      <xdr:spPr>
        <a:xfrm>
          <a:off x="21272500" y="1812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827" name="フローチャート: 判断 826">
          <a:extLst>
            <a:ext uri="{FF2B5EF4-FFF2-40B4-BE49-F238E27FC236}">
              <a16:creationId xmlns:a16="http://schemas.microsoft.com/office/drawing/2014/main" id="{AEEB570D-23EB-4164-ACD8-3C5699809D67}"/>
            </a:ext>
          </a:extLst>
        </xdr:cNvPr>
        <xdr:cNvSpPr/>
      </xdr:nvSpPr>
      <xdr:spPr>
        <a:xfrm>
          <a:off x="20383500" y="1813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142239</xdr:rowOff>
    </xdr:from>
    <xdr:to>
      <xdr:col>102</xdr:col>
      <xdr:colOff>165100</xdr:colOff>
      <xdr:row>106</xdr:row>
      <xdr:rowOff>72389</xdr:rowOff>
    </xdr:to>
    <xdr:sp macro="" textlink="">
      <xdr:nvSpPr>
        <xdr:cNvPr id="828" name="フローチャート: 判断 827">
          <a:extLst>
            <a:ext uri="{FF2B5EF4-FFF2-40B4-BE49-F238E27FC236}">
              <a16:creationId xmlns:a16="http://schemas.microsoft.com/office/drawing/2014/main" id="{98E5516E-7942-4BF2-9E1B-906FD86B4DFE}"/>
            </a:ext>
          </a:extLst>
        </xdr:cNvPr>
        <xdr:cNvSpPr/>
      </xdr:nvSpPr>
      <xdr:spPr>
        <a:xfrm>
          <a:off x="19494500" y="1814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135889</xdr:rowOff>
    </xdr:from>
    <xdr:to>
      <xdr:col>98</xdr:col>
      <xdr:colOff>38100</xdr:colOff>
      <xdr:row>106</xdr:row>
      <xdr:rowOff>66039</xdr:rowOff>
    </xdr:to>
    <xdr:sp macro="" textlink="">
      <xdr:nvSpPr>
        <xdr:cNvPr id="829" name="フローチャート: 判断 828">
          <a:extLst>
            <a:ext uri="{FF2B5EF4-FFF2-40B4-BE49-F238E27FC236}">
              <a16:creationId xmlns:a16="http://schemas.microsoft.com/office/drawing/2014/main" id="{D8BA7E3C-3CEA-462A-A28A-8B47F78CEAF7}"/>
            </a:ext>
          </a:extLst>
        </xdr:cNvPr>
        <xdr:cNvSpPr/>
      </xdr:nvSpPr>
      <xdr:spPr>
        <a:xfrm>
          <a:off x="18605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C909C39C-5D9F-4DA0-B8DA-F81D35768E7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FB836486-8016-48A5-A082-8C4EBC6D6E6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669A455F-B5A4-472A-AC8F-7EA7254F2E4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924CA3A9-362B-43FD-AE0C-8DDCA18FB76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31878143-0B3F-4390-A09B-0607006F307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30480</xdr:rowOff>
    </xdr:from>
    <xdr:to>
      <xdr:col>116</xdr:col>
      <xdr:colOff>114300</xdr:colOff>
      <xdr:row>104</xdr:row>
      <xdr:rowOff>132080</xdr:rowOff>
    </xdr:to>
    <xdr:sp macro="" textlink="">
      <xdr:nvSpPr>
        <xdr:cNvPr id="835" name="楕円 834">
          <a:extLst>
            <a:ext uri="{FF2B5EF4-FFF2-40B4-BE49-F238E27FC236}">
              <a16:creationId xmlns:a16="http://schemas.microsoft.com/office/drawing/2014/main" id="{C2E64153-F750-43C0-A9C5-26A7A1547251}"/>
            </a:ext>
          </a:extLst>
        </xdr:cNvPr>
        <xdr:cNvSpPr/>
      </xdr:nvSpPr>
      <xdr:spPr>
        <a:xfrm>
          <a:off x="22110700" y="1786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53357</xdr:rowOff>
    </xdr:from>
    <xdr:ext cx="469744" cy="259045"/>
    <xdr:sp macro="" textlink="">
      <xdr:nvSpPr>
        <xdr:cNvPr id="836" name="【庁舎】&#10;一人当たり面積該当値テキスト">
          <a:extLst>
            <a:ext uri="{FF2B5EF4-FFF2-40B4-BE49-F238E27FC236}">
              <a16:creationId xmlns:a16="http://schemas.microsoft.com/office/drawing/2014/main" id="{BA111B79-B534-4238-A866-06450895162F}"/>
            </a:ext>
          </a:extLst>
        </xdr:cNvPr>
        <xdr:cNvSpPr txBox="1"/>
      </xdr:nvSpPr>
      <xdr:spPr>
        <a:xfrm>
          <a:off x="22199600" y="1771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40639</xdr:rowOff>
    </xdr:from>
    <xdr:to>
      <xdr:col>112</xdr:col>
      <xdr:colOff>38100</xdr:colOff>
      <xdr:row>104</xdr:row>
      <xdr:rowOff>142239</xdr:rowOff>
    </xdr:to>
    <xdr:sp macro="" textlink="">
      <xdr:nvSpPr>
        <xdr:cNvPr id="837" name="楕円 836">
          <a:extLst>
            <a:ext uri="{FF2B5EF4-FFF2-40B4-BE49-F238E27FC236}">
              <a16:creationId xmlns:a16="http://schemas.microsoft.com/office/drawing/2014/main" id="{AC5D0948-A82D-461A-B85D-B6990BA97A17}"/>
            </a:ext>
          </a:extLst>
        </xdr:cNvPr>
        <xdr:cNvSpPr/>
      </xdr:nvSpPr>
      <xdr:spPr>
        <a:xfrm>
          <a:off x="21272500" y="1787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81280</xdr:rowOff>
    </xdr:from>
    <xdr:to>
      <xdr:col>116</xdr:col>
      <xdr:colOff>63500</xdr:colOff>
      <xdr:row>104</xdr:row>
      <xdr:rowOff>91439</xdr:rowOff>
    </xdr:to>
    <xdr:cxnSp macro="">
      <xdr:nvCxnSpPr>
        <xdr:cNvPr id="838" name="直線コネクタ 837">
          <a:extLst>
            <a:ext uri="{FF2B5EF4-FFF2-40B4-BE49-F238E27FC236}">
              <a16:creationId xmlns:a16="http://schemas.microsoft.com/office/drawing/2014/main" id="{17ED0995-1C94-494C-B220-A150E08798EF}"/>
            </a:ext>
          </a:extLst>
        </xdr:cNvPr>
        <xdr:cNvCxnSpPr/>
      </xdr:nvCxnSpPr>
      <xdr:spPr>
        <a:xfrm flipV="1">
          <a:off x="21323300" y="17912080"/>
          <a:ext cx="838200" cy="1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143511</xdr:rowOff>
    </xdr:from>
    <xdr:to>
      <xdr:col>107</xdr:col>
      <xdr:colOff>101600</xdr:colOff>
      <xdr:row>104</xdr:row>
      <xdr:rowOff>73661</xdr:rowOff>
    </xdr:to>
    <xdr:sp macro="" textlink="">
      <xdr:nvSpPr>
        <xdr:cNvPr id="839" name="楕円 838">
          <a:extLst>
            <a:ext uri="{FF2B5EF4-FFF2-40B4-BE49-F238E27FC236}">
              <a16:creationId xmlns:a16="http://schemas.microsoft.com/office/drawing/2014/main" id="{4A475419-6701-476E-AF19-771E3B887F3A}"/>
            </a:ext>
          </a:extLst>
        </xdr:cNvPr>
        <xdr:cNvSpPr/>
      </xdr:nvSpPr>
      <xdr:spPr>
        <a:xfrm>
          <a:off x="20383500" y="1780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22861</xdr:rowOff>
    </xdr:from>
    <xdr:to>
      <xdr:col>111</xdr:col>
      <xdr:colOff>177800</xdr:colOff>
      <xdr:row>104</xdr:row>
      <xdr:rowOff>91439</xdr:rowOff>
    </xdr:to>
    <xdr:cxnSp macro="">
      <xdr:nvCxnSpPr>
        <xdr:cNvPr id="840" name="直線コネクタ 839">
          <a:extLst>
            <a:ext uri="{FF2B5EF4-FFF2-40B4-BE49-F238E27FC236}">
              <a16:creationId xmlns:a16="http://schemas.microsoft.com/office/drawing/2014/main" id="{E555F0CD-5BD7-4535-AF59-67963426E470}"/>
            </a:ext>
          </a:extLst>
        </xdr:cNvPr>
        <xdr:cNvCxnSpPr/>
      </xdr:nvCxnSpPr>
      <xdr:spPr>
        <a:xfrm>
          <a:off x="20434300" y="178536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93980</xdr:rowOff>
    </xdr:from>
    <xdr:to>
      <xdr:col>102</xdr:col>
      <xdr:colOff>165100</xdr:colOff>
      <xdr:row>104</xdr:row>
      <xdr:rowOff>24130</xdr:rowOff>
    </xdr:to>
    <xdr:sp macro="" textlink="">
      <xdr:nvSpPr>
        <xdr:cNvPr id="841" name="楕円 840">
          <a:extLst>
            <a:ext uri="{FF2B5EF4-FFF2-40B4-BE49-F238E27FC236}">
              <a16:creationId xmlns:a16="http://schemas.microsoft.com/office/drawing/2014/main" id="{40D8F5FC-E5A3-4D20-A797-5B7543659A19}"/>
            </a:ext>
          </a:extLst>
        </xdr:cNvPr>
        <xdr:cNvSpPr/>
      </xdr:nvSpPr>
      <xdr:spPr>
        <a:xfrm>
          <a:off x="19494500" y="1775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144780</xdr:rowOff>
    </xdr:from>
    <xdr:to>
      <xdr:col>107</xdr:col>
      <xdr:colOff>50800</xdr:colOff>
      <xdr:row>104</xdr:row>
      <xdr:rowOff>22861</xdr:rowOff>
    </xdr:to>
    <xdr:cxnSp macro="">
      <xdr:nvCxnSpPr>
        <xdr:cNvPr id="842" name="直線コネクタ 841">
          <a:extLst>
            <a:ext uri="{FF2B5EF4-FFF2-40B4-BE49-F238E27FC236}">
              <a16:creationId xmlns:a16="http://schemas.microsoft.com/office/drawing/2014/main" id="{BE81873B-148F-4A4D-A50E-10342CD6BD0F}"/>
            </a:ext>
          </a:extLst>
        </xdr:cNvPr>
        <xdr:cNvCxnSpPr/>
      </xdr:nvCxnSpPr>
      <xdr:spPr>
        <a:xfrm>
          <a:off x="19545300" y="17804130"/>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81280</xdr:rowOff>
    </xdr:from>
    <xdr:to>
      <xdr:col>98</xdr:col>
      <xdr:colOff>38100</xdr:colOff>
      <xdr:row>104</xdr:row>
      <xdr:rowOff>11430</xdr:rowOff>
    </xdr:to>
    <xdr:sp macro="" textlink="">
      <xdr:nvSpPr>
        <xdr:cNvPr id="843" name="楕円 842">
          <a:extLst>
            <a:ext uri="{FF2B5EF4-FFF2-40B4-BE49-F238E27FC236}">
              <a16:creationId xmlns:a16="http://schemas.microsoft.com/office/drawing/2014/main" id="{3B17FE5F-8B7D-4D7D-8481-05D0788A2F5F}"/>
            </a:ext>
          </a:extLst>
        </xdr:cNvPr>
        <xdr:cNvSpPr/>
      </xdr:nvSpPr>
      <xdr:spPr>
        <a:xfrm>
          <a:off x="18605500" y="1774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132080</xdr:rowOff>
    </xdr:from>
    <xdr:to>
      <xdr:col>102</xdr:col>
      <xdr:colOff>114300</xdr:colOff>
      <xdr:row>103</xdr:row>
      <xdr:rowOff>144780</xdr:rowOff>
    </xdr:to>
    <xdr:cxnSp macro="">
      <xdr:nvCxnSpPr>
        <xdr:cNvPr id="844" name="直線コネクタ 843">
          <a:extLst>
            <a:ext uri="{FF2B5EF4-FFF2-40B4-BE49-F238E27FC236}">
              <a16:creationId xmlns:a16="http://schemas.microsoft.com/office/drawing/2014/main" id="{3E787AFF-D47E-443A-AE35-2A7377F2218D}"/>
            </a:ext>
          </a:extLst>
        </xdr:cNvPr>
        <xdr:cNvCxnSpPr/>
      </xdr:nvCxnSpPr>
      <xdr:spPr>
        <a:xfrm>
          <a:off x="18656300" y="1779143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39388</xdr:rowOff>
    </xdr:from>
    <xdr:ext cx="469744" cy="259045"/>
    <xdr:sp macro="" textlink="">
      <xdr:nvSpPr>
        <xdr:cNvPr id="845" name="n_1aveValue【庁舎】&#10;一人当たり面積">
          <a:extLst>
            <a:ext uri="{FF2B5EF4-FFF2-40B4-BE49-F238E27FC236}">
              <a16:creationId xmlns:a16="http://schemas.microsoft.com/office/drawing/2014/main" id="{A768D2F0-6848-419D-AD16-87126CEAA009}"/>
            </a:ext>
          </a:extLst>
        </xdr:cNvPr>
        <xdr:cNvSpPr txBox="1"/>
      </xdr:nvSpPr>
      <xdr:spPr>
        <a:xfrm>
          <a:off x="21075727" y="18213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55897</xdr:rowOff>
    </xdr:from>
    <xdr:ext cx="469744" cy="259045"/>
    <xdr:sp macro="" textlink="">
      <xdr:nvSpPr>
        <xdr:cNvPr id="846" name="n_2aveValue【庁舎】&#10;一人当たり面積">
          <a:extLst>
            <a:ext uri="{FF2B5EF4-FFF2-40B4-BE49-F238E27FC236}">
              <a16:creationId xmlns:a16="http://schemas.microsoft.com/office/drawing/2014/main" id="{BB293181-DEF5-4EBB-A5CF-7D5D3ED98BCF}"/>
            </a:ext>
          </a:extLst>
        </xdr:cNvPr>
        <xdr:cNvSpPr txBox="1"/>
      </xdr:nvSpPr>
      <xdr:spPr>
        <a:xfrm>
          <a:off x="20199427" y="1822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63516</xdr:rowOff>
    </xdr:from>
    <xdr:ext cx="469744" cy="259045"/>
    <xdr:sp macro="" textlink="">
      <xdr:nvSpPr>
        <xdr:cNvPr id="847" name="n_3aveValue【庁舎】&#10;一人当たり面積">
          <a:extLst>
            <a:ext uri="{FF2B5EF4-FFF2-40B4-BE49-F238E27FC236}">
              <a16:creationId xmlns:a16="http://schemas.microsoft.com/office/drawing/2014/main" id="{0AB88F46-9D5A-424F-80A7-ECCA0F611DD2}"/>
            </a:ext>
          </a:extLst>
        </xdr:cNvPr>
        <xdr:cNvSpPr txBox="1"/>
      </xdr:nvSpPr>
      <xdr:spPr>
        <a:xfrm>
          <a:off x="19310427" y="1823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57166</xdr:rowOff>
    </xdr:from>
    <xdr:ext cx="469744" cy="259045"/>
    <xdr:sp macro="" textlink="">
      <xdr:nvSpPr>
        <xdr:cNvPr id="848" name="n_4aveValue【庁舎】&#10;一人当たり面積">
          <a:extLst>
            <a:ext uri="{FF2B5EF4-FFF2-40B4-BE49-F238E27FC236}">
              <a16:creationId xmlns:a16="http://schemas.microsoft.com/office/drawing/2014/main" id="{A29AAB26-25BF-4362-B67B-B509179EA45B}"/>
            </a:ext>
          </a:extLst>
        </xdr:cNvPr>
        <xdr:cNvSpPr txBox="1"/>
      </xdr:nvSpPr>
      <xdr:spPr>
        <a:xfrm>
          <a:off x="18421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158766</xdr:rowOff>
    </xdr:from>
    <xdr:ext cx="469744" cy="259045"/>
    <xdr:sp macro="" textlink="">
      <xdr:nvSpPr>
        <xdr:cNvPr id="849" name="n_1mainValue【庁舎】&#10;一人当たり面積">
          <a:extLst>
            <a:ext uri="{FF2B5EF4-FFF2-40B4-BE49-F238E27FC236}">
              <a16:creationId xmlns:a16="http://schemas.microsoft.com/office/drawing/2014/main" id="{A8E5C9B9-87D5-4FB2-9E09-CA6A54833D8A}"/>
            </a:ext>
          </a:extLst>
        </xdr:cNvPr>
        <xdr:cNvSpPr txBox="1"/>
      </xdr:nvSpPr>
      <xdr:spPr>
        <a:xfrm>
          <a:off x="21075727" y="17646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90188</xdr:rowOff>
    </xdr:from>
    <xdr:ext cx="469744" cy="259045"/>
    <xdr:sp macro="" textlink="">
      <xdr:nvSpPr>
        <xdr:cNvPr id="850" name="n_2mainValue【庁舎】&#10;一人当たり面積">
          <a:extLst>
            <a:ext uri="{FF2B5EF4-FFF2-40B4-BE49-F238E27FC236}">
              <a16:creationId xmlns:a16="http://schemas.microsoft.com/office/drawing/2014/main" id="{29D502EE-4471-4489-A32E-E46C4FB38A31}"/>
            </a:ext>
          </a:extLst>
        </xdr:cNvPr>
        <xdr:cNvSpPr txBox="1"/>
      </xdr:nvSpPr>
      <xdr:spPr>
        <a:xfrm>
          <a:off x="20199427" y="17578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40657</xdr:rowOff>
    </xdr:from>
    <xdr:ext cx="469744" cy="259045"/>
    <xdr:sp macro="" textlink="">
      <xdr:nvSpPr>
        <xdr:cNvPr id="851" name="n_3mainValue【庁舎】&#10;一人当たり面積">
          <a:extLst>
            <a:ext uri="{FF2B5EF4-FFF2-40B4-BE49-F238E27FC236}">
              <a16:creationId xmlns:a16="http://schemas.microsoft.com/office/drawing/2014/main" id="{A3093C01-FB19-4CB5-9D1A-F18E966EB1CF}"/>
            </a:ext>
          </a:extLst>
        </xdr:cNvPr>
        <xdr:cNvSpPr txBox="1"/>
      </xdr:nvSpPr>
      <xdr:spPr>
        <a:xfrm>
          <a:off x="19310427" y="1752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27957</xdr:rowOff>
    </xdr:from>
    <xdr:ext cx="469744" cy="259045"/>
    <xdr:sp macro="" textlink="">
      <xdr:nvSpPr>
        <xdr:cNvPr id="852" name="n_4mainValue【庁舎】&#10;一人当たり面積">
          <a:extLst>
            <a:ext uri="{FF2B5EF4-FFF2-40B4-BE49-F238E27FC236}">
              <a16:creationId xmlns:a16="http://schemas.microsoft.com/office/drawing/2014/main" id="{33A4AA79-CE41-45F7-B478-5360B8B238B5}"/>
            </a:ext>
          </a:extLst>
        </xdr:cNvPr>
        <xdr:cNvSpPr txBox="1"/>
      </xdr:nvSpPr>
      <xdr:spPr>
        <a:xfrm>
          <a:off x="18421427" y="17515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a:extLst>
            <a:ext uri="{FF2B5EF4-FFF2-40B4-BE49-F238E27FC236}">
              <a16:creationId xmlns:a16="http://schemas.microsoft.com/office/drawing/2014/main" id="{1F9E558D-8BA1-4C2A-9721-6844FFFA2C0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a:extLst>
            <a:ext uri="{FF2B5EF4-FFF2-40B4-BE49-F238E27FC236}">
              <a16:creationId xmlns:a16="http://schemas.microsoft.com/office/drawing/2014/main" id="{D4595188-1ECD-4430-89FB-20C01CEA608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a:extLst>
            <a:ext uri="{FF2B5EF4-FFF2-40B4-BE49-F238E27FC236}">
              <a16:creationId xmlns:a16="http://schemas.microsoft.com/office/drawing/2014/main" id="{F8DB7839-8098-4CB2-B751-C1A8B8B551B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類似団体と比較して特に有形固定資産減価償却率が高くなっている施設は、消防施設であり、特に低くなっている施設は、図書館、庁舎である。</a:t>
          </a:r>
          <a:endParaRPr lang="ja-JP" altLang="ja-JP" sz="1400">
            <a:effectLst/>
          </a:endParaRPr>
        </a:p>
        <a:p>
          <a:r>
            <a:rPr lang="ja-JP" altLang="ja-JP" sz="1100">
              <a:solidFill>
                <a:schemeClr val="dk1"/>
              </a:solidFill>
              <a:effectLst/>
              <a:latin typeface="+mn-lt"/>
              <a:ea typeface="+mn-ea"/>
              <a:cs typeface="+mn-cs"/>
            </a:rPr>
            <a:t>消防</a:t>
          </a:r>
          <a:r>
            <a:rPr lang="ja-JP" altLang="en-US" sz="1100">
              <a:solidFill>
                <a:schemeClr val="dk1"/>
              </a:solidFill>
              <a:effectLst/>
              <a:latin typeface="+mn-lt"/>
              <a:ea typeface="+mn-ea"/>
              <a:cs typeface="+mn-cs"/>
            </a:rPr>
            <a:t>施設</a:t>
          </a:r>
          <a:r>
            <a:rPr lang="ja-JP" altLang="ja-JP" sz="1100">
              <a:solidFill>
                <a:schemeClr val="dk1"/>
              </a:solidFill>
              <a:effectLst/>
              <a:latin typeface="+mn-lt"/>
              <a:ea typeface="+mn-ea"/>
              <a:cs typeface="+mn-cs"/>
            </a:rPr>
            <a:t>については、消防団組織再編計画に基づき</a:t>
          </a:r>
          <a:r>
            <a:rPr lang="ja-JP" altLang="en-US" sz="1100">
              <a:solidFill>
                <a:schemeClr val="dk1"/>
              </a:solidFill>
              <a:effectLst/>
              <a:latin typeface="+mn-lt"/>
              <a:ea typeface="+mn-ea"/>
              <a:cs typeface="+mn-cs"/>
            </a:rPr>
            <a:t>消防団</a:t>
          </a:r>
          <a:r>
            <a:rPr lang="ja-JP" altLang="ja-JP" sz="1100">
              <a:solidFill>
                <a:schemeClr val="dk1"/>
              </a:solidFill>
              <a:effectLst/>
              <a:latin typeface="+mn-lt"/>
              <a:ea typeface="+mn-ea"/>
              <a:cs typeface="+mn-cs"/>
            </a:rPr>
            <a:t>詰所の集約化を図るため、令和</a:t>
          </a:r>
          <a:r>
            <a:rPr lang="en-US" altLang="ja-JP" sz="1100">
              <a:solidFill>
                <a:schemeClr val="dk1"/>
              </a:solidFill>
              <a:effectLst/>
              <a:latin typeface="+mn-lt"/>
              <a:ea typeface="+mn-ea"/>
              <a:cs typeface="+mn-cs"/>
            </a:rPr>
            <a:t>5</a:t>
          </a:r>
          <a:r>
            <a:rPr lang="ja-JP" altLang="ja-JP" sz="1100">
              <a:solidFill>
                <a:schemeClr val="dk1"/>
              </a:solidFill>
              <a:effectLst/>
              <a:latin typeface="+mn-lt"/>
              <a:ea typeface="+mn-ea"/>
              <a:cs typeface="+mn-cs"/>
            </a:rPr>
            <a:t>年度に1棟の詰所を解体するとともに、消防団詰所更新計画に基づき1棟の詰所の建替を行った</a:t>
          </a:r>
          <a:r>
            <a:rPr lang="ja-JP" altLang="en-US" sz="1100">
              <a:solidFill>
                <a:schemeClr val="dk1"/>
              </a:solidFill>
              <a:effectLst/>
              <a:latin typeface="+mn-lt"/>
              <a:ea typeface="+mn-ea"/>
              <a:cs typeface="+mn-cs"/>
            </a:rPr>
            <a:t>。加えて</a:t>
          </a:r>
          <a:r>
            <a:rPr lang="ja-JP" altLang="ja-JP" sz="1100">
              <a:solidFill>
                <a:schemeClr val="dk1"/>
              </a:solidFill>
              <a:effectLst/>
              <a:latin typeface="+mn-lt"/>
              <a:ea typeface="+mn-ea"/>
              <a:cs typeface="+mn-cs"/>
            </a:rPr>
            <a:t>、令和4年度から令和5年度にかけて、消防本部南分署</a:t>
          </a:r>
          <a:r>
            <a:rPr lang="ja-JP" altLang="en-US" sz="1100">
              <a:solidFill>
                <a:schemeClr val="dk1"/>
              </a:solidFill>
              <a:effectLst/>
              <a:latin typeface="+mn-lt"/>
              <a:ea typeface="+mn-ea"/>
              <a:cs typeface="+mn-cs"/>
            </a:rPr>
            <a:t>を新築移転したことから</a:t>
          </a:r>
          <a:r>
            <a:rPr lang="ja-JP" altLang="ja-JP" sz="1100">
              <a:solidFill>
                <a:schemeClr val="dk1"/>
              </a:solidFill>
              <a:effectLst/>
              <a:latin typeface="+mn-lt"/>
              <a:ea typeface="+mn-ea"/>
              <a:cs typeface="+mn-cs"/>
            </a:rPr>
            <a:t>、有形固定資産減価償却率</a:t>
          </a:r>
          <a:r>
            <a:rPr lang="ja-JP" altLang="en-US" sz="1100">
              <a:solidFill>
                <a:schemeClr val="dk1"/>
              </a:solidFill>
              <a:effectLst/>
              <a:latin typeface="+mn-lt"/>
              <a:ea typeface="+mn-ea"/>
              <a:cs typeface="+mn-cs"/>
            </a:rPr>
            <a:t>は若干減少した。しかし、市内には</a:t>
          </a:r>
          <a:r>
            <a:rPr lang="ja-JP" altLang="ja-JP" sz="1100">
              <a:solidFill>
                <a:schemeClr val="dk1"/>
              </a:solidFill>
              <a:effectLst/>
              <a:latin typeface="+mn-lt"/>
              <a:ea typeface="+mn-ea"/>
              <a:cs typeface="+mn-cs"/>
            </a:rPr>
            <a:t>築年数が30年を超える消防団詰所が多数点在することから</a:t>
          </a:r>
          <a:r>
            <a:rPr lang="ja-JP" altLang="en-US" sz="1100">
              <a:solidFill>
                <a:schemeClr val="dk1"/>
              </a:solidFill>
              <a:effectLst/>
              <a:latin typeface="+mn-lt"/>
              <a:ea typeface="+mn-ea"/>
              <a:cs typeface="+mn-cs"/>
            </a:rPr>
            <a:t>大幅な改善には至っていない</a:t>
          </a:r>
          <a:r>
            <a:rPr lang="ja-JP" altLang="ja-JP" sz="1100">
              <a:solidFill>
                <a:schemeClr val="dk1"/>
              </a:solidFill>
              <a:effectLst/>
              <a:latin typeface="+mn-lt"/>
              <a:ea typeface="+mn-ea"/>
              <a:cs typeface="+mn-cs"/>
            </a:rPr>
            <a:t>。今後は、維持管理にかかる経費の増加に留意しつつ</a:t>
          </a:r>
          <a:r>
            <a:rPr lang="ja-JP" altLang="en-US" sz="1100">
              <a:solidFill>
                <a:schemeClr val="dk1"/>
              </a:solidFill>
              <a:effectLst/>
              <a:latin typeface="+mn-lt"/>
              <a:ea typeface="+mn-ea"/>
              <a:cs typeface="+mn-cs"/>
            </a:rPr>
            <a:t>、各計画に沿って施設の更新に取り組んでいく。</a:t>
          </a:r>
          <a:endParaRPr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図書館については、昭和</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年代に建設された図書館を図書館整備計画に基づき</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年度までに</a:t>
          </a:r>
          <a:r>
            <a:rPr kumimoji="1" lang="ja-JP" altLang="ja-JP" sz="1100">
              <a:solidFill>
                <a:schemeClr val="dk1"/>
              </a:solidFill>
              <a:effectLst/>
              <a:latin typeface="+mn-lt"/>
              <a:ea typeface="+mn-ea"/>
              <a:cs typeface="+mn-cs"/>
            </a:rPr>
            <a:t>新しく整備したため、有形固定資産減価償却率が大幅に低くなっている。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庁舎については、</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つの支所を、支所・公民館整備計画に基づき、令和元年度から令和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年度にかけて</a:t>
          </a:r>
          <a:r>
            <a:rPr kumimoji="1" lang="ja-JP" altLang="en-US" sz="1100">
              <a:solidFill>
                <a:schemeClr val="dk1"/>
              </a:solidFill>
              <a:effectLst/>
              <a:latin typeface="+mn-lt"/>
              <a:ea typeface="+mn-ea"/>
              <a:cs typeface="+mn-cs"/>
            </a:rPr>
            <a:t>新しく</a:t>
          </a:r>
          <a:r>
            <a:rPr kumimoji="1" lang="ja-JP" altLang="ja-JP" sz="1100">
              <a:solidFill>
                <a:schemeClr val="dk1"/>
              </a:solidFill>
              <a:effectLst/>
              <a:latin typeface="+mn-lt"/>
              <a:ea typeface="+mn-ea"/>
              <a:cs typeface="+mn-cs"/>
            </a:rPr>
            <a:t>整備したため、有形固定資産減価償却率が大幅に低くなっている。今後は、維持管理にかかる経費の増加に留意しつつ、引き続き、環境の整備に取り組んでいく。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大分県豊後大野市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32,765
32,384
603.14
30,230,278
28,433,296
1,211,713
14,659,459
24,705,881</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6.3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2730"/>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81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52730"/>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5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273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4650"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4465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[0.28]</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104/132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aseline="0">
              <a:solidFill>
                <a:schemeClr val="dk1"/>
              </a:solidFill>
              <a:effectLst/>
              <a:latin typeface="ＭＳ Ｐゴシック"/>
              <a:ea typeface="ＭＳ Ｐゴシック"/>
              <a:cs typeface="+mn-cs"/>
            </a:rPr>
            <a:t>　</a:t>
          </a:r>
          <a:r>
            <a:rPr kumimoji="1" lang="ja-JP" altLang="ja-JP" sz="1300" baseline="0">
              <a:solidFill>
                <a:schemeClr val="dk1"/>
              </a:solidFill>
              <a:effectLst/>
              <a:latin typeface="ＭＳ Ｐゴシック"/>
              <a:ea typeface="ＭＳ Ｐゴシック"/>
              <a:cs typeface="+mn-cs"/>
            </a:rPr>
            <a:t>財政力の弱い団体同士の合併団体であり、過疎地域に所在している本市においては、人口の減少や全国平均を上回る高齢化率（令和６年３月末現在：４５．５％）に加え、市内に核となる産業がないこと等から財政基盤が弱く、類似団体平均を大きく下回っている。</a:t>
          </a:r>
          <a:endParaRPr lang="ja-JP" altLang="ja-JP" sz="1300">
            <a:effectLst/>
            <a:latin typeface="ＭＳ Ｐゴシック"/>
            <a:ea typeface="ＭＳ Ｐゴシック"/>
          </a:endParaRPr>
        </a:p>
        <a:p>
          <a:r>
            <a:rPr kumimoji="1" lang="ja-JP" altLang="ja-JP" sz="1300" baseline="0">
              <a:solidFill>
                <a:schemeClr val="dk1"/>
              </a:solidFill>
              <a:effectLst/>
              <a:latin typeface="ＭＳ Ｐゴシック"/>
              <a:ea typeface="ＭＳ Ｐゴシック"/>
              <a:cs typeface="+mn-cs"/>
            </a:rPr>
            <a:t>　引き続き、地方税の収納率向上対策を推進するほか、事務事業評価制度やＫＰＩ指標に基づく事業の見直しを行い、行財政運営の効率化に努めるなど、財政基盤の強化を図る。</a:t>
          </a:r>
          <a:endParaRPr kumimoji="1" lang="ja-JP" altLang="en-US" sz="1300">
            <a:latin typeface="ＭＳ Ｐゴシック"/>
            <a:ea typeface="ＭＳ Ｐゴシック"/>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22860</xdr:rowOff>
    </xdr:from>
    <xdr:ext cx="762000" cy="259080"/>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54610</xdr:rowOff>
    </xdr:from>
    <xdr:ext cx="762000" cy="252730"/>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86360</xdr:rowOff>
    </xdr:from>
    <xdr:ext cx="762000" cy="252730"/>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118110</xdr:rowOff>
    </xdr:from>
    <xdr:ext cx="762000" cy="259080"/>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05880"/>
          <a:ext cx="0" cy="13271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161290</xdr:rowOff>
    </xdr:from>
    <xdr:ext cx="762000" cy="259080"/>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0.19</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148590</xdr:rowOff>
    </xdr:from>
    <xdr:ext cx="762000" cy="259080"/>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49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0.74</a:t>
          </a:r>
          <a:endParaRPr kumimoji="1" lang="ja-JP" altLang="en-US" sz="1000" b="1">
            <a:latin typeface="ＭＳ Ｐゴシック"/>
            <a:ea typeface="ＭＳ Ｐゴシック"/>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05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143510</xdr:rowOff>
    </xdr:from>
    <xdr:to>
      <xdr:col>23</xdr:col>
      <xdr:colOff>133350</xdr:colOff>
      <xdr:row>43</xdr:row>
      <xdr:rowOff>143510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51586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63500</xdr:rowOff>
    </xdr:from>
    <xdr:ext cx="762000" cy="252730"/>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92950"/>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0.37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143510</xdr:rowOff>
    </xdr:from>
    <xdr:to>
      <xdr:col>19</xdr:col>
      <xdr:colOff>133350</xdr:colOff>
      <xdr:row>43</xdr:row>
      <xdr:rowOff>143510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5158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134620</xdr:rowOff>
    </xdr:from>
    <xdr:ext cx="736600" cy="252730"/>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9262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43</xdr:row>
      <xdr:rowOff>143510</xdr:rowOff>
    </xdr:from>
    <xdr:to>
      <xdr:col>15</xdr:col>
      <xdr:colOff>82550</xdr:colOff>
      <xdr:row>43</xdr:row>
      <xdr:rowOff>143510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5158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134620</xdr:rowOff>
    </xdr:from>
    <xdr:ext cx="762000" cy="252730"/>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43</xdr:row>
      <xdr:rowOff>143510</xdr:rowOff>
    </xdr:from>
    <xdr:to>
      <xdr:col>11</xdr:col>
      <xdr:colOff>31750</xdr:colOff>
      <xdr:row>43</xdr:row>
      <xdr:rowOff>167640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751586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86360</xdr:rowOff>
    </xdr:from>
    <xdr:ext cx="762000" cy="252730"/>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443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86360</xdr:rowOff>
    </xdr:from>
    <xdr:ext cx="762000" cy="252730"/>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43</xdr:row>
      <xdr:rowOff>92710</xdr:rowOff>
    </xdr:from>
    <xdr:to>
      <xdr:col>23</xdr:col>
      <xdr:colOff>184150</xdr:colOff>
      <xdr:row>44</xdr:row>
      <xdr:rowOff>22860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64770</xdr:rowOff>
    </xdr:from>
    <xdr:ext cx="762000" cy="252730"/>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4371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0.28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43</xdr:row>
      <xdr:rowOff>92710</xdr:rowOff>
    </xdr:from>
    <xdr:to>
      <xdr:col>19</xdr:col>
      <xdr:colOff>184150</xdr:colOff>
      <xdr:row>44</xdr:row>
      <xdr:rowOff>22860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7620</xdr:rowOff>
    </xdr:from>
    <xdr:ext cx="736600" cy="252730"/>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55142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43</xdr:row>
      <xdr:rowOff>92710</xdr:rowOff>
    </xdr:from>
    <xdr:to>
      <xdr:col>15</xdr:col>
      <xdr:colOff>133350</xdr:colOff>
      <xdr:row>44</xdr:row>
      <xdr:rowOff>22860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7620</xdr:rowOff>
    </xdr:from>
    <xdr:ext cx="762000" cy="252730"/>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5514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43</xdr:row>
      <xdr:rowOff>92710</xdr:rowOff>
    </xdr:from>
    <xdr:to>
      <xdr:col>11</xdr:col>
      <xdr:colOff>82550</xdr:colOff>
      <xdr:row>44</xdr:row>
      <xdr:rowOff>22860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7620</xdr:rowOff>
    </xdr:from>
    <xdr:ext cx="762000" cy="252730"/>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5514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43</xdr:row>
      <xdr:rowOff>116840</xdr:rowOff>
    </xdr:from>
    <xdr:to>
      <xdr:col>7</xdr:col>
      <xdr:colOff>31750</xdr:colOff>
      <xdr:row>44</xdr:row>
      <xdr:rowOff>46990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31750</xdr:rowOff>
    </xdr:from>
    <xdr:ext cx="762000" cy="252730"/>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5755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0.27</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4800"/>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4650" cy="353060"/>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55" y="9163050"/>
          <a:ext cx="164465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[92.4%]</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58/132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chemeClr val="dk1"/>
              </a:solidFill>
              <a:effectLst/>
              <a:latin typeface="ＭＳ Ｐゴシック"/>
              <a:ea typeface="ＭＳ Ｐゴシック"/>
              <a:cs typeface="+mn-cs"/>
            </a:rPr>
            <a:t>　経常収支比率は、前年度比０．２</a:t>
          </a:r>
          <a:r>
            <a:rPr kumimoji="1" lang="ja-JP" altLang="en-US" sz="1200">
              <a:solidFill>
                <a:schemeClr val="dk1"/>
              </a:solidFill>
              <a:effectLst/>
              <a:latin typeface="ＭＳ Ｐゴシック"/>
              <a:ea typeface="ＭＳ Ｐゴシック"/>
              <a:cs typeface="+mn-cs"/>
            </a:rPr>
            <a:t>ポイント改善</a:t>
          </a:r>
          <a:r>
            <a:rPr kumimoji="1" lang="ja-JP" altLang="ja-JP" sz="1200">
              <a:solidFill>
                <a:schemeClr val="dk1"/>
              </a:solidFill>
              <a:effectLst/>
              <a:latin typeface="ＭＳ Ｐゴシック"/>
              <a:ea typeface="ＭＳ Ｐゴシック"/>
              <a:cs typeface="+mn-cs"/>
            </a:rPr>
            <a:t>し、類似団体と比較すると０．６</a:t>
          </a:r>
          <a:r>
            <a:rPr kumimoji="1" lang="ja-JP" altLang="en-US" sz="1200">
              <a:solidFill>
                <a:schemeClr val="dk1"/>
              </a:solidFill>
              <a:effectLst/>
              <a:latin typeface="ＭＳ Ｐゴシック"/>
              <a:ea typeface="ＭＳ Ｐゴシック"/>
              <a:cs typeface="+mn-cs"/>
            </a:rPr>
            <a:t>ポイント下</a:t>
          </a:r>
          <a:r>
            <a:rPr kumimoji="1" lang="ja-JP" altLang="ja-JP" sz="1200">
              <a:solidFill>
                <a:schemeClr val="dk1"/>
              </a:solidFill>
              <a:effectLst/>
              <a:latin typeface="ＭＳ Ｐゴシック"/>
              <a:ea typeface="ＭＳ Ｐゴシック"/>
              <a:cs typeface="+mn-cs"/>
            </a:rPr>
            <a:t>回った結果となっている。</a:t>
          </a:r>
          <a:r>
            <a:rPr kumimoji="1" lang="ja-JP" altLang="ja-JP" sz="1200">
              <a:solidFill>
                <a:sysClr val="windowText" lastClr="000000"/>
              </a:solidFill>
              <a:effectLst/>
              <a:latin typeface="ＭＳ Ｐゴシック"/>
              <a:ea typeface="ＭＳ Ｐゴシック"/>
              <a:cs typeface="+mn-cs"/>
            </a:rPr>
            <a:t>その主な要因は、</a:t>
          </a:r>
          <a:r>
            <a:rPr kumimoji="1" lang="ja-JP" altLang="en-US" sz="1200">
              <a:solidFill>
                <a:sysClr val="windowText" lastClr="000000"/>
              </a:solidFill>
              <a:effectLst/>
              <a:latin typeface="ＭＳ Ｐゴシック"/>
              <a:ea typeface="ＭＳ Ｐゴシック"/>
              <a:cs typeface="+mn-cs"/>
            </a:rPr>
            <a:t>分母の経常一般財源の要素である地方税が２．３ポイント増加したためである。</a:t>
          </a:r>
          <a:r>
            <a:rPr kumimoji="1" lang="ja-JP" altLang="ja-JP" sz="1200">
              <a:solidFill>
                <a:sysClr val="windowText" lastClr="000000"/>
              </a:solidFill>
              <a:effectLst/>
              <a:latin typeface="ＭＳ Ｐゴシック"/>
              <a:ea typeface="ＭＳ Ｐゴシック"/>
              <a:cs typeface="+mn-cs"/>
            </a:rPr>
            <a:t>人件費については、前年度比で増減はなかったものの、町村合併で増加していた職員数を退職者と新規採用職員のバランスを考慮しながら引き続き、適正管理</a:t>
          </a:r>
          <a:r>
            <a:rPr kumimoji="1" lang="ja-JP" altLang="ja-JP" sz="1200">
              <a:solidFill>
                <a:schemeClr val="dk1"/>
              </a:solidFill>
              <a:effectLst/>
              <a:latin typeface="ＭＳ Ｐゴシック"/>
              <a:ea typeface="ＭＳ Ｐゴシック"/>
              <a:cs typeface="+mn-cs"/>
            </a:rPr>
            <a:t>に努めていく。また、今後、予定されている大型事業に伴う新規の起債発行について、財政状況の動向を注視し適正な起債管理を実施することとする。</a:t>
          </a:r>
          <a:endParaRPr kumimoji="1" lang="ja-JP" altLang="en-US" sz="1300">
            <a:latin typeface="ＭＳ Ｐゴシック"/>
            <a:ea typeface="ＭＳ Ｐゴシック"/>
          </a:endParaRPr>
        </a:p>
      </xdr:txBody>
    </xdr:sp>
    <xdr:clientData/>
  </xdr:twoCellAnchor>
  <xdr:oneCellAnchor>
    <xdr:from>
      <xdr:col>3</xdr:col>
      <xdr:colOff>95250</xdr:colOff>
      <xdr:row>54</xdr:row>
      <xdr:rowOff>139700</xdr:rowOff>
    </xdr:from>
    <xdr:ext cx="298450" cy="225425"/>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2730"/>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169545</xdr:rowOff>
    </xdr:from>
    <xdr:to>
      <xdr:col>27</xdr:col>
      <xdr:colOff>184150</xdr:colOff>
      <xdr:row>67</xdr:row>
      <xdr:rowOff>169545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27305</xdr:rowOff>
    </xdr:from>
    <xdr:ext cx="762000" cy="259080"/>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130.0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167640</xdr:rowOff>
    </xdr:from>
    <xdr:to>
      <xdr:col>27</xdr:col>
      <xdr:colOff>184150</xdr:colOff>
      <xdr:row>65</xdr:row>
      <xdr:rowOff>167640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25400</xdr:rowOff>
    </xdr:from>
    <xdr:ext cx="762000" cy="259080"/>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xdr:col>
      <xdr:colOff>133350</xdr:colOff>
      <xdr:row>63</xdr:row>
      <xdr:rowOff>166370</xdr:rowOff>
    </xdr:from>
    <xdr:to>
      <xdr:col>27</xdr:col>
      <xdr:colOff>184150</xdr:colOff>
      <xdr:row>63</xdr:row>
      <xdr:rowOff>166370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23495</xdr:rowOff>
    </xdr:from>
    <xdr:ext cx="762000" cy="259080"/>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164465</xdr:rowOff>
    </xdr:from>
    <xdr:to>
      <xdr:col>27</xdr:col>
      <xdr:colOff>184150</xdr:colOff>
      <xdr:row>61</xdr:row>
      <xdr:rowOff>164465</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22225</xdr:rowOff>
    </xdr:from>
    <xdr:ext cx="762000" cy="2584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59</xdr:row>
      <xdr:rowOff>162560</xdr:rowOff>
    </xdr:from>
    <xdr:to>
      <xdr:col>27</xdr:col>
      <xdr:colOff>184150</xdr:colOff>
      <xdr:row>59</xdr:row>
      <xdr:rowOff>162560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20320</xdr:rowOff>
    </xdr:from>
    <xdr:ext cx="762000" cy="252730"/>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87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57</xdr:row>
      <xdr:rowOff>160655</xdr:rowOff>
    </xdr:from>
    <xdr:to>
      <xdr:col>27</xdr:col>
      <xdr:colOff>184150</xdr:colOff>
      <xdr:row>57</xdr:row>
      <xdr:rowOff>160655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18415</xdr:rowOff>
    </xdr:from>
    <xdr:ext cx="762000" cy="252730"/>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106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91440</xdr:rowOff>
    </xdr:from>
    <xdr:to>
      <xdr:col>23</xdr:col>
      <xdr:colOff>133350</xdr:colOff>
      <xdr:row>66</xdr:row>
      <xdr:rowOff>161925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64090"/>
          <a:ext cx="0" cy="16135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133985</xdr:rowOff>
    </xdr:from>
    <xdr:ext cx="762000" cy="252730"/>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968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124.8</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161925</xdr:rowOff>
    </xdr:from>
    <xdr:to>
      <xdr:col>24</xdr:col>
      <xdr:colOff>12700</xdr:colOff>
      <xdr:row>66</xdr:row>
      <xdr:rowOff>161925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7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6350</xdr:rowOff>
    </xdr:from>
    <xdr:ext cx="762000" cy="252730"/>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075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78.0</a:t>
          </a:r>
          <a:endParaRPr kumimoji="1" lang="ja-JP" altLang="en-US" sz="1000" b="1">
            <a:latin typeface="ＭＳ Ｐゴシック"/>
            <a:ea typeface="ＭＳ Ｐゴシック"/>
          </a:endParaRPr>
        </a:p>
      </xdr:txBody>
    </xdr:sp>
    <xdr:clientData/>
  </xdr:oneCellAnchor>
  <xdr:twoCellAnchor>
    <xdr:from>
      <xdr:col>23</xdr:col>
      <xdr:colOff>44450</xdr:colOff>
      <xdr:row>57</xdr:row>
      <xdr:rowOff>91440</xdr:rowOff>
    </xdr:from>
    <xdr:to>
      <xdr:col>24</xdr:col>
      <xdr:colOff>12700</xdr:colOff>
      <xdr:row>57</xdr:row>
      <xdr:rowOff>91440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64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73660</xdr:rowOff>
    </xdr:from>
    <xdr:to>
      <xdr:col>23</xdr:col>
      <xdr:colOff>133350</xdr:colOff>
      <xdr:row>60</xdr:row>
      <xdr:rowOff>80645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360660"/>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15875</xdr:rowOff>
    </xdr:from>
    <xdr:ext cx="762000" cy="259080"/>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028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60</xdr:row>
      <xdr:rowOff>43815</xdr:rowOff>
    </xdr:from>
    <xdr:to>
      <xdr:col>23</xdr:col>
      <xdr:colOff>184150</xdr:colOff>
      <xdr:row>60</xdr:row>
      <xdr:rowOff>145415</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3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59055</xdr:rowOff>
    </xdr:from>
    <xdr:to>
      <xdr:col>19</xdr:col>
      <xdr:colOff>133350</xdr:colOff>
      <xdr:row>60</xdr:row>
      <xdr:rowOff>80645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174605"/>
          <a:ext cx="889000" cy="193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19685</xdr:rowOff>
    </xdr:from>
    <xdr:to>
      <xdr:col>19</xdr:col>
      <xdr:colOff>184150</xdr:colOff>
      <xdr:row>60</xdr:row>
      <xdr:rowOff>121285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132080</xdr:rowOff>
    </xdr:from>
    <xdr:ext cx="736600" cy="252730"/>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7618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59</xdr:row>
      <xdr:rowOff>59055</xdr:rowOff>
    </xdr:from>
    <xdr:to>
      <xdr:col>15</xdr:col>
      <xdr:colOff>82550</xdr:colOff>
      <xdr:row>60</xdr:row>
      <xdr:rowOff>63500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174605"/>
          <a:ext cx="889000" cy="175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59690</xdr:rowOff>
    </xdr:from>
    <xdr:to>
      <xdr:col>15</xdr:col>
      <xdr:colOff>133350</xdr:colOff>
      <xdr:row>59</xdr:row>
      <xdr:rowOff>161290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146050</xdr:rowOff>
    </xdr:from>
    <xdr:ext cx="762000" cy="252730"/>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6160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60</xdr:row>
      <xdr:rowOff>63500</xdr:rowOff>
    </xdr:from>
    <xdr:to>
      <xdr:col>11</xdr:col>
      <xdr:colOff>31750</xdr:colOff>
      <xdr:row>60</xdr:row>
      <xdr:rowOff>143510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350500"/>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26035</xdr:rowOff>
    </xdr:from>
    <xdr:to>
      <xdr:col>11</xdr:col>
      <xdr:colOff>82550</xdr:colOff>
      <xdr:row>60</xdr:row>
      <xdr:rowOff>127635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1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112395</xdr:rowOff>
    </xdr:from>
    <xdr:ext cx="762000" cy="252730"/>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39939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60</xdr:row>
      <xdr:rowOff>67945</xdr:rowOff>
    </xdr:from>
    <xdr:to>
      <xdr:col>7</xdr:col>
      <xdr:colOff>31750</xdr:colOff>
      <xdr:row>60</xdr:row>
      <xdr:rowOff>169545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5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8255</xdr:rowOff>
    </xdr:from>
    <xdr:ext cx="762000" cy="252730"/>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1238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2730"/>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2730"/>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2730"/>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2730"/>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2730"/>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60</xdr:row>
      <xdr:rowOff>22860</xdr:rowOff>
    </xdr:from>
    <xdr:to>
      <xdr:col>23</xdr:col>
      <xdr:colOff>184150</xdr:colOff>
      <xdr:row>60</xdr:row>
      <xdr:rowOff>124460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39370</xdr:rowOff>
    </xdr:from>
    <xdr:ext cx="762000" cy="259080"/>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154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60</xdr:row>
      <xdr:rowOff>29845</xdr:rowOff>
    </xdr:from>
    <xdr:to>
      <xdr:col>19</xdr:col>
      <xdr:colOff>184150</xdr:colOff>
      <xdr:row>60</xdr:row>
      <xdr:rowOff>132080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3168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116205</xdr:rowOff>
    </xdr:from>
    <xdr:ext cx="736600" cy="259080"/>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032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59</xdr:row>
      <xdr:rowOff>8255</xdr:rowOff>
    </xdr:from>
    <xdr:to>
      <xdr:col>15</xdr:col>
      <xdr:colOff>133350</xdr:colOff>
      <xdr:row>59</xdr:row>
      <xdr:rowOff>109855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12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120650</xdr:rowOff>
    </xdr:from>
    <xdr:ext cx="762000" cy="252730"/>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89330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60</xdr:row>
      <xdr:rowOff>12700</xdr:rowOff>
    </xdr:from>
    <xdr:to>
      <xdr:col>11</xdr:col>
      <xdr:colOff>82550</xdr:colOff>
      <xdr:row>60</xdr:row>
      <xdr:rowOff>114300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29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124460</xdr:rowOff>
    </xdr:from>
    <xdr:ext cx="762000" cy="259080"/>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068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60</xdr:row>
      <xdr:rowOff>92075</xdr:rowOff>
    </xdr:from>
    <xdr:to>
      <xdr:col>7</xdr:col>
      <xdr:colOff>31750</xdr:colOff>
      <xdr:row>61</xdr:row>
      <xdr:rowOff>22225</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6985</xdr:rowOff>
    </xdr:from>
    <xdr:ext cx="762000" cy="252730"/>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6543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4650" cy="35877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090" y="12973050"/>
          <a:ext cx="164465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[249,194</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86/132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165,808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baseline="0">
              <a:solidFill>
                <a:schemeClr val="dk1"/>
              </a:solidFill>
              <a:effectLst/>
              <a:latin typeface="ＭＳ Ｐゴシック"/>
              <a:ea typeface="ＭＳ Ｐゴシック"/>
              <a:cs typeface="+mn-cs"/>
            </a:rPr>
            <a:t>　町村合併後の職員数の適正化を行っているが、旧町村単位で類似施設を保有していたため維持管理経費が経常的に必要となっていることから、類似団体平均と比較すると数値は上回った状況にある。</a:t>
          </a:r>
          <a:endParaRPr lang="ja-JP" altLang="ja-JP" sz="1300">
            <a:effectLst/>
            <a:latin typeface="ＭＳ Ｐゴシック"/>
            <a:ea typeface="ＭＳ Ｐゴシック"/>
          </a:endParaRPr>
        </a:p>
        <a:p>
          <a:r>
            <a:rPr kumimoji="1" lang="ja-JP" altLang="en-US" sz="1300" baseline="0">
              <a:solidFill>
                <a:schemeClr val="dk1"/>
              </a:solidFill>
              <a:effectLst/>
              <a:latin typeface="ＭＳ Ｐゴシック"/>
              <a:ea typeface="ＭＳ Ｐゴシック"/>
              <a:cs typeface="+mn-cs"/>
            </a:rPr>
            <a:t>　</a:t>
          </a:r>
          <a:r>
            <a:rPr kumimoji="1" lang="ja-JP" altLang="ja-JP" sz="1300">
              <a:solidFill>
                <a:schemeClr val="dk1"/>
              </a:solidFill>
              <a:effectLst/>
              <a:latin typeface="ＭＳ Ｐゴシック"/>
              <a:ea typeface="ＭＳ Ｐゴシック"/>
              <a:cs typeface="+mn-cs"/>
            </a:rPr>
            <a:t>引き続き指定管理者制度の導入や業務の外部委託など民間の活力を導入・推進しつつ、公共施設の見直し方針や公共施設等総合管理計画に基づく施設の統廃合、財産処分の取組を強化し、財政運営の健全化に努める。</a:t>
          </a:r>
          <a:endParaRPr kumimoji="1" lang="ja-JP" altLang="en-US" sz="1300">
            <a:latin typeface="ＭＳ Ｐゴシック"/>
            <a:ea typeface="ＭＳ Ｐゴシック"/>
          </a:endParaRPr>
        </a:p>
      </xdr:txBody>
    </xdr:sp>
    <xdr:clientData/>
  </xdr:twoCellAnchor>
  <xdr:oneCellAnchor>
    <xdr:from>
      <xdr:col>3</xdr:col>
      <xdr:colOff>95250</xdr:colOff>
      <xdr:row>77</xdr:row>
      <xdr:rowOff>6350</xdr:rowOff>
    </xdr:from>
    <xdr:ext cx="349885" cy="21907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8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xdr:col>
      <xdr:colOff>133350</xdr:colOff>
      <xdr:row>90</xdr:row>
      <xdr:rowOff>36195</xdr:rowOff>
    </xdr:from>
    <xdr:to>
      <xdr:col>27</xdr:col>
      <xdr:colOff>184150</xdr:colOff>
      <xdr:row>90</xdr:row>
      <xdr:rowOff>36195</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65405</xdr:rowOff>
    </xdr:from>
    <xdr:ext cx="762000" cy="252730"/>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45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xdr:col>
      <xdr:colOff>133350</xdr:colOff>
      <xdr:row>88</xdr:row>
      <xdr:rowOff>34290</xdr:rowOff>
    </xdr:from>
    <xdr:to>
      <xdr:col>27</xdr:col>
      <xdr:colOff>184150</xdr:colOff>
      <xdr:row>88</xdr:row>
      <xdr:rowOff>34290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63500</xdr:rowOff>
    </xdr:from>
    <xdr:ext cx="762000" cy="252730"/>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6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32385</xdr:rowOff>
    </xdr:from>
    <xdr:to>
      <xdr:col>27</xdr:col>
      <xdr:colOff>184150</xdr:colOff>
      <xdr:row>86</xdr:row>
      <xdr:rowOff>32385</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61595</xdr:rowOff>
    </xdr:from>
    <xdr:ext cx="762000" cy="259080"/>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xdr:col>
      <xdr:colOff>133350</xdr:colOff>
      <xdr:row>84</xdr:row>
      <xdr:rowOff>31115</xdr:rowOff>
    </xdr:from>
    <xdr:to>
      <xdr:col>27</xdr:col>
      <xdr:colOff>184150</xdr:colOff>
      <xdr:row>84</xdr:row>
      <xdr:rowOff>31115</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60325</xdr:rowOff>
    </xdr:from>
    <xdr:ext cx="762000" cy="259080"/>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29210</xdr:rowOff>
    </xdr:from>
    <xdr:to>
      <xdr:col>27</xdr:col>
      <xdr:colOff>184150</xdr:colOff>
      <xdr:row>82</xdr:row>
      <xdr:rowOff>29210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58420</xdr:rowOff>
    </xdr:from>
    <xdr:ext cx="762000" cy="259080"/>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27305</xdr:rowOff>
    </xdr:from>
    <xdr:to>
      <xdr:col>27</xdr:col>
      <xdr:colOff>184150</xdr:colOff>
      <xdr:row>80</xdr:row>
      <xdr:rowOff>27305</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56515</xdr:rowOff>
    </xdr:from>
    <xdr:ext cx="762000" cy="2584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60325</xdr:rowOff>
    </xdr:from>
    <xdr:to>
      <xdr:col>23</xdr:col>
      <xdr:colOff>133350</xdr:colOff>
      <xdr:row>88</xdr:row>
      <xdr:rowOff>167005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7775"/>
          <a:ext cx="0" cy="13068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139065</xdr:rowOff>
    </xdr:from>
    <xdr:ext cx="762000" cy="259080"/>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266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876,721</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167005</xdr:rowOff>
    </xdr:from>
    <xdr:to>
      <xdr:col>24</xdr:col>
      <xdr:colOff>12700</xdr:colOff>
      <xdr:row>88</xdr:row>
      <xdr:rowOff>167005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54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146685</xdr:rowOff>
    </xdr:from>
    <xdr:ext cx="762000" cy="252730"/>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23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118,679</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60325</xdr:rowOff>
    </xdr:from>
    <xdr:to>
      <xdr:col>24</xdr:col>
      <xdr:colOff>12700</xdr:colOff>
      <xdr:row>81</xdr:row>
      <xdr:rowOff>60325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7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109855</xdr:rowOff>
    </xdr:from>
    <xdr:to>
      <xdr:col>23</xdr:col>
      <xdr:colOff>133350</xdr:colOff>
      <xdr:row>82</xdr:row>
      <xdr:rowOff>113665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168755"/>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26035</xdr:rowOff>
    </xdr:from>
    <xdr:ext cx="762000" cy="259080"/>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1348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218,296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82</xdr:row>
      <xdr:rowOff>9525</xdr:rowOff>
    </xdr:from>
    <xdr:to>
      <xdr:col>23</xdr:col>
      <xdr:colOff>184150</xdr:colOff>
      <xdr:row>82</xdr:row>
      <xdr:rowOff>111125</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99060</xdr:rowOff>
    </xdr:from>
    <xdr:to>
      <xdr:col>19</xdr:col>
      <xdr:colOff>133350</xdr:colOff>
      <xdr:row>82</xdr:row>
      <xdr:rowOff>109855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15796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1270</xdr:rowOff>
    </xdr:from>
    <xdr:to>
      <xdr:col>19</xdr:col>
      <xdr:colOff>184150</xdr:colOff>
      <xdr:row>82</xdr:row>
      <xdr:rowOff>102870</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113030</xdr:rowOff>
    </xdr:from>
    <xdr:ext cx="736600" cy="259080"/>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290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213,409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82</xdr:row>
      <xdr:rowOff>96520</xdr:rowOff>
    </xdr:from>
    <xdr:to>
      <xdr:col>15</xdr:col>
      <xdr:colOff>82550</xdr:colOff>
      <xdr:row>82</xdr:row>
      <xdr:rowOff>99060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15542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161290</xdr:rowOff>
    </xdr:from>
    <xdr:to>
      <xdr:col>15</xdr:col>
      <xdr:colOff>133350</xdr:colOff>
      <xdr:row>82</xdr:row>
      <xdr:rowOff>91440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4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101600</xdr:rowOff>
    </xdr:from>
    <xdr:ext cx="762000" cy="259080"/>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817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206,717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82</xdr:row>
      <xdr:rowOff>67945</xdr:rowOff>
    </xdr:from>
    <xdr:to>
      <xdr:col>11</xdr:col>
      <xdr:colOff>31750</xdr:colOff>
      <xdr:row>82</xdr:row>
      <xdr:rowOff>96520</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12684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140970</xdr:rowOff>
    </xdr:from>
    <xdr:to>
      <xdr:col>11</xdr:col>
      <xdr:colOff>82550</xdr:colOff>
      <xdr:row>82</xdr:row>
      <xdr:rowOff>71120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2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81280</xdr:rowOff>
    </xdr:from>
    <xdr:ext cx="762000" cy="259080"/>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97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195,039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113030</xdr:rowOff>
    </xdr:from>
    <xdr:to>
      <xdr:col>7</xdr:col>
      <xdr:colOff>31750</xdr:colOff>
      <xdr:row>82</xdr:row>
      <xdr:rowOff>43180</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53340</xdr:rowOff>
    </xdr:from>
    <xdr:ext cx="762000" cy="252730"/>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6934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178,728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82</xdr:row>
      <xdr:rowOff>63500</xdr:rowOff>
    </xdr:from>
    <xdr:to>
      <xdr:col>23</xdr:col>
      <xdr:colOff>184150</xdr:colOff>
      <xdr:row>82</xdr:row>
      <xdr:rowOff>164465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1224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34925</xdr:rowOff>
    </xdr:from>
    <xdr:ext cx="762000" cy="259080"/>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093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249,194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82</xdr:row>
      <xdr:rowOff>59055</xdr:rowOff>
    </xdr:from>
    <xdr:to>
      <xdr:col>19</xdr:col>
      <xdr:colOff>184150</xdr:colOff>
      <xdr:row>82</xdr:row>
      <xdr:rowOff>160655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11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145415</xdr:rowOff>
    </xdr:from>
    <xdr:ext cx="736600" cy="252730"/>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20431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246,965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82</xdr:row>
      <xdr:rowOff>48260</xdr:rowOff>
    </xdr:from>
    <xdr:to>
      <xdr:col>15</xdr:col>
      <xdr:colOff>133350</xdr:colOff>
      <xdr:row>82</xdr:row>
      <xdr:rowOff>149860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10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134620</xdr:rowOff>
    </xdr:from>
    <xdr:ext cx="762000" cy="252730"/>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1935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240,515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82</xdr:row>
      <xdr:rowOff>45720</xdr:rowOff>
    </xdr:from>
    <xdr:to>
      <xdr:col>11</xdr:col>
      <xdr:colOff>82550</xdr:colOff>
      <xdr:row>82</xdr:row>
      <xdr:rowOff>147320</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10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132080</xdr:rowOff>
    </xdr:from>
    <xdr:ext cx="762000" cy="252730"/>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19098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239,185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82</xdr:row>
      <xdr:rowOff>17780</xdr:rowOff>
    </xdr:from>
    <xdr:to>
      <xdr:col>7</xdr:col>
      <xdr:colOff>31750</xdr:colOff>
      <xdr:row>82</xdr:row>
      <xdr:rowOff>118745</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0766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103505</xdr:rowOff>
    </xdr:from>
    <xdr:ext cx="762000" cy="259080"/>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162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222,478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4650" cy="35877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770" y="12973050"/>
          <a:ext cx="164465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[99.9]</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dk1"/>
              </a:solidFill>
              <a:effectLst/>
              <a:latin typeface="ＭＳ Ｐゴシック"/>
              <a:ea typeface="ＭＳ Ｐゴシック"/>
              <a:cs typeface="+mn-cs"/>
            </a:rPr>
            <a:t>　</a:t>
          </a:r>
          <a:r>
            <a:rPr kumimoji="1" lang="ja-JP" altLang="ja-JP" sz="1300">
              <a:solidFill>
                <a:schemeClr val="dk1"/>
              </a:solidFill>
              <a:effectLst/>
              <a:latin typeface="ＭＳ Ｐゴシック"/>
              <a:ea typeface="ＭＳ Ｐゴシック"/>
              <a:cs typeface="+mn-cs"/>
            </a:rPr>
            <a:t>ラスパイレス指数（</a:t>
          </a:r>
          <a:r>
            <a:rPr kumimoji="1" lang="ja-JP" altLang="en-US" sz="1300">
              <a:solidFill>
                <a:schemeClr val="dk1"/>
              </a:solidFill>
              <a:effectLst/>
              <a:latin typeface="ＭＳ Ｐゴシック"/>
              <a:ea typeface="ＭＳ Ｐゴシック"/>
              <a:cs typeface="+mn-cs"/>
            </a:rPr>
            <a:t>９９</a:t>
          </a:r>
          <a:r>
            <a:rPr kumimoji="1" lang="ja-JP" altLang="ja-JP" sz="1300">
              <a:solidFill>
                <a:schemeClr val="dk1"/>
              </a:solidFill>
              <a:effectLst/>
              <a:latin typeface="ＭＳ Ｐゴシック"/>
              <a:ea typeface="ＭＳ Ｐゴシック"/>
              <a:cs typeface="+mn-cs"/>
            </a:rPr>
            <a:t>．</a:t>
          </a:r>
          <a:r>
            <a:rPr kumimoji="1" lang="ja-JP" altLang="en-US" sz="1300">
              <a:solidFill>
                <a:schemeClr val="dk1"/>
              </a:solidFill>
              <a:effectLst/>
              <a:latin typeface="ＭＳ Ｐゴシック"/>
              <a:ea typeface="ＭＳ Ｐゴシック"/>
              <a:cs typeface="+mn-cs"/>
            </a:rPr>
            <a:t>９</a:t>
          </a:r>
          <a:r>
            <a:rPr kumimoji="1" lang="ja-JP" altLang="ja-JP" sz="1300">
              <a:solidFill>
                <a:schemeClr val="dk1"/>
              </a:solidFill>
              <a:effectLst/>
              <a:latin typeface="ＭＳ Ｐゴシック"/>
              <a:ea typeface="ＭＳ Ｐゴシック"/>
              <a:cs typeface="+mn-cs"/>
            </a:rPr>
            <a:t>）については、類似団体平均（９７．３）よりも高い数値となった。引き続き、職員数の適正化とあわせ、より一層の人件費の適正管理に努める。</a:t>
          </a:r>
          <a:endParaRPr kumimoji="1" lang="ja-JP" altLang="en-US" sz="1300">
            <a:latin typeface="ＭＳ Ｐゴシック"/>
            <a:ea typeface="ＭＳ Ｐゴシック"/>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150495</xdr:rowOff>
    </xdr:from>
    <xdr:to>
      <xdr:col>85</xdr:col>
      <xdr:colOff>95250</xdr:colOff>
      <xdr:row>89</xdr:row>
      <xdr:rowOff>150495</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8255</xdr:rowOff>
    </xdr:from>
    <xdr:ext cx="762000" cy="252730"/>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3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87</xdr:row>
      <xdr:rowOff>90805</xdr:rowOff>
    </xdr:from>
    <xdr:to>
      <xdr:col>85</xdr:col>
      <xdr:colOff>95250</xdr:colOff>
      <xdr:row>87</xdr:row>
      <xdr:rowOff>90805</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120650</xdr:rowOff>
    </xdr:from>
    <xdr:ext cx="762000" cy="252730"/>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53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60960</xdr:rowOff>
    </xdr:from>
    <xdr:ext cx="762000" cy="259080"/>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144145</xdr:rowOff>
    </xdr:from>
    <xdr:to>
      <xdr:col>85</xdr:col>
      <xdr:colOff>95250</xdr:colOff>
      <xdr:row>82</xdr:row>
      <xdr:rowOff>144145</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1905</xdr:rowOff>
    </xdr:from>
    <xdr:ext cx="762000" cy="259080"/>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84455</xdr:rowOff>
    </xdr:from>
    <xdr:to>
      <xdr:col>85</xdr:col>
      <xdr:colOff>95250</xdr:colOff>
      <xdr:row>80</xdr:row>
      <xdr:rowOff>84455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113665</xdr:rowOff>
    </xdr:from>
    <xdr:ext cx="762000" cy="2584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2730"/>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46990</xdr:rowOff>
    </xdr:from>
    <xdr:to>
      <xdr:col>81</xdr:col>
      <xdr:colOff>44450</xdr:colOff>
      <xdr:row>89</xdr:row>
      <xdr:rowOff>163830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34440"/>
          <a:ext cx="0" cy="14884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135890</xdr:rowOff>
    </xdr:from>
    <xdr:ext cx="762000" cy="259080"/>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94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102.1</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163830</xdr:rowOff>
    </xdr:from>
    <xdr:to>
      <xdr:col>81</xdr:col>
      <xdr:colOff>133350</xdr:colOff>
      <xdr:row>89</xdr:row>
      <xdr:rowOff>163830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22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133350</xdr:rowOff>
    </xdr:from>
    <xdr:ext cx="762000" cy="252730"/>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7790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91.0</a:t>
          </a:r>
          <a:endParaRPr kumimoji="1" lang="ja-JP" altLang="en-US" sz="1000" b="1">
            <a:latin typeface="ＭＳ Ｐゴシック"/>
            <a:ea typeface="ＭＳ Ｐゴシック"/>
          </a:endParaRPr>
        </a:p>
      </xdr:txBody>
    </xdr:sp>
    <xdr:clientData/>
  </xdr:oneCellAnchor>
  <xdr:twoCellAnchor>
    <xdr:from>
      <xdr:col>80</xdr:col>
      <xdr:colOff>165100</xdr:colOff>
      <xdr:row>81</xdr:row>
      <xdr:rowOff>46990</xdr:rowOff>
    </xdr:from>
    <xdr:to>
      <xdr:col>81</xdr:col>
      <xdr:colOff>133350</xdr:colOff>
      <xdr:row>81</xdr:row>
      <xdr:rowOff>46990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34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40640</xdr:rowOff>
    </xdr:from>
    <xdr:to>
      <xdr:col>81</xdr:col>
      <xdr:colOff>44450</xdr:colOff>
      <xdr:row>88</xdr:row>
      <xdr:rowOff>40640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512824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0</xdr:rowOff>
    </xdr:from>
    <xdr:ext cx="762000" cy="259080"/>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732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97.3</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85</xdr:row>
      <xdr:rowOff>154940</xdr:rowOff>
    </xdr:from>
    <xdr:to>
      <xdr:col>81</xdr:col>
      <xdr:colOff>95250</xdr:colOff>
      <xdr:row>86</xdr:row>
      <xdr:rowOff>85090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28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40640</xdr:rowOff>
    </xdr:from>
    <xdr:to>
      <xdr:col>77</xdr:col>
      <xdr:colOff>44450</xdr:colOff>
      <xdr:row>88</xdr:row>
      <xdr:rowOff>93980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512824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168910</xdr:rowOff>
    </xdr:from>
    <xdr:to>
      <xdr:col>77</xdr:col>
      <xdr:colOff>95250</xdr:colOff>
      <xdr:row>86</xdr:row>
      <xdr:rowOff>99060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4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109220</xdr:rowOff>
    </xdr:from>
    <xdr:ext cx="736600" cy="252730"/>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51102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88</xdr:row>
      <xdr:rowOff>93980</xdr:rowOff>
    </xdr:from>
    <xdr:to>
      <xdr:col>72</xdr:col>
      <xdr:colOff>203200</xdr:colOff>
      <xdr:row>88</xdr:row>
      <xdr:rowOff>160655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5181580"/>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10795</xdr:rowOff>
    </xdr:from>
    <xdr:to>
      <xdr:col>73</xdr:col>
      <xdr:colOff>44450</xdr:colOff>
      <xdr:row>86</xdr:row>
      <xdr:rowOff>112395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5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122555</xdr:rowOff>
    </xdr:from>
    <xdr:ext cx="762000" cy="252730"/>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52435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88</xdr:row>
      <xdr:rowOff>133985</xdr:rowOff>
    </xdr:from>
    <xdr:to>
      <xdr:col>68</xdr:col>
      <xdr:colOff>152400</xdr:colOff>
      <xdr:row>88</xdr:row>
      <xdr:rowOff>160655</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522158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37465</xdr:rowOff>
    </xdr:from>
    <xdr:to>
      <xdr:col>68</xdr:col>
      <xdr:colOff>203200</xdr:colOff>
      <xdr:row>86</xdr:row>
      <xdr:rowOff>139065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8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149225</xdr:rowOff>
    </xdr:from>
    <xdr:ext cx="762000" cy="259080"/>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5510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86</xdr:row>
      <xdr:rowOff>24130</xdr:rowOff>
    </xdr:from>
    <xdr:to>
      <xdr:col>64</xdr:col>
      <xdr:colOff>152400</xdr:colOff>
      <xdr:row>86</xdr:row>
      <xdr:rowOff>125730</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6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135890</xdr:rowOff>
    </xdr:from>
    <xdr:ext cx="762000" cy="259080"/>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537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87</xdr:row>
      <xdr:rowOff>160655</xdr:rowOff>
    </xdr:from>
    <xdr:to>
      <xdr:col>81</xdr:col>
      <xdr:colOff>95250</xdr:colOff>
      <xdr:row>88</xdr:row>
      <xdr:rowOff>90805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507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132715</xdr:rowOff>
    </xdr:from>
    <xdr:ext cx="762000" cy="252730"/>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504886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87</xdr:row>
      <xdr:rowOff>160655</xdr:rowOff>
    </xdr:from>
    <xdr:to>
      <xdr:col>77</xdr:col>
      <xdr:colOff>95250</xdr:colOff>
      <xdr:row>88</xdr:row>
      <xdr:rowOff>90805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507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75565</xdr:rowOff>
    </xdr:from>
    <xdr:ext cx="736600" cy="252730"/>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516316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88</xdr:row>
      <xdr:rowOff>43180</xdr:rowOff>
    </xdr:from>
    <xdr:to>
      <xdr:col>73</xdr:col>
      <xdr:colOff>44450</xdr:colOff>
      <xdr:row>88</xdr:row>
      <xdr:rowOff>144780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51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129540</xdr:rowOff>
    </xdr:from>
    <xdr:ext cx="762000" cy="259080"/>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5217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88</xdr:row>
      <xdr:rowOff>109855</xdr:rowOff>
    </xdr:from>
    <xdr:to>
      <xdr:col>68</xdr:col>
      <xdr:colOff>203200</xdr:colOff>
      <xdr:row>89</xdr:row>
      <xdr:rowOff>40640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51974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24765</xdr:rowOff>
    </xdr:from>
    <xdr:ext cx="762000" cy="259080"/>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5283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88</xdr:row>
      <xdr:rowOff>83185</xdr:rowOff>
    </xdr:from>
    <xdr:to>
      <xdr:col>64</xdr:col>
      <xdr:colOff>152400</xdr:colOff>
      <xdr:row>89</xdr:row>
      <xdr:rowOff>13335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517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169545</xdr:rowOff>
    </xdr:from>
    <xdr:ext cx="762000" cy="252730"/>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525714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4800"/>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4650" cy="353060"/>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570" y="9163050"/>
          <a:ext cx="164465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[13.58</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8.77</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指定管理者制度の推進や業務の民間委託等により改善傾向にあるものの、市の面積が非常に広大であり市内全域をカバーする必要があることから、数値は１３．５８人と類似団体平均の１０．８６人と比べ</a:t>
          </a:r>
          <a:r>
            <a:rPr kumimoji="1" lang="ja-JP" altLang="en-US" sz="1300">
              <a:solidFill>
                <a:schemeClr val="dk1"/>
              </a:solidFill>
              <a:effectLst/>
              <a:latin typeface="ＭＳ Ｐゴシック"/>
              <a:ea typeface="ＭＳ Ｐゴシック"/>
              <a:cs typeface="+mn-cs"/>
            </a:rPr>
            <a:t>２</a:t>
          </a:r>
          <a:r>
            <a:rPr kumimoji="1" lang="ja-JP" altLang="ja-JP" sz="1300">
              <a:solidFill>
                <a:schemeClr val="dk1"/>
              </a:solidFill>
              <a:effectLst/>
              <a:latin typeface="ＭＳ Ｐゴシック"/>
              <a:ea typeface="ＭＳ Ｐゴシック"/>
              <a:cs typeface="+mn-cs"/>
            </a:rPr>
            <a:t>．</a:t>
          </a:r>
          <a:r>
            <a:rPr kumimoji="1" lang="ja-JP" altLang="en-US" sz="1300">
              <a:solidFill>
                <a:schemeClr val="dk1"/>
              </a:solidFill>
              <a:effectLst/>
              <a:latin typeface="ＭＳ Ｐゴシック"/>
              <a:ea typeface="ＭＳ Ｐゴシック"/>
              <a:cs typeface="+mn-cs"/>
            </a:rPr>
            <a:t>７２</a:t>
          </a:r>
          <a:r>
            <a:rPr kumimoji="1" lang="ja-JP" altLang="ja-JP" sz="1300">
              <a:solidFill>
                <a:schemeClr val="dk1"/>
              </a:solidFill>
              <a:effectLst/>
              <a:latin typeface="ＭＳ Ｐゴシック"/>
              <a:ea typeface="ＭＳ Ｐゴシック"/>
              <a:cs typeface="+mn-cs"/>
            </a:rPr>
            <a:t>人多くなっている。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今後も退職者と新規採用職員の調整を行い、市民サービスを維持していくための適正な定員管理に努める。</a:t>
          </a:r>
          <a:endParaRPr kumimoji="1" lang="ja-JP" altLang="en-US" sz="1300">
            <a:latin typeface="ＭＳ Ｐゴシック"/>
            <a:ea typeface="ＭＳ Ｐゴシック"/>
          </a:endParaRPr>
        </a:p>
      </xdr:txBody>
    </xdr:sp>
    <xdr:clientData/>
  </xdr:twoCellAnchor>
  <xdr:oneCellAnchor>
    <xdr:from>
      <xdr:col>61</xdr:col>
      <xdr:colOff>6350</xdr:colOff>
      <xdr:row>54</xdr:row>
      <xdr:rowOff>139700</xdr:rowOff>
    </xdr:from>
    <xdr:ext cx="349885" cy="22542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2730"/>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112395</xdr:rowOff>
    </xdr:from>
    <xdr:to>
      <xdr:col>85</xdr:col>
      <xdr:colOff>95250</xdr:colOff>
      <xdr:row>67</xdr:row>
      <xdr:rowOff>112395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141605</xdr:rowOff>
    </xdr:from>
    <xdr:ext cx="762000" cy="259080"/>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52705</xdr:rowOff>
    </xdr:from>
    <xdr:to>
      <xdr:col>85</xdr:col>
      <xdr:colOff>95250</xdr:colOff>
      <xdr:row>65</xdr:row>
      <xdr:rowOff>52705</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81915</xdr:rowOff>
    </xdr:from>
    <xdr:ext cx="762000" cy="259080"/>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2000" cy="259080"/>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106045</xdr:rowOff>
    </xdr:from>
    <xdr:to>
      <xdr:col>85</xdr:col>
      <xdr:colOff>95250</xdr:colOff>
      <xdr:row>60</xdr:row>
      <xdr:rowOff>106045</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135255</xdr:rowOff>
    </xdr:from>
    <xdr:ext cx="762000" cy="252730"/>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8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46355</xdr:rowOff>
    </xdr:from>
    <xdr:to>
      <xdr:col>85</xdr:col>
      <xdr:colOff>95250</xdr:colOff>
      <xdr:row>58</xdr:row>
      <xdr:rowOff>46355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75565</xdr:rowOff>
    </xdr:from>
    <xdr:ext cx="762000" cy="252730"/>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2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163830</xdr:rowOff>
    </xdr:from>
    <xdr:to>
      <xdr:col>81</xdr:col>
      <xdr:colOff>44450</xdr:colOff>
      <xdr:row>66</xdr:row>
      <xdr:rowOff>16510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07930"/>
          <a:ext cx="0" cy="12242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160020</xdr:rowOff>
    </xdr:from>
    <xdr:ext cx="762000" cy="259080"/>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4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21.68</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16510</xdr:rowOff>
    </xdr:from>
    <xdr:to>
      <xdr:col>81</xdr:col>
      <xdr:colOff>133350</xdr:colOff>
      <xdr:row>66</xdr:row>
      <xdr:rowOff>16510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32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78740</xdr:rowOff>
    </xdr:from>
    <xdr:ext cx="762000" cy="259080"/>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51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6.46</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163830</xdr:rowOff>
    </xdr:from>
    <xdr:to>
      <xdr:col>81</xdr:col>
      <xdr:colOff>133350</xdr:colOff>
      <xdr:row>58</xdr:row>
      <xdr:rowOff>163830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07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41910</xdr:rowOff>
    </xdr:from>
    <xdr:to>
      <xdr:col>81</xdr:col>
      <xdr:colOff>44450</xdr:colOff>
      <xdr:row>62</xdr:row>
      <xdr:rowOff>50800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67181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140970</xdr:rowOff>
    </xdr:from>
    <xdr:ext cx="762000" cy="259080"/>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2565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10.86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60</xdr:row>
      <xdr:rowOff>124460</xdr:rowOff>
    </xdr:from>
    <xdr:to>
      <xdr:col>81</xdr:col>
      <xdr:colOff>95250</xdr:colOff>
      <xdr:row>61</xdr:row>
      <xdr:rowOff>54610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37465</xdr:rowOff>
    </xdr:from>
    <xdr:to>
      <xdr:col>77</xdr:col>
      <xdr:colOff>44450</xdr:colOff>
      <xdr:row>62</xdr:row>
      <xdr:rowOff>41910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66736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110490</xdr:rowOff>
    </xdr:from>
    <xdr:to>
      <xdr:col>77</xdr:col>
      <xdr:colOff>95250</xdr:colOff>
      <xdr:row>61</xdr:row>
      <xdr:rowOff>40640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50800</xdr:rowOff>
    </xdr:from>
    <xdr:ext cx="736600" cy="259080"/>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1663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10.69</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62</xdr:row>
      <xdr:rowOff>17780</xdr:rowOff>
    </xdr:from>
    <xdr:to>
      <xdr:col>72</xdr:col>
      <xdr:colOff>203200</xdr:colOff>
      <xdr:row>62</xdr:row>
      <xdr:rowOff>37465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64768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103505</xdr:rowOff>
    </xdr:from>
    <xdr:to>
      <xdr:col>73</xdr:col>
      <xdr:colOff>44450</xdr:colOff>
      <xdr:row>61</xdr:row>
      <xdr:rowOff>33655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43815</xdr:rowOff>
    </xdr:from>
    <xdr:ext cx="762000" cy="252730"/>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15936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62</xdr:row>
      <xdr:rowOff>17780</xdr:rowOff>
    </xdr:from>
    <xdr:to>
      <xdr:col>68</xdr:col>
      <xdr:colOff>152400</xdr:colOff>
      <xdr:row>62</xdr:row>
      <xdr:rowOff>22860</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3512800" y="1064768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76200</xdr:rowOff>
    </xdr:from>
    <xdr:to>
      <xdr:col>68</xdr:col>
      <xdr:colOff>203200</xdr:colOff>
      <xdr:row>61</xdr:row>
      <xdr:rowOff>6350</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16510</xdr:rowOff>
    </xdr:from>
    <xdr:ext cx="762000" cy="259080"/>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132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69215</xdr:rowOff>
    </xdr:from>
    <xdr:to>
      <xdr:col>64</xdr:col>
      <xdr:colOff>152400</xdr:colOff>
      <xdr:row>60</xdr:row>
      <xdr:rowOff>170815</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9525</xdr:rowOff>
    </xdr:from>
    <xdr:ext cx="762000" cy="252730"/>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12507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2730"/>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2730"/>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2730"/>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2730"/>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2730"/>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62</xdr:row>
      <xdr:rowOff>0</xdr:rowOff>
    </xdr:from>
    <xdr:to>
      <xdr:col>81</xdr:col>
      <xdr:colOff>95250</xdr:colOff>
      <xdr:row>62</xdr:row>
      <xdr:rowOff>101600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62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143510</xdr:rowOff>
    </xdr:from>
    <xdr:ext cx="762000" cy="252730"/>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601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13.58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61</xdr:row>
      <xdr:rowOff>162560</xdr:rowOff>
    </xdr:from>
    <xdr:to>
      <xdr:col>77</xdr:col>
      <xdr:colOff>95250</xdr:colOff>
      <xdr:row>62</xdr:row>
      <xdr:rowOff>92710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77470</xdr:rowOff>
    </xdr:from>
    <xdr:ext cx="736600" cy="252730"/>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70737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61</xdr:row>
      <xdr:rowOff>158115</xdr:rowOff>
    </xdr:from>
    <xdr:to>
      <xdr:col>73</xdr:col>
      <xdr:colOff>44450</xdr:colOff>
      <xdr:row>62</xdr:row>
      <xdr:rowOff>88265</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61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73025</xdr:rowOff>
    </xdr:from>
    <xdr:ext cx="762000" cy="259080"/>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702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13.41</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61</xdr:row>
      <xdr:rowOff>138430</xdr:rowOff>
    </xdr:from>
    <xdr:to>
      <xdr:col>68</xdr:col>
      <xdr:colOff>203200</xdr:colOff>
      <xdr:row>62</xdr:row>
      <xdr:rowOff>68580</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59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53340</xdr:rowOff>
    </xdr:from>
    <xdr:ext cx="762000" cy="252730"/>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68324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61</xdr:row>
      <xdr:rowOff>143510</xdr:rowOff>
    </xdr:from>
    <xdr:to>
      <xdr:col>64</xdr:col>
      <xdr:colOff>152400</xdr:colOff>
      <xdr:row>62</xdr:row>
      <xdr:rowOff>73660</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58420</xdr:rowOff>
    </xdr:from>
    <xdr:ext cx="762000" cy="259080"/>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688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4650" cy="35877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640" y="5353050"/>
          <a:ext cx="164465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[6.3%]</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5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ja-JP" sz="1100" b="0" i="0" u="none" strike="noStrike" kern="0" cap="none" spc="0" normalizeH="0" baseline="0" noProof="0">
              <a:ln>
                <a:noFill/>
              </a:ln>
              <a:solidFill>
                <a:prstClr val="black"/>
              </a:solidFill>
              <a:effectLst/>
              <a:uLnTx/>
              <a:uFillTx/>
              <a:latin typeface="ＭＳ Ｐゴシック"/>
              <a:ea typeface="ＭＳ Ｐゴシック"/>
              <a:cs typeface="+mn-cs"/>
            </a:rPr>
            <a:t>類似団体と比較しても良好であるが、今年度は、前年度比０．７ポイント悪化し６．３％となっている。主な要因としては、令和５年度単年度比率が令和２年度単年度比率よりも２．０ポイント増加したことによるものである。実質公債費比率は３か年平均であるため、単年度比率では前年度比０．１ポイント改善している。令和５年度単年度比率が減少した主な要因は、分子の主な基礎数値である公債費の減少に伴う公債費充当一般財源等額の減少等により、全体として対前年３，８７５千円（０．５ポイント）減少、分母は、主に標準財政規模が対前年６６，８１０千円（０．５ポイント）増加により全体として１０５，２５１千円</a:t>
          </a:r>
          <a:r>
            <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rPr>
            <a:t>(０．９</a:t>
          </a:r>
          <a:r>
            <a:rPr kumimoji="1" lang="ja-JP" altLang="ja-JP" sz="1100" b="0" i="0" u="none" strike="noStrike" kern="0" cap="none" spc="0" normalizeH="0" baseline="0" noProof="0">
              <a:ln>
                <a:noFill/>
              </a:ln>
              <a:solidFill>
                <a:prstClr val="black"/>
              </a:solidFill>
              <a:effectLst/>
              <a:uLnTx/>
              <a:uFillTx/>
              <a:latin typeface="ＭＳ Ｐゴシック"/>
              <a:ea typeface="ＭＳ Ｐゴシック"/>
              <a:cs typeface="+mn-cs"/>
            </a:rPr>
            <a:t>ポイント）の増加と</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なった</a:t>
          </a:r>
          <a:r>
            <a:rPr kumimoji="1" lang="ja-JP" altLang="ja-JP" sz="1100" b="0" i="0" u="none" strike="noStrike" kern="0" cap="none" spc="0" normalizeH="0" baseline="0" noProof="0">
              <a:ln>
                <a:noFill/>
              </a:ln>
              <a:solidFill>
                <a:prstClr val="black"/>
              </a:solidFill>
              <a:effectLst/>
              <a:uLnTx/>
              <a:uFillTx/>
              <a:latin typeface="ＭＳ Ｐゴシック"/>
              <a:ea typeface="ＭＳ Ｐゴシック"/>
              <a:cs typeface="+mn-cs"/>
            </a:rPr>
            <a:t>ことによるものである。引き続き、公債費等義務的経費の削減を中心とする行財政改革を推進し、財政の健全化に努める。</a:t>
          </a:r>
          <a:endParaRPr kumimoji="1" lang="ja-JP" altLang="en-US" sz="1100">
            <a:latin typeface="ＭＳ Ｐゴシック"/>
            <a:ea typeface="ＭＳ Ｐゴシック"/>
          </a:endParaRPr>
        </a:p>
      </xdr:txBody>
    </xdr:sp>
    <xdr:clientData/>
  </xdr:twoCellAnchor>
  <xdr:oneCellAnchor>
    <xdr:from>
      <xdr:col>61</xdr:col>
      <xdr:colOff>6350</xdr:colOff>
      <xdr:row>32</xdr:row>
      <xdr:rowOff>101600</xdr:rowOff>
    </xdr:from>
    <xdr:ext cx="298450" cy="224790"/>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52730"/>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7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2730"/>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2730"/>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144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37465</xdr:rowOff>
    </xdr:from>
    <xdr:ext cx="762000" cy="259080"/>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75565</xdr:rowOff>
    </xdr:from>
    <xdr:to>
      <xdr:col>81</xdr:col>
      <xdr:colOff>44450</xdr:colOff>
      <xdr:row>43</xdr:row>
      <xdr:rowOff>159385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6315"/>
          <a:ext cx="0" cy="14554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132080</xdr:rowOff>
    </xdr:from>
    <xdr:ext cx="762000" cy="252730"/>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0443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67.2</a:t>
          </a:r>
          <a:endParaRPr kumimoji="1" lang="ja-JP" altLang="en-US" sz="1000" b="1">
            <a:latin typeface="ＭＳ Ｐゴシック"/>
            <a:ea typeface="ＭＳ Ｐゴシック"/>
          </a:endParaRPr>
        </a:p>
      </xdr:txBody>
    </xdr:sp>
    <xdr:clientData/>
  </xdr:oneCellAnchor>
  <xdr:twoCellAnchor>
    <xdr:from>
      <xdr:col>80</xdr:col>
      <xdr:colOff>165100</xdr:colOff>
      <xdr:row>43</xdr:row>
      <xdr:rowOff>159385</xdr:rowOff>
    </xdr:from>
    <xdr:to>
      <xdr:col>81</xdr:col>
      <xdr:colOff>133350</xdr:colOff>
      <xdr:row>43</xdr:row>
      <xdr:rowOff>159385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31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161925</xdr:rowOff>
    </xdr:from>
    <xdr:ext cx="762000" cy="259080"/>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9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5.2</a:t>
          </a:r>
          <a:endParaRPr kumimoji="1" lang="ja-JP" altLang="en-US" sz="1000" b="1">
            <a:latin typeface="ＭＳ Ｐゴシック"/>
            <a:ea typeface="ＭＳ Ｐゴシック"/>
          </a:endParaRPr>
        </a:p>
      </xdr:txBody>
    </xdr:sp>
    <xdr:clientData/>
  </xdr:oneCellAnchor>
  <xdr:twoCellAnchor>
    <xdr:from>
      <xdr:col>80</xdr:col>
      <xdr:colOff>165100</xdr:colOff>
      <xdr:row>35</xdr:row>
      <xdr:rowOff>75565</xdr:rowOff>
    </xdr:from>
    <xdr:to>
      <xdr:col>81</xdr:col>
      <xdr:colOff>133350</xdr:colOff>
      <xdr:row>35</xdr:row>
      <xdr:rowOff>75565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6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121285</xdr:rowOff>
    </xdr:from>
    <xdr:to>
      <xdr:col>81</xdr:col>
      <xdr:colOff>44450</xdr:colOff>
      <xdr:row>36</xdr:row>
      <xdr:rowOff>135255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293485"/>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110490</xdr:rowOff>
    </xdr:from>
    <xdr:ext cx="762000" cy="252730"/>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282690"/>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36</xdr:row>
      <xdr:rowOff>138430</xdr:rowOff>
    </xdr:from>
    <xdr:to>
      <xdr:col>81</xdr:col>
      <xdr:colOff>95250</xdr:colOff>
      <xdr:row>37</xdr:row>
      <xdr:rowOff>68580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109220</xdr:rowOff>
    </xdr:from>
    <xdr:to>
      <xdr:col>77</xdr:col>
      <xdr:colOff>44450</xdr:colOff>
      <xdr:row>36</xdr:row>
      <xdr:rowOff>121285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28142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136525</xdr:rowOff>
    </xdr:from>
    <xdr:to>
      <xdr:col>77</xdr:col>
      <xdr:colOff>95250</xdr:colOff>
      <xdr:row>37</xdr:row>
      <xdr:rowOff>66675</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3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52070</xdr:rowOff>
    </xdr:from>
    <xdr:ext cx="736600" cy="252730"/>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39572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36</xdr:row>
      <xdr:rowOff>104775</xdr:rowOff>
    </xdr:from>
    <xdr:to>
      <xdr:col>72</xdr:col>
      <xdr:colOff>203200</xdr:colOff>
      <xdr:row>36</xdr:row>
      <xdr:rowOff>109220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27697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136525</xdr:rowOff>
    </xdr:from>
    <xdr:to>
      <xdr:col>73</xdr:col>
      <xdr:colOff>44450</xdr:colOff>
      <xdr:row>37</xdr:row>
      <xdr:rowOff>66675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3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52070</xdr:rowOff>
    </xdr:from>
    <xdr:ext cx="762000" cy="252730"/>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3957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36</xdr:row>
      <xdr:rowOff>104775</xdr:rowOff>
    </xdr:from>
    <xdr:to>
      <xdr:col>68</xdr:col>
      <xdr:colOff>152400</xdr:colOff>
      <xdr:row>36</xdr:row>
      <xdr:rowOff>106680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27697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143510</xdr:rowOff>
    </xdr:from>
    <xdr:to>
      <xdr:col>68</xdr:col>
      <xdr:colOff>203200</xdr:colOff>
      <xdr:row>37</xdr:row>
      <xdr:rowOff>73025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315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57785</xdr:rowOff>
    </xdr:from>
    <xdr:ext cx="762000" cy="259080"/>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401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36</xdr:row>
      <xdr:rowOff>148590</xdr:rowOff>
    </xdr:from>
    <xdr:to>
      <xdr:col>64</xdr:col>
      <xdr:colOff>152400</xdr:colOff>
      <xdr:row>37</xdr:row>
      <xdr:rowOff>78740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32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63500</xdr:rowOff>
    </xdr:from>
    <xdr:ext cx="762000" cy="252730"/>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4071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36</xdr:row>
      <xdr:rowOff>84455</xdr:rowOff>
    </xdr:from>
    <xdr:to>
      <xdr:col>81</xdr:col>
      <xdr:colOff>95250</xdr:colOff>
      <xdr:row>37</xdr:row>
      <xdr:rowOff>14605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25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100965</xdr:rowOff>
    </xdr:from>
    <xdr:ext cx="762000" cy="252730"/>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1017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36</xdr:row>
      <xdr:rowOff>70485</xdr:rowOff>
    </xdr:from>
    <xdr:to>
      <xdr:col>77</xdr:col>
      <xdr:colOff>95250</xdr:colOff>
      <xdr:row>37</xdr:row>
      <xdr:rowOff>635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24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10795</xdr:rowOff>
    </xdr:from>
    <xdr:ext cx="736600" cy="2584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01154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36</xdr:row>
      <xdr:rowOff>58420</xdr:rowOff>
    </xdr:from>
    <xdr:to>
      <xdr:col>73</xdr:col>
      <xdr:colOff>44450</xdr:colOff>
      <xdr:row>36</xdr:row>
      <xdr:rowOff>160020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23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170180</xdr:rowOff>
    </xdr:from>
    <xdr:ext cx="762000" cy="259080"/>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5999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36</xdr:row>
      <xdr:rowOff>53975</xdr:rowOff>
    </xdr:from>
    <xdr:to>
      <xdr:col>68</xdr:col>
      <xdr:colOff>203200</xdr:colOff>
      <xdr:row>36</xdr:row>
      <xdr:rowOff>155575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22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166370</xdr:rowOff>
    </xdr:from>
    <xdr:ext cx="762000" cy="252730"/>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599567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36</xdr:row>
      <xdr:rowOff>55880</xdr:rowOff>
    </xdr:from>
    <xdr:to>
      <xdr:col>64</xdr:col>
      <xdr:colOff>152400</xdr:colOff>
      <xdr:row>36</xdr:row>
      <xdr:rowOff>157480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22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168275</xdr:rowOff>
    </xdr:from>
    <xdr:ext cx="762000" cy="252730"/>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599757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4650" cy="35877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55" y="1543050"/>
          <a:ext cx="164465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　将来負担比率は、前年度比２．９ポイント悪化し、△３７．８％（Ｒ４：△４０．７％）となっている。主な要因としては、分子（将来負担額）</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のうち、地方債残高は１６６，１２２千円の増加となっているほか、充当可能基金が１９３，３８８千円減少したことなどにより</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対前年３１６，７４３千円（６．４ポイント）の増加</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となっていることが挙げられる。</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物価高騰対策事業等</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に財政調基金を充当したためであるが、今後、</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大型事業に係る地方債発行額の増加</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も見込まれており、引き続き</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、公債費等義務的経費の削減を中心とする行財政改革を推進し、財政の健全化に努める。</a:t>
          </a:r>
          <a:endParaRPr kumimoji="1" lang="ja-JP" altLang="en-US" sz="1300">
            <a:latin typeface="ＭＳ Ｐゴシック"/>
            <a:ea typeface="ＭＳ Ｐゴシック"/>
          </a:endParaRPr>
        </a:p>
      </xdr:txBody>
    </xdr:sp>
    <xdr:clientData/>
  </xdr:twoCellAnchor>
  <xdr:oneCellAnchor>
    <xdr:from>
      <xdr:col>61</xdr:col>
      <xdr:colOff>6350</xdr:colOff>
      <xdr:row>10</xdr:row>
      <xdr:rowOff>63500</xdr:rowOff>
    </xdr:from>
    <xdr:ext cx="298450" cy="21907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45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36195</xdr:rowOff>
    </xdr:from>
    <xdr:to>
      <xdr:col>85</xdr:col>
      <xdr:colOff>95250</xdr:colOff>
      <xdr:row>23</xdr:row>
      <xdr:rowOff>36195</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65405</xdr:rowOff>
    </xdr:from>
    <xdr:ext cx="762000" cy="252730"/>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3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147955</xdr:rowOff>
    </xdr:from>
    <xdr:to>
      <xdr:col>85</xdr:col>
      <xdr:colOff>95250</xdr:colOff>
      <xdr:row>20</xdr:row>
      <xdr:rowOff>147955</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6350</xdr:rowOff>
    </xdr:from>
    <xdr:ext cx="762000" cy="252730"/>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53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118110</xdr:rowOff>
    </xdr:from>
    <xdr:ext cx="762000" cy="259080"/>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29845</xdr:rowOff>
    </xdr:from>
    <xdr:to>
      <xdr:col>85</xdr:col>
      <xdr:colOff>95250</xdr:colOff>
      <xdr:row>16</xdr:row>
      <xdr:rowOff>29845</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59055</xdr:rowOff>
    </xdr:from>
    <xdr:ext cx="762000" cy="259080"/>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141605</xdr:rowOff>
    </xdr:from>
    <xdr:to>
      <xdr:col>85</xdr:col>
      <xdr:colOff>95250</xdr:colOff>
      <xdr:row>13</xdr:row>
      <xdr:rowOff>141605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170815</xdr:rowOff>
    </xdr:from>
    <xdr:ext cx="762000" cy="2584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141605</xdr:rowOff>
    </xdr:from>
    <xdr:to>
      <xdr:col>81</xdr:col>
      <xdr:colOff>44450</xdr:colOff>
      <xdr:row>21</xdr:row>
      <xdr:rowOff>151130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455"/>
          <a:ext cx="0" cy="13811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123190</xdr:rowOff>
    </xdr:from>
    <xdr:ext cx="762000" cy="252730"/>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364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171.7</a:t>
          </a:r>
          <a:endParaRPr kumimoji="1" lang="ja-JP" altLang="en-US" sz="1000" b="1">
            <a:latin typeface="ＭＳ Ｐゴシック"/>
            <a:ea typeface="ＭＳ Ｐゴシック"/>
          </a:endParaRPr>
        </a:p>
      </xdr:txBody>
    </xdr:sp>
    <xdr:clientData/>
  </xdr:oneCellAnchor>
  <xdr:twoCellAnchor>
    <xdr:from>
      <xdr:col>80</xdr:col>
      <xdr:colOff>165100</xdr:colOff>
      <xdr:row>21</xdr:row>
      <xdr:rowOff>151130</xdr:rowOff>
    </xdr:from>
    <xdr:to>
      <xdr:col>81</xdr:col>
      <xdr:colOff>133350</xdr:colOff>
      <xdr:row>21</xdr:row>
      <xdr:rowOff>151130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1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56515</xdr:rowOff>
    </xdr:from>
    <xdr:ext cx="762000" cy="2584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3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141605</xdr:rowOff>
    </xdr:from>
    <xdr:to>
      <xdr:col>81</xdr:col>
      <xdr:colOff>133350</xdr:colOff>
      <xdr:row>13</xdr:row>
      <xdr:rowOff>141605</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145415</xdr:rowOff>
    </xdr:from>
    <xdr:ext cx="762000" cy="252730"/>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374265"/>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14</xdr:row>
      <xdr:rowOff>1905</xdr:rowOff>
    </xdr:from>
    <xdr:to>
      <xdr:col>81</xdr:col>
      <xdr:colOff>95250</xdr:colOff>
      <xdr:row>14</xdr:row>
      <xdr:rowOff>103505</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40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45720</xdr:rowOff>
    </xdr:from>
    <xdr:to>
      <xdr:col>77</xdr:col>
      <xdr:colOff>95250</xdr:colOff>
      <xdr:row>14</xdr:row>
      <xdr:rowOff>147320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4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157480</xdr:rowOff>
    </xdr:from>
    <xdr:ext cx="736600" cy="252730"/>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1488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14</xdr:row>
      <xdr:rowOff>122555</xdr:rowOff>
    </xdr:from>
    <xdr:to>
      <xdr:col>73</xdr:col>
      <xdr:colOff>44450</xdr:colOff>
      <xdr:row>15</xdr:row>
      <xdr:rowOff>52705</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52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63500</xdr:rowOff>
    </xdr:from>
    <xdr:ext cx="762000" cy="252730"/>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2923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15</xdr:row>
      <xdr:rowOff>81915</xdr:rowOff>
    </xdr:from>
    <xdr:to>
      <xdr:col>68</xdr:col>
      <xdr:colOff>203200</xdr:colOff>
      <xdr:row>16</xdr:row>
      <xdr:rowOff>12065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22225</xdr:rowOff>
    </xdr:from>
    <xdr:ext cx="762000" cy="2584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4225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15</xdr:row>
      <xdr:rowOff>143510</xdr:rowOff>
    </xdr:from>
    <xdr:to>
      <xdr:col>64</xdr:col>
      <xdr:colOff>152400</xdr:colOff>
      <xdr:row>16</xdr:row>
      <xdr:rowOff>73025</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7152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83185</xdr:rowOff>
    </xdr:from>
    <xdr:ext cx="762000" cy="259080"/>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483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大分県豊後大野市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32,765
32,384
603.14
30,230,278
28,433,296
1,211,713
14,659,459
24,705,881</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6.3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0000" cy="252730"/>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0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0120" cy="252730"/>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01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5155"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25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78435"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784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108/132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chemeClr val="dk1"/>
              </a:solidFill>
              <a:effectLst/>
              <a:latin typeface="ＭＳ Ｐゴシック"/>
              <a:ea typeface="ＭＳ Ｐゴシック"/>
              <a:cs typeface="+mn-cs"/>
            </a:rPr>
            <a:t>　人件費については、２</a:t>
          </a:r>
          <a:r>
            <a:rPr kumimoji="1" lang="ja-JP" altLang="en-US" sz="1200">
              <a:solidFill>
                <a:schemeClr val="dk1"/>
              </a:solidFill>
              <a:effectLst/>
              <a:latin typeface="ＭＳ Ｐゴシック"/>
              <a:ea typeface="ＭＳ Ｐゴシック"/>
              <a:cs typeface="+mn-cs"/>
            </a:rPr>
            <a:t>８</a:t>
          </a:r>
          <a:r>
            <a:rPr kumimoji="1" lang="ja-JP" altLang="ja-JP" sz="1200">
              <a:solidFill>
                <a:schemeClr val="dk1"/>
              </a:solidFill>
              <a:effectLst/>
              <a:latin typeface="ＭＳ Ｐゴシック"/>
              <a:ea typeface="ＭＳ Ｐゴシック"/>
              <a:cs typeface="+mn-cs"/>
            </a:rPr>
            <a:t>．７％と類似団体平均（２</a:t>
          </a:r>
          <a:r>
            <a:rPr kumimoji="1" lang="ja-JP" altLang="en-US" sz="1200">
              <a:solidFill>
                <a:schemeClr val="dk1"/>
              </a:solidFill>
              <a:effectLst/>
              <a:latin typeface="ＭＳ Ｐゴシック"/>
              <a:ea typeface="ＭＳ Ｐゴシック"/>
              <a:cs typeface="+mn-cs"/>
            </a:rPr>
            <a:t>５</a:t>
          </a:r>
          <a:r>
            <a:rPr kumimoji="1" lang="ja-JP" altLang="ja-JP" sz="1200">
              <a:solidFill>
                <a:schemeClr val="dk1"/>
              </a:solidFill>
              <a:effectLst/>
              <a:latin typeface="ＭＳ Ｐゴシック"/>
              <a:ea typeface="ＭＳ Ｐゴシック"/>
              <a:cs typeface="+mn-cs"/>
            </a:rPr>
            <a:t>．２％）と比較しても依然高い水準である。これは７町村の合併により市内に６支所を配置していること、ごみ処理業務を直営で行っていることにより類似団体平均を上回る職員数で行政運営を行っており、行政サービスの提供方法の差異によるものと考えられる。しかしながら、民間でも実施可能な業務については、指定管理者制度の導入により委託化を進めるとともに、退職者と新規採用職員の適正化を引き続き実施し、人件費の抑制を図っていく。</a:t>
          </a:r>
          <a:endParaRPr kumimoji="1" lang="ja-JP" altLang="en-US" sz="1300">
            <a:latin typeface="ＭＳ Ｐゴシック"/>
            <a:ea typeface="ＭＳ Ｐゴシック"/>
          </a:endParaRPr>
        </a:p>
      </xdr:txBody>
    </xdr:sp>
    <xdr:clientData/>
  </xdr:twoCellAnchor>
  <xdr:oneCellAnchor>
    <xdr:from>
      <xdr:col>3</xdr:col>
      <xdr:colOff>123825</xdr:colOff>
      <xdr:row>29</xdr:row>
      <xdr:rowOff>107950</xdr:rowOff>
    </xdr:from>
    <xdr:ext cx="292100"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1650" cy="252730"/>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1650"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1650" cy="25908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1650" cy="252730"/>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1650"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1650" cy="25908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1650" cy="252730"/>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133350</xdr:rowOff>
    </xdr:from>
    <xdr:ext cx="762000" cy="252730"/>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0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35.2</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0</xdr:rowOff>
    </xdr:from>
    <xdr:ext cx="762000" cy="259080"/>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16.2</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8890</xdr:rowOff>
    </xdr:from>
    <xdr:to>
      <xdr:col>24</xdr:col>
      <xdr:colOff>25400</xdr:colOff>
      <xdr:row>39</xdr:row>
      <xdr:rowOff>8890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69544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50800</xdr:rowOff>
    </xdr:from>
    <xdr:ext cx="762000" cy="259080"/>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30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104140</xdr:rowOff>
    </xdr:from>
    <xdr:to>
      <xdr:col>19</xdr:col>
      <xdr:colOff>187325</xdr:colOff>
      <xdr:row>39</xdr:row>
      <xdr:rowOff>8890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61924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130810</xdr:rowOff>
    </xdr:from>
    <xdr:ext cx="730250" cy="259080"/>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31560"/>
          <a:ext cx="730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38</xdr:row>
      <xdr:rowOff>104140</xdr:rowOff>
    </xdr:from>
    <xdr:to>
      <xdr:col>15</xdr:col>
      <xdr:colOff>98425</xdr:colOff>
      <xdr:row>39</xdr:row>
      <xdr:rowOff>115570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619240"/>
          <a:ext cx="88900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85090</xdr:rowOff>
    </xdr:from>
    <xdr:ext cx="762000" cy="259080"/>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85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39</xdr:row>
      <xdr:rowOff>115570</xdr:rowOff>
    </xdr:from>
    <xdr:to>
      <xdr:col>11</xdr:col>
      <xdr:colOff>9525</xdr:colOff>
      <xdr:row>40</xdr:row>
      <xdr:rowOff>35560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80212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12700</xdr:rowOff>
    </xdr:from>
    <xdr:ext cx="755650"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8490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77470</xdr:rowOff>
    </xdr:from>
    <xdr:ext cx="755650" cy="25273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7822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565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38</xdr:row>
      <xdr:rowOff>129540</xdr:rowOff>
    </xdr:from>
    <xdr:to>
      <xdr:col>24</xdr:col>
      <xdr:colOff>76200</xdr:colOff>
      <xdr:row>39</xdr:row>
      <xdr:rowOff>59690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101600</xdr:rowOff>
    </xdr:from>
    <xdr:ext cx="762000" cy="259080"/>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16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28.7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38</xdr:row>
      <xdr:rowOff>129540</xdr:rowOff>
    </xdr:from>
    <xdr:to>
      <xdr:col>20</xdr:col>
      <xdr:colOff>38100</xdr:colOff>
      <xdr:row>39</xdr:row>
      <xdr:rowOff>59690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44450</xdr:rowOff>
    </xdr:from>
    <xdr:ext cx="730250" cy="25908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31000"/>
          <a:ext cx="730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38</xdr:row>
      <xdr:rowOff>53340</xdr:rowOff>
    </xdr:from>
    <xdr:to>
      <xdr:col>15</xdr:col>
      <xdr:colOff>149225</xdr:colOff>
      <xdr:row>38</xdr:row>
      <xdr:rowOff>154940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139700</xdr:rowOff>
    </xdr:from>
    <xdr:ext cx="762000" cy="25908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5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39</xdr:row>
      <xdr:rowOff>64770</xdr:rowOff>
    </xdr:from>
    <xdr:to>
      <xdr:col>11</xdr:col>
      <xdr:colOff>60325</xdr:colOff>
      <xdr:row>39</xdr:row>
      <xdr:rowOff>166370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151130</xdr:rowOff>
    </xdr:from>
    <xdr:ext cx="755650" cy="25908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83768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39</xdr:row>
      <xdr:rowOff>156210</xdr:rowOff>
    </xdr:from>
    <xdr:to>
      <xdr:col>6</xdr:col>
      <xdr:colOff>171450</xdr:colOff>
      <xdr:row>40</xdr:row>
      <xdr:rowOff>86360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84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71120</xdr:rowOff>
    </xdr:from>
    <xdr:ext cx="755650" cy="259080"/>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92912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50">
              <a:solidFill>
                <a:schemeClr val="dk1"/>
              </a:solidFill>
              <a:effectLst/>
              <a:latin typeface="ＭＳ Ｐゴシック"/>
              <a:ea typeface="ＭＳ Ｐゴシック"/>
              <a:cs typeface="+mn-cs"/>
            </a:rPr>
            <a:t>　物件費に係る経常収支比率は、類似団体より１</a:t>
          </a:r>
          <a:r>
            <a:rPr kumimoji="1" lang="ja-JP" altLang="en-US" sz="1250">
              <a:solidFill>
                <a:schemeClr val="dk1"/>
              </a:solidFill>
              <a:effectLst/>
              <a:latin typeface="ＭＳ Ｐゴシック"/>
              <a:ea typeface="ＭＳ Ｐゴシック"/>
              <a:cs typeface="+mn-cs"/>
            </a:rPr>
            <a:t>．８</a:t>
          </a:r>
          <a:r>
            <a:rPr kumimoji="1" lang="ja-JP" altLang="ja-JP" sz="1250">
              <a:solidFill>
                <a:schemeClr val="dk1"/>
              </a:solidFill>
              <a:effectLst/>
              <a:latin typeface="ＭＳ Ｐゴシック"/>
              <a:ea typeface="ＭＳ Ｐゴシック"/>
              <a:cs typeface="+mn-cs"/>
            </a:rPr>
            <a:t>ポイント上回っており、その主な要因は、賄材料費や神楽会館指定管理委託料などの伸びである。</a:t>
          </a:r>
          <a:endParaRPr lang="ja-JP" altLang="ja-JP" sz="1250">
            <a:effectLst/>
            <a:latin typeface="ＭＳ Ｐゴシック"/>
            <a:ea typeface="ＭＳ Ｐゴシック"/>
          </a:endParaRPr>
        </a:p>
        <a:p>
          <a:r>
            <a:rPr kumimoji="1" lang="ja-JP" altLang="ja-JP" sz="1250">
              <a:solidFill>
                <a:schemeClr val="dk1"/>
              </a:solidFill>
              <a:effectLst/>
              <a:latin typeface="ＭＳ Ｐゴシック"/>
              <a:ea typeface="ＭＳ Ｐゴシック"/>
              <a:cs typeface="+mn-cs"/>
            </a:rPr>
            <a:t>　今後も施設の統廃合や指定管理者制度の導入などによる外部委託の推進を図り、人件費を含め、さらなる経費削減に努める。また、</a:t>
          </a:r>
          <a:r>
            <a:rPr kumimoji="1" lang="ja-JP" altLang="ja-JP" sz="1250" baseline="0">
              <a:solidFill>
                <a:schemeClr val="dk1"/>
              </a:solidFill>
              <a:effectLst/>
              <a:latin typeface="ＭＳ Ｐゴシック"/>
              <a:ea typeface="ＭＳ Ｐゴシック"/>
              <a:cs typeface="+mn-cs"/>
            </a:rPr>
            <a:t>事務事業評価制度やＫＰＩ指標を活用し、外部委託を含めた事業の見直しや取捨選択を行うなど、効率的な行財政運営に努める。</a:t>
          </a:r>
          <a:endParaRPr kumimoji="1" lang="ja-JP" altLang="en-US" sz="1300">
            <a:latin typeface="ＭＳ Ｐゴシック"/>
            <a:ea typeface="ＭＳ Ｐゴシック"/>
          </a:endParaRPr>
        </a:p>
      </xdr:txBody>
    </xdr:sp>
    <xdr:clientData/>
  </xdr:twoCellAnchor>
  <xdr:oneCellAnchor>
    <xdr:from>
      <xdr:col>62</xdr:col>
      <xdr:colOff>6350</xdr:colOff>
      <xdr:row>9</xdr:row>
      <xdr:rowOff>107950</xdr:rowOff>
    </xdr:from>
    <xdr:ext cx="292100" cy="22542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1650" cy="252730"/>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501650" cy="25908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501650" cy="25908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1650" cy="25273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501650" cy="25908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501650" cy="259080"/>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1650" cy="252730"/>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144780</xdr:rowOff>
    </xdr:from>
    <xdr:ext cx="762000" cy="252730"/>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8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23.1</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80010</xdr:rowOff>
    </xdr:from>
    <xdr:ext cx="762000" cy="259080"/>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92710</xdr:rowOff>
    </xdr:from>
    <xdr:to>
      <xdr:col>82</xdr:col>
      <xdr:colOff>107950</xdr:colOff>
      <xdr:row>17</xdr:row>
      <xdr:rowOff>100330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00736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100330</xdr:rowOff>
    </xdr:from>
    <xdr:ext cx="762000" cy="252730"/>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72080"/>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149860</xdr:rowOff>
    </xdr:from>
    <xdr:to>
      <xdr:col>78</xdr:col>
      <xdr:colOff>69850</xdr:colOff>
      <xdr:row>17</xdr:row>
      <xdr:rowOff>92710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9306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1270</xdr:rowOff>
    </xdr:from>
    <xdr:ext cx="736600" cy="259080"/>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730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16</xdr:row>
      <xdr:rowOff>142240</xdr:rowOff>
    </xdr:from>
    <xdr:to>
      <xdr:col>73</xdr:col>
      <xdr:colOff>180975</xdr:colOff>
      <xdr:row>16</xdr:row>
      <xdr:rowOff>149860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8854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88900</xdr:rowOff>
    </xdr:from>
    <xdr:ext cx="762000" cy="252730"/>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8920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16</xdr:row>
      <xdr:rowOff>81280</xdr:rowOff>
    </xdr:from>
    <xdr:to>
      <xdr:col>69</xdr:col>
      <xdr:colOff>92075</xdr:colOff>
      <xdr:row>16</xdr:row>
      <xdr:rowOff>142240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82448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134620</xdr:rowOff>
    </xdr:from>
    <xdr:ext cx="755650" cy="25273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3492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21590</xdr:rowOff>
    </xdr:from>
    <xdr:ext cx="762000"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36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5650"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5650"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5650" cy="25908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17</xdr:row>
      <xdr:rowOff>49530</xdr:rowOff>
    </xdr:from>
    <xdr:to>
      <xdr:col>82</xdr:col>
      <xdr:colOff>158750</xdr:colOff>
      <xdr:row>17</xdr:row>
      <xdr:rowOff>151130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21590</xdr:rowOff>
    </xdr:from>
    <xdr:ext cx="762000" cy="259080"/>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36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17</xdr:row>
      <xdr:rowOff>41910</xdr:rowOff>
    </xdr:from>
    <xdr:to>
      <xdr:col>78</xdr:col>
      <xdr:colOff>120650</xdr:colOff>
      <xdr:row>17</xdr:row>
      <xdr:rowOff>143510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128270</xdr:rowOff>
    </xdr:from>
    <xdr:ext cx="736600" cy="259080"/>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0429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16</xdr:row>
      <xdr:rowOff>99060</xdr:rowOff>
    </xdr:from>
    <xdr:to>
      <xdr:col>74</xdr:col>
      <xdr:colOff>31750</xdr:colOff>
      <xdr:row>17</xdr:row>
      <xdr:rowOff>29210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13970</xdr:rowOff>
    </xdr:from>
    <xdr:ext cx="762000" cy="259080"/>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928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16</xdr:row>
      <xdr:rowOff>91440</xdr:rowOff>
    </xdr:from>
    <xdr:to>
      <xdr:col>69</xdr:col>
      <xdr:colOff>142875</xdr:colOff>
      <xdr:row>17</xdr:row>
      <xdr:rowOff>21590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6350</xdr:rowOff>
    </xdr:from>
    <xdr:ext cx="755650" cy="252730"/>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92100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142240</xdr:rowOff>
    </xdr:from>
    <xdr:ext cx="762000" cy="259080"/>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42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77/132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扶助費に係る経常収支比率は</a:t>
          </a:r>
          <a:r>
            <a:rPr kumimoji="1" lang="ja-JP" altLang="en-US" sz="1300">
              <a:solidFill>
                <a:schemeClr val="dk1"/>
              </a:solidFill>
              <a:effectLst/>
              <a:latin typeface="ＭＳ Ｐゴシック"/>
              <a:ea typeface="ＭＳ Ｐゴシック"/>
              <a:cs typeface="+mn-cs"/>
            </a:rPr>
            <a:t>昨年度から０．６ポイント上昇し、類似</a:t>
          </a:r>
          <a:r>
            <a:rPr kumimoji="1" lang="ja-JP" altLang="ja-JP" sz="1300">
              <a:solidFill>
                <a:schemeClr val="dk1"/>
              </a:solidFill>
              <a:effectLst/>
              <a:latin typeface="ＭＳ Ｐゴシック"/>
              <a:ea typeface="ＭＳ Ｐゴシック"/>
              <a:cs typeface="+mn-cs"/>
            </a:rPr>
            <a:t>団体平均を上回って</a:t>
          </a:r>
          <a:r>
            <a:rPr kumimoji="1" lang="ja-JP" altLang="en-US" sz="1300">
              <a:solidFill>
                <a:schemeClr val="dk1"/>
              </a:solidFill>
              <a:effectLst/>
              <a:latin typeface="ＭＳ Ｐゴシック"/>
              <a:ea typeface="ＭＳ Ｐゴシック"/>
              <a:cs typeface="+mn-cs"/>
            </a:rPr>
            <a:t>いる。</a:t>
          </a:r>
          <a:endParaRPr kumimoji="1" lang="en-US" altLang="ja-JP" sz="1300">
            <a:solidFill>
              <a:schemeClr val="dk1"/>
            </a:solidFill>
            <a:effectLst/>
            <a:latin typeface="ＭＳ Ｐゴシック"/>
            <a:ea typeface="ＭＳ Ｐゴシック"/>
            <a:cs typeface="+mn-cs"/>
          </a:endParaRPr>
        </a:p>
        <a:p>
          <a:r>
            <a:rPr kumimoji="1" lang="ja-JP" altLang="ja-JP" sz="1300">
              <a:solidFill>
                <a:schemeClr val="dk1"/>
              </a:solidFill>
              <a:effectLst/>
              <a:latin typeface="ＭＳ Ｐゴシック"/>
              <a:ea typeface="ＭＳ Ｐゴシック"/>
              <a:cs typeface="+mn-cs"/>
            </a:rPr>
            <a:t>　今後も、障害福祉サービス費の増加等が見込まれる</a:t>
          </a:r>
          <a:r>
            <a:rPr kumimoji="1" lang="ja-JP" altLang="en-US" sz="1300">
              <a:solidFill>
                <a:schemeClr val="dk1"/>
              </a:solidFill>
              <a:effectLst/>
              <a:latin typeface="ＭＳ Ｐゴシック"/>
              <a:ea typeface="ＭＳ Ｐゴシック"/>
              <a:cs typeface="+mn-cs"/>
            </a:rPr>
            <a:t>ため</a:t>
          </a:r>
          <a:r>
            <a:rPr kumimoji="1" lang="ja-JP" altLang="ja-JP" sz="1300">
              <a:solidFill>
                <a:schemeClr val="dk1"/>
              </a:solidFill>
              <a:effectLst/>
              <a:latin typeface="ＭＳ Ｐゴシック"/>
              <a:ea typeface="ＭＳ Ｐゴシック"/>
              <a:cs typeface="+mn-cs"/>
            </a:rPr>
            <a:t>、生活保護受給者の自立支援策の強化や医療扶助費の適正化を図るとともに、徹底した単独扶助事業の見直しを行い、扶助費の抑制に努める。</a:t>
          </a:r>
          <a:endParaRPr kumimoji="1" lang="ja-JP" altLang="en-US" sz="1300">
            <a:latin typeface="ＭＳ Ｐゴシック"/>
            <a:ea typeface="ＭＳ Ｐゴシック"/>
          </a:endParaRPr>
        </a:p>
      </xdr:txBody>
    </xdr:sp>
    <xdr:clientData/>
  </xdr:twoCellAnchor>
  <xdr:oneCellAnchor>
    <xdr:from>
      <xdr:col>3</xdr:col>
      <xdr:colOff>123825</xdr:colOff>
      <xdr:row>49</xdr:row>
      <xdr:rowOff>107950</xdr:rowOff>
    </xdr:from>
    <xdr:ext cx="292100" cy="22542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1650" cy="252730"/>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1650" cy="259080"/>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1650" cy="259080"/>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1650" cy="252730"/>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1650" cy="259080"/>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1650" cy="259080"/>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1650" cy="252730"/>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156210</xdr:rowOff>
    </xdr:from>
    <xdr:ext cx="762000" cy="252730"/>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146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15.3</a:t>
          </a:r>
          <a:endParaRPr kumimoji="1" lang="ja-JP" altLang="en-US" sz="1000" b="1">
            <a:latin typeface="ＭＳ Ｐゴシック"/>
            <a:ea typeface="ＭＳ Ｐゴシック"/>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2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118110</xdr:rowOff>
    </xdr:from>
    <xdr:ext cx="762000" cy="259080"/>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152400</xdr:rowOff>
    </xdr:from>
    <xdr:to>
      <xdr:col>24</xdr:col>
      <xdr:colOff>25400</xdr:colOff>
      <xdr:row>57</xdr:row>
      <xdr:rowOff>57150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753600"/>
          <a:ext cx="8382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143510</xdr:rowOff>
    </xdr:from>
    <xdr:ext cx="762000" cy="252730"/>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3260"/>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152400</xdr:rowOff>
    </xdr:from>
    <xdr:to>
      <xdr:col>19</xdr:col>
      <xdr:colOff>187325</xdr:colOff>
      <xdr:row>56</xdr:row>
      <xdr:rowOff>152400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7536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29210</xdr:rowOff>
    </xdr:from>
    <xdr:ext cx="730250" cy="252730"/>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58960"/>
          <a:ext cx="7302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56</xdr:row>
      <xdr:rowOff>152400</xdr:rowOff>
    </xdr:from>
    <xdr:to>
      <xdr:col>15</xdr:col>
      <xdr:colOff>98425</xdr:colOff>
      <xdr:row>57</xdr:row>
      <xdr:rowOff>95250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75360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162560</xdr:rowOff>
    </xdr:from>
    <xdr:ext cx="762000" cy="259080"/>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20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57</xdr:row>
      <xdr:rowOff>95250</xdr:rowOff>
    </xdr:from>
    <xdr:to>
      <xdr:col>11</xdr:col>
      <xdr:colOff>9525</xdr:colOff>
      <xdr:row>58</xdr:row>
      <xdr:rowOff>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8679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54610</xdr:rowOff>
    </xdr:from>
    <xdr:ext cx="755650" cy="252730"/>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8436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22860</xdr:rowOff>
    </xdr:from>
    <xdr:ext cx="755650" cy="25908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240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5650"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57</xdr:row>
      <xdr:rowOff>6350</xdr:rowOff>
    </xdr:from>
    <xdr:to>
      <xdr:col>24</xdr:col>
      <xdr:colOff>76200</xdr:colOff>
      <xdr:row>57</xdr:row>
      <xdr:rowOff>107950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149860</xdr:rowOff>
    </xdr:from>
    <xdr:ext cx="762000" cy="259080"/>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51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56</xdr:row>
      <xdr:rowOff>101600</xdr:rowOff>
    </xdr:from>
    <xdr:to>
      <xdr:col>20</xdr:col>
      <xdr:colOff>38100</xdr:colOff>
      <xdr:row>57</xdr:row>
      <xdr:rowOff>31750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16510</xdr:rowOff>
    </xdr:from>
    <xdr:ext cx="730250" cy="25908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789160"/>
          <a:ext cx="730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56</xdr:row>
      <xdr:rowOff>101600</xdr:rowOff>
    </xdr:from>
    <xdr:to>
      <xdr:col>15</xdr:col>
      <xdr:colOff>149225</xdr:colOff>
      <xdr:row>57</xdr:row>
      <xdr:rowOff>31750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16510</xdr:rowOff>
    </xdr:from>
    <xdr:ext cx="762000" cy="259080"/>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789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57</xdr:row>
      <xdr:rowOff>44450</xdr:rowOff>
    </xdr:from>
    <xdr:to>
      <xdr:col>11</xdr:col>
      <xdr:colOff>60325</xdr:colOff>
      <xdr:row>57</xdr:row>
      <xdr:rowOff>146050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130810</xdr:rowOff>
    </xdr:from>
    <xdr:ext cx="755650" cy="259080"/>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9034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57</xdr:row>
      <xdr:rowOff>120650</xdr:rowOff>
    </xdr:from>
    <xdr:to>
      <xdr:col>6</xdr:col>
      <xdr:colOff>171450</xdr:colOff>
      <xdr:row>58</xdr:row>
      <xdr:rowOff>50800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35560</xdr:rowOff>
    </xdr:from>
    <xdr:ext cx="755650" cy="259080"/>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9796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その他に係る経常収支比率は類似団体平均より上回った状況となっている。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主なものは公営企業会計等への繰出金であるが、繰出金の増加は普通会計経費圧迫の要因となることから、公営企業においては独立採算の原則に立ち返り、事業全般の見直しや受益者負担の適正化に取り組み、繰出金の削減を図るなど普通会計の負担軽減に努める。</a:t>
          </a:r>
          <a:endParaRPr kumimoji="1" lang="ja-JP" altLang="en-US" sz="1300">
            <a:latin typeface="ＭＳ Ｐゴシック"/>
            <a:ea typeface="ＭＳ Ｐゴシック"/>
          </a:endParaRPr>
        </a:p>
      </xdr:txBody>
    </xdr:sp>
    <xdr:clientData/>
  </xdr:twoCellAnchor>
  <xdr:oneCellAnchor>
    <xdr:from>
      <xdr:col>62</xdr:col>
      <xdr:colOff>6350</xdr:colOff>
      <xdr:row>49</xdr:row>
      <xdr:rowOff>107950</xdr:rowOff>
    </xdr:from>
    <xdr:ext cx="292100" cy="22542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1650" cy="252730"/>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29210</xdr:rowOff>
    </xdr:from>
    <xdr:to>
      <xdr:col>85</xdr:col>
      <xdr:colOff>66675</xdr:colOff>
      <xdr:row>62</xdr:row>
      <xdr:rowOff>29210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58420</xdr:rowOff>
    </xdr:from>
    <xdr:ext cx="501650" cy="259080"/>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87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45085</xdr:rowOff>
    </xdr:from>
    <xdr:to>
      <xdr:col>85</xdr:col>
      <xdr:colOff>66675</xdr:colOff>
      <xdr:row>60</xdr:row>
      <xdr:rowOff>45085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74930</xdr:rowOff>
    </xdr:from>
    <xdr:ext cx="501650" cy="252730"/>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48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61595</xdr:rowOff>
    </xdr:from>
    <xdr:to>
      <xdr:col>85</xdr:col>
      <xdr:colOff>66675</xdr:colOff>
      <xdr:row>58</xdr:row>
      <xdr:rowOff>61595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90805</xdr:rowOff>
    </xdr:from>
    <xdr:ext cx="501650" cy="2584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455"/>
          <a:ext cx="501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78105</xdr:rowOff>
    </xdr:from>
    <xdr:to>
      <xdr:col>85</xdr:col>
      <xdr:colOff>66675</xdr:colOff>
      <xdr:row>56</xdr:row>
      <xdr:rowOff>78105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107315</xdr:rowOff>
    </xdr:from>
    <xdr:ext cx="501650" cy="25908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7065"/>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94615</xdr:rowOff>
    </xdr:from>
    <xdr:to>
      <xdr:col>85</xdr:col>
      <xdr:colOff>66675</xdr:colOff>
      <xdr:row>54</xdr:row>
      <xdr:rowOff>94615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123825</xdr:rowOff>
    </xdr:from>
    <xdr:ext cx="501650" cy="252730"/>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675"/>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110490</xdr:rowOff>
    </xdr:from>
    <xdr:to>
      <xdr:col>85</xdr:col>
      <xdr:colOff>66675</xdr:colOff>
      <xdr:row>52</xdr:row>
      <xdr:rowOff>110490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139700</xdr:rowOff>
    </xdr:from>
    <xdr:ext cx="501650" cy="259080"/>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65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1650" cy="252730"/>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18415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91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161925</xdr:rowOff>
    </xdr:from>
    <xdr:ext cx="762000" cy="259080"/>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20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20.9</a:t>
          </a:r>
          <a:endParaRPr kumimoji="1" lang="ja-JP" altLang="en-US" sz="1000" b="1">
            <a:latin typeface="ＭＳ Ｐゴシック"/>
            <a:ea typeface="ＭＳ Ｐゴシック"/>
          </a:endParaRPr>
        </a:p>
      </xdr:txBody>
    </xdr:sp>
    <xdr:clientData/>
  </xdr:oneCellAnchor>
  <xdr:twoCellAnchor>
    <xdr:from>
      <xdr:col>82</xdr:col>
      <xdr:colOff>19050</xdr:colOff>
      <xdr:row>62</xdr:row>
      <xdr:rowOff>18415</xdr:rowOff>
    </xdr:from>
    <xdr:to>
      <xdr:col>82</xdr:col>
      <xdr:colOff>196850</xdr:colOff>
      <xdr:row>62</xdr:row>
      <xdr:rowOff>18415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8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156210</xdr:rowOff>
    </xdr:from>
    <xdr:ext cx="762000" cy="252730"/>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124460</xdr:rowOff>
    </xdr:from>
    <xdr:to>
      <xdr:col>82</xdr:col>
      <xdr:colOff>107950</xdr:colOff>
      <xdr:row>58</xdr:row>
      <xdr:rowOff>6985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897110"/>
          <a:ext cx="8382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3175</xdr:rowOff>
    </xdr:from>
    <xdr:ext cx="762000" cy="259080"/>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043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158115</xdr:rowOff>
    </xdr:from>
    <xdr:to>
      <xdr:col>82</xdr:col>
      <xdr:colOff>158750</xdr:colOff>
      <xdr:row>57</xdr:row>
      <xdr:rowOff>88265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80645</xdr:rowOff>
    </xdr:from>
    <xdr:to>
      <xdr:col>78</xdr:col>
      <xdr:colOff>69850</xdr:colOff>
      <xdr:row>58</xdr:row>
      <xdr:rowOff>6985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853295"/>
          <a:ext cx="889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158115</xdr:rowOff>
    </xdr:from>
    <xdr:to>
      <xdr:col>78</xdr:col>
      <xdr:colOff>120650</xdr:colOff>
      <xdr:row>57</xdr:row>
      <xdr:rowOff>88265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98425</xdr:rowOff>
    </xdr:from>
    <xdr:ext cx="736600" cy="252730"/>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2817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57</xdr:row>
      <xdr:rowOff>80645</xdr:rowOff>
    </xdr:from>
    <xdr:to>
      <xdr:col>73</xdr:col>
      <xdr:colOff>180975</xdr:colOff>
      <xdr:row>58</xdr:row>
      <xdr:rowOff>29210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853295"/>
          <a:ext cx="88900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125095</xdr:rowOff>
    </xdr:from>
    <xdr:to>
      <xdr:col>74</xdr:col>
      <xdr:colOff>31750</xdr:colOff>
      <xdr:row>57</xdr:row>
      <xdr:rowOff>55245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65405</xdr:rowOff>
    </xdr:from>
    <xdr:ext cx="762000" cy="252730"/>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9515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58</xdr:row>
      <xdr:rowOff>29210</xdr:rowOff>
    </xdr:from>
    <xdr:to>
      <xdr:col>69</xdr:col>
      <xdr:colOff>92075</xdr:colOff>
      <xdr:row>58</xdr:row>
      <xdr:rowOff>127000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973310"/>
          <a:ext cx="889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158115</xdr:rowOff>
    </xdr:from>
    <xdr:to>
      <xdr:col>69</xdr:col>
      <xdr:colOff>142875</xdr:colOff>
      <xdr:row>57</xdr:row>
      <xdr:rowOff>88265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98425</xdr:rowOff>
    </xdr:from>
    <xdr:ext cx="755650" cy="252730"/>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28175"/>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111760</xdr:rowOff>
    </xdr:from>
    <xdr:ext cx="762000" cy="25273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12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5650" cy="25908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5650"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5650" cy="25908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57</xdr:row>
      <xdr:rowOff>73660</xdr:rowOff>
    </xdr:from>
    <xdr:to>
      <xdr:col>82</xdr:col>
      <xdr:colOff>158750</xdr:colOff>
      <xdr:row>58</xdr:row>
      <xdr:rowOff>3810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4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45720</xdr:rowOff>
    </xdr:from>
    <xdr:ext cx="762000" cy="259080"/>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1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57</xdr:row>
      <xdr:rowOff>127635</xdr:rowOff>
    </xdr:from>
    <xdr:to>
      <xdr:col>78</xdr:col>
      <xdr:colOff>120650</xdr:colOff>
      <xdr:row>58</xdr:row>
      <xdr:rowOff>57785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0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42545</xdr:rowOff>
    </xdr:from>
    <xdr:ext cx="736600" cy="252730"/>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98664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57</xdr:row>
      <xdr:rowOff>29845</xdr:rowOff>
    </xdr:from>
    <xdr:to>
      <xdr:col>74</xdr:col>
      <xdr:colOff>31750</xdr:colOff>
      <xdr:row>57</xdr:row>
      <xdr:rowOff>132080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8024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116205</xdr:rowOff>
    </xdr:from>
    <xdr:ext cx="762000" cy="259080"/>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888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57</xdr:row>
      <xdr:rowOff>149860</xdr:rowOff>
    </xdr:from>
    <xdr:to>
      <xdr:col>69</xdr:col>
      <xdr:colOff>142875</xdr:colOff>
      <xdr:row>58</xdr:row>
      <xdr:rowOff>80010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2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64770</xdr:rowOff>
    </xdr:from>
    <xdr:ext cx="755650" cy="252730"/>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00887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162560</xdr:rowOff>
    </xdr:from>
    <xdr:ext cx="762000" cy="259080"/>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10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補助費等に係る経常収支比率は、類似団体平均値や全国平均と比べると良好な結果となっている。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今後も、市単独の補助金等の交付に関しては必要性や有効性、使途状況の精査を行っていき、効果ができない補助金については見直しや廃止を行うなど、適正執行に努める</a:t>
          </a:r>
          <a:r>
            <a:rPr kumimoji="1" lang="ja-JP" altLang="en-US" sz="1300">
              <a:solidFill>
                <a:schemeClr val="dk1"/>
              </a:solidFill>
              <a:effectLst/>
              <a:latin typeface="ＭＳ Ｐゴシック"/>
              <a:ea typeface="ＭＳ Ｐゴシック"/>
              <a:cs typeface="+mn-cs"/>
            </a:rPr>
            <a:t>。</a:t>
          </a:r>
          <a:endParaRPr kumimoji="1" lang="ja-JP" altLang="en-US" sz="1300">
            <a:latin typeface="ＭＳ Ｐゴシック"/>
            <a:ea typeface="ＭＳ Ｐゴシック"/>
          </a:endParaRPr>
        </a:p>
      </xdr:txBody>
    </xdr:sp>
    <xdr:clientData/>
  </xdr:twoCellAnchor>
  <xdr:oneCellAnchor>
    <xdr:from>
      <xdr:col>62</xdr:col>
      <xdr:colOff>6350</xdr:colOff>
      <xdr:row>29</xdr:row>
      <xdr:rowOff>107950</xdr:rowOff>
    </xdr:from>
    <xdr:ext cx="292100" cy="22542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1650" cy="252730"/>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1650" cy="252730"/>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1650" cy="252730"/>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1650" cy="252730"/>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1650" cy="252730"/>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29210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42000"/>
          <a:ext cx="0" cy="1216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635</xdr:rowOff>
    </xdr:from>
    <xdr:ext cx="762000" cy="259080"/>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0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29.1</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29210</xdr:rowOff>
    </xdr:from>
    <xdr:to>
      <xdr:col>82</xdr:col>
      <xdr:colOff>196850</xdr:colOff>
      <xdr:row>41</xdr:row>
      <xdr:rowOff>29210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58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99060</xdr:rowOff>
    </xdr:from>
    <xdr:ext cx="762000" cy="252730"/>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54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42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10160</xdr:rowOff>
    </xdr:from>
    <xdr:to>
      <xdr:col>82</xdr:col>
      <xdr:colOff>107950</xdr:colOff>
      <xdr:row>35</xdr:row>
      <xdr:rowOff>15240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01091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80010</xdr:rowOff>
    </xdr:from>
    <xdr:ext cx="762000" cy="259080"/>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522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107950</xdr:rowOff>
    </xdr:from>
    <xdr:to>
      <xdr:col>82</xdr:col>
      <xdr:colOff>158750</xdr:colOff>
      <xdr:row>37</xdr:row>
      <xdr:rowOff>38100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1270</xdr:rowOff>
    </xdr:from>
    <xdr:to>
      <xdr:col>78</xdr:col>
      <xdr:colOff>69850</xdr:colOff>
      <xdr:row>35</xdr:row>
      <xdr:rowOff>15240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00202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13970</xdr:rowOff>
    </xdr:from>
    <xdr:ext cx="736600" cy="259080"/>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576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35</xdr:row>
      <xdr:rowOff>1270</xdr:rowOff>
    </xdr:from>
    <xdr:to>
      <xdr:col>73</xdr:col>
      <xdr:colOff>180975</xdr:colOff>
      <xdr:row>35</xdr:row>
      <xdr:rowOff>38100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00202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80645</xdr:rowOff>
    </xdr:from>
    <xdr:to>
      <xdr:col>74</xdr:col>
      <xdr:colOff>31750</xdr:colOff>
      <xdr:row>37</xdr:row>
      <xdr:rowOff>10795</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167005</xdr:rowOff>
    </xdr:from>
    <xdr:ext cx="762000" cy="252730"/>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392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35</xdr:row>
      <xdr:rowOff>6350</xdr:rowOff>
    </xdr:from>
    <xdr:to>
      <xdr:col>69</xdr:col>
      <xdr:colOff>92075</xdr:colOff>
      <xdr:row>35</xdr:row>
      <xdr:rowOff>38100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00710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113030</xdr:rowOff>
    </xdr:from>
    <xdr:to>
      <xdr:col>69</xdr:col>
      <xdr:colOff>142875</xdr:colOff>
      <xdr:row>37</xdr:row>
      <xdr:rowOff>43180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27940</xdr:rowOff>
    </xdr:from>
    <xdr:ext cx="755650" cy="259080"/>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7159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48895</xdr:rowOff>
    </xdr:from>
    <xdr:to>
      <xdr:col>65</xdr:col>
      <xdr:colOff>53975</xdr:colOff>
      <xdr:row>36</xdr:row>
      <xdr:rowOff>150495</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135255</xdr:rowOff>
    </xdr:from>
    <xdr:ext cx="762000" cy="252730"/>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0745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5650" cy="25908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5650" cy="25908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5650" cy="25908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34</xdr:row>
      <xdr:rowOff>130810</xdr:rowOff>
    </xdr:from>
    <xdr:to>
      <xdr:col>82</xdr:col>
      <xdr:colOff>158750</xdr:colOff>
      <xdr:row>35</xdr:row>
      <xdr:rowOff>60960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596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147320</xdr:rowOff>
    </xdr:from>
    <xdr:ext cx="762000" cy="259080"/>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805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34</xdr:row>
      <xdr:rowOff>135890</xdr:rowOff>
    </xdr:from>
    <xdr:to>
      <xdr:col>78</xdr:col>
      <xdr:colOff>120650</xdr:colOff>
      <xdr:row>35</xdr:row>
      <xdr:rowOff>66040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596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76200</xdr:rowOff>
    </xdr:from>
    <xdr:ext cx="736600" cy="252730"/>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73405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34</xdr:row>
      <xdr:rowOff>121920</xdr:rowOff>
    </xdr:from>
    <xdr:to>
      <xdr:col>74</xdr:col>
      <xdr:colOff>31750</xdr:colOff>
      <xdr:row>35</xdr:row>
      <xdr:rowOff>52070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62230</xdr:rowOff>
    </xdr:from>
    <xdr:ext cx="762000" cy="259080"/>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720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34</xdr:row>
      <xdr:rowOff>158750</xdr:rowOff>
    </xdr:from>
    <xdr:to>
      <xdr:col>69</xdr:col>
      <xdr:colOff>142875</xdr:colOff>
      <xdr:row>35</xdr:row>
      <xdr:rowOff>88900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598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99060</xdr:rowOff>
    </xdr:from>
    <xdr:ext cx="755650" cy="252730"/>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75691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34</xdr:row>
      <xdr:rowOff>126365</xdr:rowOff>
    </xdr:from>
    <xdr:to>
      <xdr:col>65</xdr:col>
      <xdr:colOff>53975</xdr:colOff>
      <xdr:row>35</xdr:row>
      <xdr:rowOff>56515</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595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66675</xdr:rowOff>
    </xdr:from>
    <xdr:ext cx="762000" cy="252730"/>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72452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66/132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dk1"/>
              </a:solidFill>
              <a:effectLst/>
              <a:latin typeface="ＭＳ Ｐゴシック"/>
              <a:ea typeface="ＭＳ Ｐゴシック"/>
              <a:cs typeface="+mn-cs"/>
            </a:rPr>
            <a:t>　</a:t>
          </a:r>
          <a:r>
            <a:rPr kumimoji="1" lang="ja-JP" altLang="ja-JP" sz="1300">
              <a:solidFill>
                <a:schemeClr val="dk1"/>
              </a:solidFill>
              <a:effectLst/>
              <a:latin typeface="ＭＳ Ｐゴシック"/>
              <a:ea typeface="ＭＳ Ｐゴシック"/>
              <a:cs typeface="+mn-cs"/>
            </a:rPr>
            <a:t>これまで実施してきた普通建設事業等の影響により、更なる元金償還が始まったが、公債費に係る経常収支比率は</a:t>
          </a:r>
          <a:r>
            <a:rPr kumimoji="1" lang="ja-JP" altLang="en-US" sz="1300">
              <a:solidFill>
                <a:schemeClr val="dk1"/>
              </a:solidFill>
              <a:effectLst/>
              <a:latin typeface="ＭＳ Ｐゴシック"/>
              <a:ea typeface="ＭＳ Ｐゴシック"/>
              <a:cs typeface="+mn-cs"/>
            </a:rPr>
            <a:t>昨年度から０．３ポイント改善し１９．２％</a:t>
          </a:r>
          <a:r>
            <a:rPr kumimoji="1" lang="ja-JP" altLang="ja-JP" sz="1300">
              <a:solidFill>
                <a:schemeClr val="dk1"/>
              </a:solidFill>
              <a:effectLst/>
              <a:latin typeface="ＭＳ Ｐゴシック"/>
              <a:ea typeface="ＭＳ Ｐゴシック"/>
              <a:cs typeface="+mn-cs"/>
            </a:rPr>
            <a:t>となっている。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今後は、</a:t>
          </a:r>
          <a:r>
            <a:rPr kumimoji="1" lang="ja-JP" altLang="en-US" sz="1300">
              <a:solidFill>
                <a:schemeClr val="dk1"/>
              </a:solidFill>
              <a:effectLst/>
              <a:latin typeface="ＭＳ Ｐゴシック"/>
              <a:ea typeface="ＭＳ Ｐゴシック"/>
              <a:cs typeface="+mn-cs"/>
            </a:rPr>
            <a:t>多機能型武道場や公立認定こども園</a:t>
          </a:r>
          <a:r>
            <a:rPr kumimoji="1" lang="ja-JP" altLang="ja-JP" sz="1300">
              <a:solidFill>
                <a:schemeClr val="dk1"/>
              </a:solidFill>
              <a:effectLst/>
              <a:latin typeface="ＭＳ Ｐゴシック"/>
              <a:ea typeface="ＭＳ Ｐゴシック"/>
              <a:cs typeface="+mn-cs"/>
            </a:rPr>
            <a:t>の整備などの大型事業や合併特例事業の元利償還が本格化し、公債費の増加が見込まれるが、プライマリーバランスを重視した適正な事業の取り組みにより、公債費の抑制を図る。</a:t>
          </a:r>
          <a:endParaRPr kumimoji="1" lang="ja-JP" altLang="en-US" sz="1300">
            <a:latin typeface="ＭＳ Ｐゴシック"/>
            <a:ea typeface="ＭＳ Ｐゴシック"/>
          </a:endParaRPr>
        </a:p>
      </xdr:txBody>
    </xdr:sp>
    <xdr:clientData/>
  </xdr:twoCellAnchor>
  <xdr:oneCellAnchor>
    <xdr:from>
      <xdr:col>3</xdr:col>
      <xdr:colOff>123825</xdr:colOff>
      <xdr:row>69</xdr:row>
      <xdr:rowOff>107950</xdr:rowOff>
    </xdr:from>
    <xdr:ext cx="292100" cy="22542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1650" cy="252730"/>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1650" cy="259080"/>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1650" cy="259080"/>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1650" cy="252730"/>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1650" cy="259080"/>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1650" cy="259080"/>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28575"/>
          <a:ext cx="0" cy="1030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15240</xdr:rowOff>
    </xdr:from>
    <xdr:ext cx="762000" cy="259080"/>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31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65.6</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59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127635</xdr:rowOff>
    </xdr:from>
    <xdr:ext cx="762000" cy="259080"/>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2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11.5</a:t>
          </a:r>
          <a:endParaRPr kumimoji="1" lang="ja-JP" altLang="en-US" sz="1000" b="1">
            <a:latin typeface="ＭＳ Ｐゴシック"/>
            <a:ea typeface="ＭＳ Ｐゴシック"/>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28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16510</xdr:rowOff>
    </xdr:from>
    <xdr:to>
      <xdr:col>24</xdr:col>
      <xdr:colOff>25400</xdr:colOff>
      <xdr:row>75</xdr:row>
      <xdr:rowOff>22225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287526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111125</xdr:rowOff>
    </xdr:from>
    <xdr:ext cx="762000" cy="252730"/>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798425"/>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157480</xdr:rowOff>
    </xdr:from>
    <xdr:to>
      <xdr:col>19</xdr:col>
      <xdr:colOff>187325</xdr:colOff>
      <xdr:row>75</xdr:row>
      <xdr:rowOff>22225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84478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59690</xdr:rowOff>
    </xdr:from>
    <xdr:ext cx="730250" cy="259080"/>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918440"/>
          <a:ext cx="730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74</xdr:row>
      <xdr:rowOff>157480</xdr:rowOff>
    </xdr:from>
    <xdr:to>
      <xdr:col>15</xdr:col>
      <xdr:colOff>98425</xdr:colOff>
      <xdr:row>74</xdr:row>
      <xdr:rowOff>157480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28447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38735</xdr:rowOff>
    </xdr:from>
    <xdr:ext cx="762000" cy="259080"/>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897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74</xdr:row>
      <xdr:rowOff>157480</xdr:rowOff>
    </xdr:from>
    <xdr:to>
      <xdr:col>11</xdr:col>
      <xdr:colOff>9525</xdr:colOff>
      <xdr:row>75</xdr:row>
      <xdr:rowOff>6985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284478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50165</xdr:rowOff>
    </xdr:from>
    <xdr:ext cx="755650" cy="259080"/>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908915"/>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52070</xdr:rowOff>
    </xdr:from>
    <xdr:ext cx="755650" cy="25273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91082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5650"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153670</xdr:rowOff>
    </xdr:from>
    <xdr:ext cx="762000" cy="259080"/>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669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74</xdr:row>
      <xdr:rowOff>143510</xdr:rowOff>
    </xdr:from>
    <xdr:to>
      <xdr:col>20</xdr:col>
      <xdr:colOff>38100</xdr:colOff>
      <xdr:row>75</xdr:row>
      <xdr:rowOff>73025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8308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83185</xdr:rowOff>
    </xdr:from>
    <xdr:ext cx="730250" cy="259080"/>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599035"/>
          <a:ext cx="730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74</xdr:row>
      <xdr:rowOff>106680</xdr:rowOff>
    </xdr:from>
    <xdr:to>
      <xdr:col>15</xdr:col>
      <xdr:colOff>149225</xdr:colOff>
      <xdr:row>75</xdr:row>
      <xdr:rowOff>36830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46990</xdr:rowOff>
    </xdr:from>
    <xdr:ext cx="762000" cy="259080"/>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562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74</xdr:row>
      <xdr:rowOff>106680</xdr:rowOff>
    </xdr:from>
    <xdr:to>
      <xdr:col>11</xdr:col>
      <xdr:colOff>60325</xdr:colOff>
      <xdr:row>75</xdr:row>
      <xdr:rowOff>36830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46990</xdr:rowOff>
    </xdr:from>
    <xdr:ext cx="755650" cy="259080"/>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56284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74</xdr:row>
      <xdr:rowOff>127635</xdr:rowOff>
    </xdr:from>
    <xdr:to>
      <xdr:col>6</xdr:col>
      <xdr:colOff>171450</xdr:colOff>
      <xdr:row>75</xdr:row>
      <xdr:rowOff>57785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81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67945</xdr:rowOff>
    </xdr:from>
    <xdr:ext cx="755650" cy="2584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583795"/>
          <a:ext cx="755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経常収支比率を占める主なものは、人件費と公債費であり、公債費以外の比率をみると類似団体平均よりも０．５ポイント上回った。これは、人件費と扶助費が主な要因である。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今後も退職者の補充調整に伴う職員の定員管理や、事業の適切な取捨選択により、人件費及び公債費の抑制に努めるとともに、他の経費についても現在の水準を維持できるよう努める。</a:t>
          </a:r>
          <a:endParaRPr kumimoji="1" lang="ja-JP" altLang="en-US" sz="1300">
            <a:latin typeface="ＭＳ Ｐゴシック"/>
            <a:ea typeface="ＭＳ Ｐゴシック"/>
          </a:endParaRPr>
        </a:p>
      </xdr:txBody>
    </xdr:sp>
    <xdr:clientData/>
  </xdr:twoCellAnchor>
  <xdr:oneCellAnchor>
    <xdr:from>
      <xdr:col>62</xdr:col>
      <xdr:colOff>6350</xdr:colOff>
      <xdr:row>69</xdr:row>
      <xdr:rowOff>107950</xdr:rowOff>
    </xdr:from>
    <xdr:ext cx="292100" cy="22542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1650" cy="252730"/>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1650" cy="252730"/>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1650" cy="252730"/>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1650" cy="252730"/>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1650" cy="252730"/>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1650" cy="252730"/>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156845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252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128905</xdr:rowOff>
    </xdr:from>
    <xdr:ext cx="762000" cy="259080"/>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73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84.4</a:t>
          </a:r>
          <a:endParaRPr kumimoji="1" lang="ja-JP" altLang="en-US" sz="1000" b="1">
            <a:latin typeface="ＭＳ Ｐゴシック"/>
            <a:ea typeface="ＭＳ Ｐゴシック"/>
          </a:endParaRPr>
        </a:p>
      </xdr:txBody>
    </xdr:sp>
    <xdr:clientData/>
  </xdr:oneCellAnchor>
  <xdr:twoCellAnchor>
    <xdr:from>
      <xdr:col>82</xdr:col>
      <xdr:colOff>19050</xdr:colOff>
      <xdr:row>79</xdr:row>
      <xdr:rowOff>156845</xdr:rowOff>
    </xdr:from>
    <xdr:to>
      <xdr:col>82</xdr:col>
      <xdr:colOff>196850</xdr:colOff>
      <xdr:row>79</xdr:row>
      <xdr:rowOff>156845</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01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19050</xdr:rowOff>
    </xdr:from>
    <xdr:ext cx="762000" cy="252730"/>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0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57.0</a:t>
          </a:r>
          <a:endParaRPr kumimoji="1" lang="ja-JP" altLang="en-US" sz="1000" b="1">
            <a:latin typeface="ＭＳ Ｐゴシック"/>
            <a:ea typeface="ＭＳ Ｐゴシック"/>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154940</xdr:rowOff>
    </xdr:from>
    <xdr:to>
      <xdr:col>82</xdr:col>
      <xdr:colOff>107950</xdr:colOff>
      <xdr:row>76</xdr:row>
      <xdr:rowOff>158750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18514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102870</xdr:rowOff>
    </xdr:from>
    <xdr:ext cx="762000" cy="259080"/>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330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73.7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130810</xdr:rowOff>
    </xdr:from>
    <xdr:to>
      <xdr:col>82</xdr:col>
      <xdr:colOff>158750</xdr:colOff>
      <xdr:row>77</xdr:row>
      <xdr:rowOff>60960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6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156845</xdr:rowOff>
    </xdr:from>
    <xdr:to>
      <xdr:col>78</xdr:col>
      <xdr:colOff>69850</xdr:colOff>
      <xdr:row>76</xdr:row>
      <xdr:rowOff>154940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015595"/>
          <a:ext cx="889000" cy="169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85090</xdr:rowOff>
    </xdr:from>
    <xdr:to>
      <xdr:col>78</xdr:col>
      <xdr:colOff>120650</xdr:colOff>
      <xdr:row>77</xdr:row>
      <xdr:rowOff>15240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25400</xdr:rowOff>
    </xdr:from>
    <xdr:ext cx="736600" cy="259080"/>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8841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75</xdr:row>
      <xdr:rowOff>156845</xdr:rowOff>
    </xdr:from>
    <xdr:to>
      <xdr:col>73</xdr:col>
      <xdr:colOff>180975</xdr:colOff>
      <xdr:row>77</xdr:row>
      <xdr:rowOff>46990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3015595"/>
          <a:ext cx="889000" cy="233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48260</xdr:rowOff>
    </xdr:from>
    <xdr:ext cx="762000" cy="259080"/>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07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77</xdr:row>
      <xdr:rowOff>46990</xdr:rowOff>
    </xdr:from>
    <xdr:to>
      <xdr:col>69</xdr:col>
      <xdr:colOff>92075</xdr:colOff>
      <xdr:row>77</xdr:row>
      <xdr:rowOff>101600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24864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117475</xdr:rowOff>
    </xdr:from>
    <xdr:to>
      <xdr:col>69</xdr:col>
      <xdr:colOff>142875</xdr:colOff>
      <xdr:row>77</xdr:row>
      <xdr:rowOff>47625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57785</xdr:rowOff>
    </xdr:from>
    <xdr:ext cx="755650" cy="259080"/>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916535"/>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167640</xdr:rowOff>
    </xdr:from>
    <xdr:to>
      <xdr:col>65</xdr:col>
      <xdr:colOff>53975</xdr:colOff>
      <xdr:row>77</xdr:row>
      <xdr:rowOff>97790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107950</xdr:rowOff>
    </xdr:from>
    <xdr:ext cx="762000" cy="259080"/>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66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74.5</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5650" cy="25908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5650"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5650" cy="259080"/>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76</xdr:row>
      <xdr:rowOff>107950</xdr:rowOff>
    </xdr:from>
    <xdr:to>
      <xdr:col>82</xdr:col>
      <xdr:colOff>158750</xdr:colOff>
      <xdr:row>77</xdr:row>
      <xdr:rowOff>38100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13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124460</xdr:rowOff>
    </xdr:from>
    <xdr:ext cx="762000" cy="259080"/>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983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73.2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76</xdr:row>
      <xdr:rowOff>103505</xdr:rowOff>
    </xdr:from>
    <xdr:to>
      <xdr:col>78</xdr:col>
      <xdr:colOff>120650</xdr:colOff>
      <xdr:row>77</xdr:row>
      <xdr:rowOff>33655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13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18415</xdr:rowOff>
    </xdr:from>
    <xdr:ext cx="736600" cy="252730"/>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22006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75</xdr:row>
      <xdr:rowOff>106045</xdr:rowOff>
    </xdr:from>
    <xdr:to>
      <xdr:col>74</xdr:col>
      <xdr:colOff>31750</xdr:colOff>
      <xdr:row>76</xdr:row>
      <xdr:rowOff>36195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96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46355</xdr:rowOff>
    </xdr:from>
    <xdr:ext cx="762000" cy="259080"/>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733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76</xdr:row>
      <xdr:rowOff>167640</xdr:rowOff>
    </xdr:from>
    <xdr:to>
      <xdr:col>69</xdr:col>
      <xdr:colOff>142875</xdr:colOff>
      <xdr:row>77</xdr:row>
      <xdr:rowOff>97790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19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82550</xdr:rowOff>
    </xdr:from>
    <xdr:ext cx="755650" cy="259080"/>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28420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77</xdr:row>
      <xdr:rowOff>50800</xdr:rowOff>
    </xdr:from>
    <xdr:to>
      <xdr:col>65</xdr:col>
      <xdr:colOff>53975</xdr:colOff>
      <xdr:row>77</xdr:row>
      <xdr:rowOff>152400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25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137160</xdr:rowOff>
    </xdr:from>
    <xdr:ext cx="762000" cy="259080"/>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338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75.7</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大分県豊後大野市</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5130" cy="26987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05130"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2730"/>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133985</xdr:rowOff>
    </xdr:from>
    <xdr:to>
      <xdr:col>33</xdr:col>
      <xdr:colOff>114300</xdr:colOff>
      <xdr:row>20</xdr:row>
      <xdr:rowOff>133985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163195</xdr:rowOff>
    </xdr:from>
    <xdr:ext cx="762000" cy="259080"/>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149860</xdr:rowOff>
    </xdr:from>
    <xdr:to>
      <xdr:col>33</xdr:col>
      <xdr:colOff>114300</xdr:colOff>
      <xdr:row>18</xdr:row>
      <xdr:rowOff>149860</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7620</xdr:rowOff>
    </xdr:from>
    <xdr:ext cx="762000" cy="252730"/>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34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166370</xdr:rowOff>
    </xdr:from>
    <xdr:to>
      <xdr:col>33</xdr:col>
      <xdr:colOff>114300</xdr:colOff>
      <xdr:row>16</xdr:row>
      <xdr:rowOff>166370</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24130</xdr:rowOff>
    </xdr:from>
    <xdr:ext cx="762000" cy="259080"/>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15</xdr:row>
      <xdr:rowOff>11430</xdr:rowOff>
    </xdr:from>
    <xdr:to>
      <xdr:col>33</xdr:col>
      <xdr:colOff>114300</xdr:colOff>
      <xdr:row>15</xdr:row>
      <xdr:rowOff>11430</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40640</xdr:rowOff>
    </xdr:from>
    <xdr:ext cx="762000" cy="252730"/>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56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27940</xdr:rowOff>
    </xdr:from>
    <xdr:to>
      <xdr:col>33</xdr:col>
      <xdr:colOff>114300</xdr:colOff>
      <xdr:row>13</xdr:row>
      <xdr:rowOff>27940</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57150</xdr:rowOff>
    </xdr:from>
    <xdr:ext cx="762000"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43815</xdr:rowOff>
    </xdr:from>
    <xdr:to>
      <xdr:col>33</xdr:col>
      <xdr:colOff>114300</xdr:colOff>
      <xdr:row>11</xdr:row>
      <xdr:rowOff>43815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73025</xdr:rowOff>
    </xdr:from>
    <xdr:ext cx="762000" cy="259080"/>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2730"/>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163195</xdr:rowOff>
    </xdr:from>
    <xdr:to>
      <xdr:col>29</xdr:col>
      <xdr:colOff>127000</xdr:colOff>
      <xdr:row>20</xdr:row>
      <xdr:rowOff>34290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flipV="1">
          <a:off x="5651500" y="2096770"/>
          <a:ext cx="0" cy="141414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6350</xdr:rowOff>
    </xdr:from>
    <xdr:ext cx="755650" cy="252730"/>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2975"/>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69,119</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34290</xdr:rowOff>
    </xdr:from>
    <xdr:to>
      <xdr:col>30</xdr:col>
      <xdr:colOff>25400</xdr:colOff>
      <xdr:row>20</xdr:row>
      <xdr:rowOff>34290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562600" y="351091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78105</xdr:rowOff>
    </xdr:from>
    <xdr:ext cx="755650" cy="252730"/>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023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199,069</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163195</xdr:rowOff>
    </xdr:from>
    <xdr:to>
      <xdr:col>30</xdr:col>
      <xdr:colOff>25400</xdr:colOff>
      <xdr:row>11</xdr:row>
      <xdr:rowOff>163195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a:xfrm>
          <a:off x="5562600" y="209677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46990</xdr:rowOff>
    </xdr:from>
    <xdr:to>
      <xdr:col>29</xdr:col>
      <xdr:colOff>127000</xdr:colOff>
      <xdr:row>16</xdr:row>
      <xdr:rowOff>52070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a:xfrm flipV="1">
          <a:off x="5003800" y="2837815"/>
          <a:ext cx="647700" cy="50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92075</xdr:rowOff>
    </xdr:from>
    <xdr:ext cx="755650" cy="259080"/>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82900"/>
          <a:ext cx="75565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119,584</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120650</xdr:rowOff>
    </xdr:from>
    <xdr:to>
      <xdr:col>29</xdr:col>
      <xdr:colOff>177800</xdr:colOff>
      <xdr:row>17</xdr:row>
      <xdr:rowOff>50165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5600700" y="291147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52070</xdr:rowOff>
    </xdr:from>
    <xdr:to>
      <xdr:col>26</xdr:col>
      <xdr:colOff>50800</xdr:colOff>
      <xdr:row>16</xdr:row>
      <xdr:rowOff>52705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a:xfrm flipV="1">
          <a:off x="4305300" y="2842895"/>
          <a:ext cx="698500" cy="6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164465</xdr:rowOff>
    </xdr:from>
    <xdr:to>
      <xdr:col>26</xdr:col>
      <xdr:colOff>101600</xdr:colOff>
      <xdr:row>17</xdr:row>
      <xdr:rowOff>94615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a:xfrm>
          <a:off x="4953000" y="2955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79375</xdr:rowOff>
    </xdr:from>
    <xdr:ext cx="736600" cy="2584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4165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115,515</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16</xdr:row>
      <xdr:rowOff>52705</xdr:rowOff>
    </xdr:from>
    <xdr:to>
      <xdr:col>22</xdr:col>
      <xdr:colOff>114300</xdr:colOff>
      <xdr:row>16</xdr:row>
      <xdr:rowOff>57785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a:xfrm flipV="1">
          <a:off x="3606800" y="2843530"/>
          <a:ext cx="698500" cy="50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4445</xdr:rowOff>
    </xdr:from>
    <xdr:to>
      <xdr:col>22</xdr:col>
      <xdr:colOff>165100</xdr:colOff>
      <xdr:row>17</xdr:row>
      <xdr:rowOff>106045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a:xfrm>
          <a:off x="4254500" y="2966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90805</xdr:rowOff>
    </xdr:from>
    <xdr:ext cx="762000" cy="2584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530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114,444</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16</xdr:row>
      <xdr:rowOff>29210</xdr:rowOff>
    </xdr:from>
    <xdr:to>
      <xdr:col>18</xdr:col>
      <xdr:colOff>177800</xdr:colOff>
      <xdr:row>16</xdr:row>
      <xdr:rowOff>57785</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a:xfrm>
          <a:off x="2908300" y="2820035"/>
          <a:ext cx="698500" cy="285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50165</xdr:rowOff>
    </xdr:from>
    <xdr:to>
      <xdr:col>19</xdr:col>
      <xdr:colOff>38100</xdr:colOff>
      <xdr:row>17</xdr:row>
      <xdr:rowOff>151765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3556000" y="30124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136525</xdr:rowOff>
    </xdr:from>
    <xdr:ext cx="762000" cy="2584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988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110,288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81915</xdr:rowOff>
    </xdr:from>
    <xdr:to>
      <xdr:col>15</xdr:col>
      <xdr:colOff>101600</xdr:colOff>
      <xdr:row>18</xdr:row>
      <xdr:rowOff>12065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a:xfrm>
          <a:off x="2857500" y="3044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168910</xdr:rowOff>
    </xdr:from>
    <xdr:ext cx="762000" cy="25273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3118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107,322</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5650"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15</xdr:row>
      <xdr:rowOff>167640</xdr:rowOff>
    </xdr:from>
    <xdr:to>
      <xdr:col>29</xdr:col>
      <xdr:colOff>177800</xdr:colOff>
      <xdr:row>16</xdr:row>
      <xdr:rowOff>97790</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5600700" y="27870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12700</xdr:rowOff>
    </xdr:from>
    <xdr:ext cx="755650" cy="259080"/>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632075"/>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130,950</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16</xdr:row>
      <xdr:rowOff>1270</xdr:rowOff>
    </xdr:from>
    <xdr:to>
      <xdr:col>26</xdr:col>
      <xdr:colOff>101600</xdr:colOff>
      <xdr:row>16</xdr:row>
      <xdr:rowOff>102870</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4953000" y="2792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113030</xdr:rowOff>
    </xdr:from>
    <xdr:ext cx="736600" cy="259080"/>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5609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130,482</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16</xdr:row>
      <xdr:rowOff>1905</xdr:rowOff>
    </xdr:from>
    <xdr:to>
      <xdr:col>22</xdr:col>
      <xdr:colOff>165100</xdr:colOff>
      <xdr:row>16</xdr:row>
      <xdr:rowOff>103505</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4254500" y="27927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113665</xdr:rowOff>
    </xdr:from>
    <xdr:ext cx="762000" cy="2584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5615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130,472</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16</xdr:row>
      <xdr:rowOff>6985</xdr:rowOff>
    </xdr:from>
    <xdr:to>
      <xdr:col>19</xdr:col>
      <xdr:colOff>38100</xdr:colOff>
      <xdr:row>16</xdr:row>
      <xdr:rowOff>109220</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3556000" y="279781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118745</xdr:rowOff>
    </xdr:from>
    <xdr:ext cx="762000" cy="259080"/>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566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129,974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15</xdr:row>
      <xdr:rowOff>149860</xdr:rowOff>
    </xdr:from>
    <xdr:to>
      <xdr:col>15</xdr:col>
      <xdr:colOff>101600</xdr:colOff>
      <xdr:row>16</xdr:row>
      <xdr:rowOff>80010</xdr:rowOff>
    </xdr:to>
    <xdr:sp macro="" textlink="">
      <xdr:nvSpPr>
        <xdr:cNvPr id="79" name="楕円 78">
          <a:extLst>
            <a:ext uri="{FF2B5EF4-FFF2-40B4-BE49-F238E27FC236}">
              <a16:creationId xmlns:a16="http://schemas.microsoft.com/office/drawing/2014/main" id="{00000000-0008-0000-0500-00004F000000}"/>
            </a:ext>
          </a:extLst>
        </xdr:cNvPr>
        <xdr:cNvSpPr/>
      </xdr:nvSpPr>
      <xdr:spPr>
        <a:xfrm>
          <a:off x="2857500" y="2769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90170</xdr:rowOff>
    </xdr:from>
    <xdr:ext cx="762000" cy="259080"/>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5380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132,598</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5130" cy="275590"/>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0513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143510</xdr:rowOff>
    </xdr:from>
    <xdr:to>
      <xdr:col>33</xdr:col>
      <xdr:colOff>114300</xdr:colOff>
      <xdr:row>38</xdr:row>
      <xdr:rowOff>143510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1270</xdr:rowOff>
    </xdr:from>
    <xdr:ext cx="762000" cy="259080"/>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160020</xdr:rowOff>
    </xdr:from>
    <xdr:to>
      <xdr:col>33</xdr:col>
      <xdr:colOff>114300</xdr:colOff>
      <xdr:row>37</xdr:row>
      <xdr:rowOff>160020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17780</xdr:rowOff>
    </xdr:from>
    <xdr:ext cx="762000" cy="256540"/>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4445</xdr:rowOff>
    </xdr:from>
    <xdr:to>
      <xdr:col>33</xdr:col>
      <xdr:colOff>114300</xdr:colOff>
      <xdr:row>36</xdr:row>
      <xdr:rowOff>4445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205740</xdr:rowOff>
    </xdr:from>
    <xdr:ext cx="762000" cy="259080"/>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21590</xdr:rowOff>
    </xdr:from>
    <xdr:to>
      <xdr:col>33</xdr:col>
      <xdr:colOff>114300</xdr:colOff>
      <xdr:row>35</xdr:row>
      <xdr:rowOff>21590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221615</xdr:rowOff>
    </xdr:from>
    <xdr:ext cx="762000" cy="2584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37465</xdr:rowOff>
    </xdr:from>
    <xdr:to>
      <xdr:col>33</xdr:col>
      <xdr:colOff>114300</xdr:colOff>
      <xdr:row>34</xdr:row>
      <xdr:rowOff>37465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238125</xdr:rowOff>
    </xdr:from>
    <xdr:ext cx="762000" cy="254000"/>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6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53975</xdr:rowOff>
    </xdr:from>
    <xdr:to>
      <xdr:col>33</xdr:col>
      <xdr:colOff>114300</xdr:colOff>
      <xdr:row>33</xdr:row>
      <xdr:rowOff>53975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82550</xdr:rowOff>
    </xdr:from>
    <xdr:ext cx="762000" cy="25971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2730"/>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89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248920</xdr:rowOff>
    </xdr:from>
    <xdr:to>
      <xdr:col>29</xdr:col>
      <xdr:colOff>127000</xdr:colOff>
      <xdr:row>39</xdr:row>
      <xdr:rowOff>40640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a:xfrm flipV="1">
          <a:off x="5651500" y="6173470"/>
          <a:ext cx="0" cy="150622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12065</xdr:rowOff>
    </xdr:from>
    <xdr:ext cx="755650" cy="25971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51115"/>
          <a:ext cx="75565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-20,871</a:t>
          </a:r>
          <a:endParaRPr kumimoji="1" lang="ja-JP" altLang="en-US" sz="1000" b="1">
            <a:latin typeface="ＭＳ Ｐゴシック"/>
            <a:ea typeface="ＭＳ Ｐゴシック"/>
          </a:endParaRPr>
        </a:p>
      </xdr:txBody>
    </xdr:sp>
    <xdr:clientData/>
  </xdr:oneCellAnchor>
  <xdr:twoCellAnchor>
    <xdr:from>
      <xdr:col>29</xdr:col>
      <xdr:colOff>38100</xdr:colOff>
      <xdr:row>39</xdr:row>
      <xdr:rowOff>40640</xdr:rowOff>
    </xdr:from>
    <xdr:to>
      <xdr:col>30</xdr:col>
      <xdr:colOff>25400</xdr:colOff>
      <xdr:row>39</xdr:row>
      <xdr:rowOff>40640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a:xfrm>
          <a:off x="5562600" y="767969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163830</xdr:rowOff>
    </xdr:from>
    <xdr:ext cx="755650" cy="259080"/>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1693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440,082</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248920</xdr:rowOff>
    </xdr:from>
    <xdr:to>
      <xdr:col>30</xdr:col>
      <xdr:colOff>25400</xdr:colOff>
      <xdr:row>33</xdr:row>
      <xdr:rowOff>248920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a:xfrm>
          <a:off x="5562600" y="617347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60960</xdr:rowOff>
    </xdr:from>
    <xdr:to>
      <xdr:col>29</xdr:col>
      <xdr:colOff>127000</xdr:colOff>
      <xdr:row>38</xdr:row>
      <xdr:rowOff>62230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a:xfrm flipV="1">
          <a:off x="5003800" y="7528560"/>
          <a:ext cx="647700" cy="12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187960</xdr:rowOff>
    </xdr:from>
    <xdr:ext cx="755650" cy="259080"/>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312660"/>
          <a:ext cx="75565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28,185</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38</xdr:row>
      <xdr:rowOff>635</xdr:rowOff>
    </xdr:from>
    <xdr:to>
      <xdr:col>29</xdr:col>
      <xdr:colOff>177800</xdr:colOff>
      <xdr:row>38</xdr:row>
      <xdr:rowOff>102235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a:xfrm>
          <a:off x="5600700" y="74682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62230</xdr:rowOff>
    </xdr:from>
    <xdr:to>
      <xdr:col>26</xdr:col>
      <xdr:colOff>50800</xdr:colOff>
      <xdr:row>38</xdr:row>
      <xdr:rowOff>76835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a:xfrm flipV="1">
          <a:off x="4305300" y="7529830"/>
          <a:ext cx="698500" cy="146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1270</xdr:rowOff>
    </xdr:from>
    <xdr:to>
      <xdr:col>26</xdr:col>
      <xdr:colOff>101600</xdr:colOff>
      <xdr:row>38</xdr:row>
      <xdr:rowOff>102870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a:xfrm>
          <a:off x="4953000" y="74688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113030</xdr:rowOff>
    </xdr:from>
    <xdr:ext cx="736600" cy="259080"/>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2377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27,863</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38</xdr:row>
      <xdr:rowOff>76835</xdr:rowOff>
    </xdr:from>
    <xdr:to>
      <xdr:col>22</xdr:col>
      <xdr:colOff>114300</xdr:colOff>
      <xdr:row>38</xdr:row>
      <xdr:rowOff>88900</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a:xfrm flipV="1">
          <a:off x="3606800" y="7544435"/>
          <a:ext cx="698500" cy="120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5080</xdr:rowOff>
    </xdr:from>
    <xdr:to>
      <xdr:col>22</xdr:col>
      <xdr:colOff>165100</xdr:colOff>
      <xdr:row>38</xdr:row>
      <xdr:rowOff>106680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a:xfrm>
          <a:off x="4254500" y="74726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116840</xdr:rowOff>
    </xdr:from>
    <xdr:ext cx="762000" cy="259080"/>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241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26,792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38</xdr:row>
      <xdr:rowOff>87630</xdr:rowOff>
    </xdr:from>
    <xdr:to>
      <xdr:col>18</xdr:col>
      <xdr:colOff>177800</xdr:colOff>
      <xdr:row>38</xdr:row>
      <xdr:rowOff>88900</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a:xfrm>
          <a:off x="2908300" y="7555230"/>
          <a:ext cx="698500" cy="12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10795</xdr:rowOff>
    </xdr:from>
    <xdr:to>
      <xdr:col>19</xdr:col>
      <xdr:colOff>38100</xdr:colOff>
      <xdr:row>38</xdr:row>
      <xdr:rowOff>112395</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a:xfrm>
          <a:off x="3556000" y="74783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122555</xdr:rowOff>
    </xdr:from>
    <xdr:ext cx="762000" cy="25273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24725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25,057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38</xdr:row>
      <xdr:rowOff>8255</xdr:rowOff>
    </xdr:from>
    <xdr:to>
      <xdr:col>15</xdr:col>
      <xdr:colOff>101600</xdr:colOff>
      <xdr:row>38</xdr:row>
      <xdr:rowOff>109855</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a:xfrm>
          <a:off x="2857500" y="74758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119380</xdr:rowOff>
    </xdr:from>
    <xdr:ext cx="762000" cy="25908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244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25,741</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5650" cy="259080"/>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38</xdr:row>
      <xdr:rowOff>10160</xdr:rowOff>
    </xdr:from>
    <xdr:to>
      <xdr:col>29</xdr:col>
      <xdr:colOff>177800</xdr:colOff>
      <xdr:row>38</xdr:row>
      <xdr:rowOff>111760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a:xfrm>
          <a:off x="5600700" y="74777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325120</xdr:rowOff>
    </xdr:from>
    <xdr:ext cx="755650" cy="259080"/>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44982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25,148</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38</xdr:row>
      <xdr:rowOff>11430</xdr:rowOff>
    </xdr:from>
    <xdr:to>
      <xdr:col>26</xdr:col>
      <xdr:colOff>101600</xdr:colOff>
      <xdr:row>38</xdr:row>
      <xdr:rowOff>113030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a:xfrm>
          <a:off x="4953000" y="7479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97790</xdr:rowOff>
    </xdr:from>
    <xdr:ext cx="736600" cy="256540"/>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56539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24,775</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38</xdr:row>
      <xdr:rowOff>26035</xdr:rowOff>
    </xdr:from>
    <xdr:to>
      <xdr:col>22</xdr:col>
      <xdr:colOff>165100</xdr:colOff>
      <xdr:row>38</xdr:row>
      <xdr:rowOff>127635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a:xfrm>
          <a:off x="4254500" y="74936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112395</xdr:rowOff>
    </xdr:from>
    <xdr:ext cx="762000" cy="254000"/>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5799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20,328</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38</xdr:row>
      <xdr:rowOff>38100</xdr:rowOff>
    </xdr:from>
    <xdr:to>
      <xdr:col>19</xdr:col>
      <xdr:colOff>38100</xdr:colOff>
      <xdr:row>38</xdr:row>
      <xdr:rowOff>139700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a:xfrm>
          <a:off x="3556000" y="7505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124460</xdr:rowOff>
    </xdr:from>
    <xdr:ext cx="762000" cy="252730"/>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5920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16,718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38</xdr:row>
      <xdr:rowOff>36830</xdr:rowOff>
    </xdr:from>
    <xdr:to>
      <xdr:col>15</xdr:col>
      <xdr:colOff>101600</xdr:colOff>
      <xdr:row>38</xdr:row>
      <xdr:rowOff>138430</xdr:rowOff>
    </xdr:to>
    <xdr:sp macro="" textlink="">
      <xdr:nvSpPr>
        <xdr:cNvPr id="143" name="楕円 142">
          <a:extLst>
            <a:ext uri="{FF2B5EF4-FFF2-40B4-BE49-F238E27FC236}">
              <a16:creationId xmlns:a16="http://schemas.microsoft.com/office/drawing/2014/main" id="{00000000-0008-0000-0500-00008F000000}"/>
            </a:ext>
          </a:extLst>
        </xdr:cNvPr>
        <xdr:cNvSpPr/>
      </xdr:nvSpPr>
      <xdr:spPr>
        <a:xfrm>
          <a:off x="2857500" y="7504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123190</xdr:rowOff>
    </xdr:from>
    <xdr:ext cx="762000" cy="254000"/>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59079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17,077</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大分県豊後大野市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32,765
32,384
603.14
30,230,278
28,433,296
1,211,713
14,659,459
24,705,881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6.3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2730"/>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2730"/>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87,447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3535" cy="219075"/>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2730"/>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505" y="6969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39</xdr:row>
      <xdr:rowOff>99060</xdr:rowOff>
    </xdr:from>
    <xdr:to>
      <xdr:col>28</xdr:col>
      <xdr:colOff>114300</xdr:colOff>
      <xdr:row>39</xdr:row>
      <xdr:rowOff>99060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128270</xdr:rowOff>
    </xdr:from>
    <xdr:ext cx="531495" cy="25908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144145</xdr:rowOff>
    </xdr:from>
    <xdr:ext cx="531495" cy="252730"/>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505" y="63163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34</xdr:row>
      <xdr:rowOff>160655</xdr:rowOff>
    </xdr:from>
    <xdr:ext cx="589280" cy="259080"/>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370" y="5989955"/>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6350</xdr:rowOff>
    </xdr:from>
    <xdr:ext cx="589280" cy="252730"/>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66420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22225</xdr:rowOff>
    </xdr:from>
    <xdr:ext cx="589280" cy="2584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5337175"/>
          <a:ext cx="589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38100</xdr:rowOff>
    </xdr:from>
    <xdr:ext cx="589280" cy="259080"/>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501015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89280" cy="252730"/>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370" y="4683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30480</xdr:rowOff>
    </xdr:from>
    <xdr:to>
      <xdr:col>24</xdr:col>
      <xdr:colOff>62865</xdr:colOff>
      <xdr:row>39</xdr:row>
      <xdr:rowOff>84455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5430"/>
          <a:ext cx="1270" cy="1425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88265</xdr:rowOff>
    </xdr:from>
    <xdr:ext cx="534670" cy="252730"/>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7481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61,346</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84455</xdr:rowOff>
    </xdr:from>
    <xdr:to>
      <xdr:col>24</xdr:col>
      <xdr:colOff>152400</xdr:colOff>
      <xdr:row>39</xdr:row>
      <xdr:rowOff>84455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71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148590</xdr:rowOff>
    </xdr:from>
    <xdr:ext cx="598805" cy="259080"/>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06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192,280</a:t>
          </a:r>
          <a:endParaRPr kumimoji="1" lang="ja-JP" altLang="en-US" sz="1000" b="1">
            <a:latin typeface="ＭＳ Ｐゴシック"/>
            <a:ea typeface="ＭＳ Ｐゴシック"/>
          </a:endParaRPr>
        </a:p>
      </xdr:txBody>
    </xdr:sp>
    <xdr:clientData/>
  </xdr:oneCellAnchor>
  <xdr:twoCellAnchor>
    <xdr:from>
      <xdr:col>23</xdr:col>
      <xdr:colOff>165100</xdr:colOff>
      <xdr:row>31</xdr:row>
      <xdr:rowOff>30480</xdr:rowOff>
    </xdr:from>
    <xdr:to>
      <xdr:col>24</xdr:col>
      <xdr:colOff>152400</xdr:colOff>
      <xdr:row>31</xdr:row>
      <xdr:rowOff>30480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5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106680</xdr:rowOff>
    </xdr:from>
    <xdr:to>
      <xdr:col>24</xdr:col>
      <xdr:colOff>63500</xdr:colOff>
      <xdr:row>34</xdr:row>
      <xdr:rowOff>133350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3598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22225</xdr:rowOff>
    </xdr:from>
    <xdr:ext cx="598805" cy="2584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9442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107,616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43815</xdr:rowOff>
    </xdr:from>
    <xdr:to>
      <xdr:col>24</xdr:col>
      <xdr:colOff>114300</xdr:colOff>
      <xdr:row>36</xdr:row>
      <xdr:rowOff>145415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132080</xdr:rowOff>
    </xdr:from>
    <xdr:to>
      <xdr:col>19</xdr:col>
      <xdr:colOff>177800</xdr:colOff>
      <xdr:row>34</xdr:row>
      <xdr:rowOff>133350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596138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69215</xdr:rowOff>
    </xdr:from>
    <xdr:to>
      <xdr:col>20</xdr:col>
      <xdr:colOff>38100</xdr:colOff>
      <xdr:row>36</xdr:row>
      <xdr:rowOff>170815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4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36</xdr:row>
      <xdr:rowOff>161925</xdr:rowOff>
    </xdr:from>
    <xdr:ext cx="592455" cy="259080"/>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580" y="633412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105,319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34</xdr:row>
      <xdr:rowOff>132080</xdr:rowOff>
    </xdr:from>
    <xdr:to>
      <xdr:col>15</xdr:col>
      <xdr:colOff>50800</xdr:colOff>
      <xdr:row>34</xdr:row>
      <xdr:rowOff>142240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96138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76835</xdr:rowOff>
    </xdr:from>
    <xdr:to>
      <xdr:col>15</xdr:col>
      <xdr:colOff>101600</xdr:colOff>
      <xdr:row>37</xdr:row>
      <xdr:rowOff>6985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36</xdr:row>
      <xdr:rowOff>169545</xdr:rowOff>
    </xdr:from>
    <xdr:ext cx="592455" cy="252730"/>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580" y="634174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104,625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34</xdr:row>
      <xdr:rowOff>135890</xdr:rowOff>
    </xdr:from>
    <xdr:to>
      <xdr:col>10</xdr:col>
      <xdr:colOff>114300</xdr:colOff>
      <xdr:row>34</xdr:row>
      <xdr:rowOff>142240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596519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125095</xdr:rowOff>
    </xdr:from>
    <xdr:to>
      <xdr:col>10</xdr:col>
      <xdr:colOff>165100</xdr:colOff>
      <xdr:row>37</xdr:row>
      <xdr:rowOff>55245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9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37</xdr:row>
      <xdr:rowOff>46355</xdr:rowOff>
    </xdr:from>
    <xdr:ext cx="592455" cy="25908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580" y="639000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100,177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57785</xdr:rowOff>
    </xdr:from>
    <xdr:to>
      <xdr:col>6</xdr:col>
      <xdr:colOff>38100</xdr:colOff>
      <xdr:row>37</xdr:row>
      <xdr:rowOff>159385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150495</xdr:rowOff>
    </xdr:from>
    <xdr:ext cx="528320"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2965" y="649414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90,613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34</xdr:row>
      <xdr:rowOff>55880</xdr:rowOff>
    </xdr:from>
    <xdr:to>
      <xdr:col>24</xdr:col>
      <xdr:colOff>114300</xdr:colOff>
      <xdr:row>34</xdr:row>
      <xdr:rowOff>157480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8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78740</xdr:rowOff>
    </xdr:from>
    <xdr:ext cx="598805" cy="259080"/>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365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138,017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34</xdr:row>
      <xdr:rowOff>82550</xdr:rowOff>
    </xdr:from>
    <xdr:to>
      <xdr:col>20</xdr:col>
      <xdr:colOff>38100</xdr:colOff>
      <xdr:row>35</xdr:row>
      <xdr:rowOff>12700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1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33</xdr:row>
      <xdr:rowOff>29210</xdr:rowOff>
    </xdr:from>
    <xdr:ext cx="592455" cy="252730"/>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580" y="568706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135,593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81280</xdr:rowOff>
    </xdr:from>
    <xdr:to>
      <xdr:col>15</xdr:col>
      <xdr:colOff>101600</xdr:colOff>
      <xdr:row>35</xdr:row>
      <xdr:rowOff>11430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33</xdr:row>
      <xdr:rowOff>27940</xdr:rowOff>
    </xdr:from>
    <xdr:ext cx="592455" cy="259080"/>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580" y="568579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135,704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34</xdr:row>
      <xdr:rowOff>91440</xdr:rowOff>
    </xdr:from>
    <xdr:to>
      <xdr:col>10</xdr:col>
      <xdr:colOff>165100</xdr:colOff>
      <xdr:row>35</xdr:row>
      <xdr:rowOff>21590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33</xdr:row>
      <xdr:rowOff>38100</xdr:rowOff>
    </xdr:from>
    <xdr:ext cx="592455" cy="259080"/>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580" y="56959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134,793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34</xdr:row>
      <xdr:rowOff>85090</xdr:rowOff>
    </xdr:from>
    <xdr:to>
      <xdr:col>6</xdr:col>
      <xdr:colOff>38100</xdr:colOff>
      <xdr:row>35</xdr:row>
      <xdr:rowOff>15240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91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33</xdr:row>
      <xdr:rowOff>31750</xdr:rowOff>
    </xdr:from>
    <xdr:ext cx="592455" cy="252730"/>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580" y="568960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135,359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76,669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3535" cy="21907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2570" cy="259080"/>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080" y="10017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89280" cy="259080"/>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370" y="9636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89280" cy="252730"/>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370" y="9255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89280" cy="259080"/>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370" y="8874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89280" cy="259080"/>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370" y="8493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79450" cy="252730"/>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200" y="8112760"/>
          <a:ext cx="6794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13335</xdr:rowOff>
    </xdr:from>
    <xdr:to>
      <xdr:col>24</xdr:col>
      <xdr:colOff>62865</xdr:colOff>
      <xdr:row>58</xdr:row>
      <xdr:rowOff>123825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7285"/>
          <a:ext cx="1270" cy="1310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127635</xdr:rowOff>
    </xdr:from>
    <xdr:ext cx="534670" cy="259080"/>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717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48,493</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123825</xdr:rowOff>
    </xdr:from>
    <xdr:to>
      <xdr:col>24</xdr:col>
      <xdr:colOff>152400</xdr:colOff>
      <xdr:row>58</xdr:row>
      <xdr:rowOff>123825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67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132080</xdr:rowOff>
    </xdr:from>
    <xdr:ext cx="598805" cy="252730"/>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3313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736,282</a:t>
          </a:r>
          <a:endParaRPr kumimoji="1" lang="ja-JP" altLang="en-US" sz="1000" b="1">
            <a:latin typeface="ＭＳ Ｐゴシック"/>
            <a:ea typeface="ＭＳ Ｐゴシック"/>
          </a:endParaRPr>
        </a:p>
      </xdr:txBody>
    </xdr:sp>
    <xdr:clientData/>
  </xdr:oneCellAnchor>
  <xdr:twoCellAnchor>
    <xdr:from>
      <xdr:col>23</xdr:col>
      <xdr:colOff>165100</xdr:colOff>
      <xdr:row>51</xdr:row>
      <xdr:rowOff>13335</xdr:rowOff>
    </xdr:from>
    <xdr:to>
      <xdr:col>24</xdr:col>
      <xdr:colOff>152400</xdr:colOff>
      <xdr:row>51</xdr:row>
      <xdr:rowOff>13335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7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155575</xdr:rowOff>
    </xdr:from>
    <xdr:to>
      <xdr:col>24</xdr:col>
      <xdr:colOff>63500</xdr:colOff>
      <xdr:row>57</xdr:row>
      <xdr:rowOff>157480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92822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116205</xdr:rowOff>
    </xdr:from>
    <xdr:ext cx="598805" cy="259080"/>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88885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104,425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137795</xdr:rowOff>
    </xdr:from>
    <xdr:to>
      <xdr:col>24</xdr:col>
      <xdr:colOff>114300</xdr:colOff>
      <xdr:row>58</xdr:row>
      <xdr:rowOff>67945</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157480</xdr:rowOff>
    </xdr:from>
    <xdr:to>
      <xdr:col>19</xdr:col>
      <xdr:colOff>177800</xdr:colOff>
      <xdr:row>57</xdr:row>
      <xdr:rowOff>169545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93013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140970</xdr:rowOff>
    </xdr:from>
    <xdr:to>
      <xdr:col>20</xdr:col>
      <xdr:colOff>38100</xdr:colOff>
      <xdr:row>58</xdr:row>
      <xdr:rowOff>71120</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58</xdr:row>
      <xdr:rowOff>62230</xdr:rowOff>
    </xdr:from>
    <xdr:ext cx="592455" cy="259080"/>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580" y="1000633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102,712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169545</xdr:rowOff>
    </xdr:from>
    <xdr:to>
      <xdr:col>15</xdr:col>
      <xdr:colOff>50800</xdr:colOff>
      <xdr:row>58</xdr:row>
      <xdr:rowOff>1270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94219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151765</xdr:rowOff>
    </xdr:from>
    <xdr:to>
      <xdr:col>15</xdr:col>
      <xdr:colOff>101600</xdr:colOff>
      <xdr:row>58</xdr:row>
      <xdr:rowOff>81915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2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73025</xdr:rowOff>
    </xdr:from>
    <xdr:ext cx="528320" cy="259080"/>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0965" y="1001712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96,908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1270</xdr:rowOff>
    </xdr:from>
    <xdr:to>
      <xdr:col>10</xdr:col>
      <xdr:colOff>114300</xdr:colOff>
      <xdr:row>58</xdr:row>
      <xdr:rowOff>34925</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9945370"/>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163830</xdr:rowOff>
    </xdr:from>
    <xdr:to>
      <xdr:col>10</xdr:col>
      <xdr:colOff>165100</xdr:colOff>
      <xdr:row>58</xdr:row>
      <xdr:rowOff>93980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3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85090</xdr:rowOff>
    </xdr:from>
    <xdr:ext cx="528320" cy="259080"/>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1965" y="1002919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90,742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170180</xdr:rowOff>
    </xdr:from>
    <xdr:to>
      <xdr:col>6</xdr:col>
      <xdr:colOff>38100</xdr:colOff>
      <xdr:row>58</xdr:row>
      <xdr:rowOff>100330</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91440</xdr:rowOff>
    </xdr:from>
    <xdr:ext cx="528320" cy="259080"/>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2965" y="1003554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87,362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104775</xdr:rowOff>
    </xdr:from>
    <xdr:to>
      <xdr:col>24</xdr:col>
      <xdr:colOff>114300</xdr:colOff>
      <xdr:row>58</xdr:row>
      <xdr:rowOff>34925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87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127635</xdr:rowOff>
    </xdr:from>
    <xdr:ext cx="598805" cy="259080"/>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7288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121,619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106680</xdr:rowOff>
    </xdr:from>
    <xdr:to>
      <xdr:col>20</xdr:col>
      <xdr:colOff>38100</xdr:colOff>
      <xdr:row>58</xdr:row>
      <xdr:rowOff>36830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87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53340</xdr:rowOff>
    </xdr:from>
    <xdr:ext cx="592455" cy="252730"/>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580" y="965454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120,529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118745</xdr:rowOff>
    </xdr:from>
    <xdr:to>
      <xdr:col>15</xdr:col>
      <xdr:colOff>101600</xdr:colOff>
      <xdr:row>58</xdr:row>
      <xdr:rowOff>48895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89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65405</xdr:rowOff>
    </xdr:from>
    <xdr:ext cx="592455" cy="252730"/>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580" y="966660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114,330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121920</xdr:rowOff>
    </xdr:from>
    <xdr:to>
      <xdr:col>10</xdr:col>
      <xdr:colOff>165100</xdr:colOff>
      <xdr:row>58</xdr:row>
      <xdr:rowOff>52070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89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68580</xdr:rowOff>
    </xdr:from>
    <xdr:ext cx="592455" cy="259080"/>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580" y="966978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112,738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155575</xdr:rowOff>
    </xdr:from>
    <xdr:to>
      <xdr:col>6</xdr:col>
      <xdr:colOff>38100</xdr:colOff>
      <xdr:row>58</xdr:row>
      <xdr:rowOff>86360</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282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102235</xdr:rowOff>
    </xdr:from>
    <xdr:ext cx="528320" cy="2584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2965" y="970343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95,037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5,004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3535" cy="21907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73660</xdr:rowOff>
    </xdr:from>
    <xdr:ext cx="242570" cy="259080"/>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080" y="13446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35560</xdr:rowOff>
    </xdr:from>
    <xdr:ext cx="531495" cy="259080"/>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168910</xdr:rowOff>
    </xdr:from>
    <xdr:ext cx="531495" cy="252730"/>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505" y="12684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130810</xdr:rowOff>
    </xdr:from>
    <xdr:ext cx="531495" cy="259080"/>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92710</xdr:rowOff>
    </xdr:from>
    <xdr:ext cx="531495" cy="259080"/>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89280" cy="252730"/>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370" y="11541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101600</xdr:rowOff>
    </xdr:from>
    <xdr:to>
      <xdr:col>24</xdr:col>
      <xdr:colOff>62865</xdr:colOff>
      <xdr:row>79</xdr:row>
      <xdr:rowOff>33020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03100"/>
          <a:ext cx="1270" cy="1474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36830</xdr:rowOff>
    </xdr:from>
    <xdr:ext cx="378460" cy="259080"/>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3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585</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33020</xdr:rowOff>
    </xdr:from>
    <xdr:to>
      <xdr:col>24</xdr:col>
      <xdr:colOff>152400</xdr:colOff>
      <xdr:row>79</xdr:row>
      <xdr:rowOff>33020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48260</xdr:rowOff>
    </xdr:from>
    <xdr:ext cx="534670" cy="259080"/>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783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77,992</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101600</xdr:rowOff>
    </xdr:from>
    <xdr:to>
      <xdr:col>24</xdr:col>
      <xdr:colOff>152400</xdr:colOff>
      <xdr:row>70</xdr:row>
      <xdr:rowOff>101600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03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139065</xdr:rowOff>
    </xdr:from>
    <xdr:to>
      <xdr:col>24</xdr:col>
      <xdr:colOff>63500</xdr:colOff>
      <xdr:row>78</xdr:row>
      <xdr:rowOff>160655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512165"/>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165100</xdr:rowOff>
    </xdr:from>
    <xdr:ext cx="534670" cy="259080"/>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953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10,203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142240</xdr:rowOff>
    </xdr:from>
    <xdr:to>
      <xdr:col>24</xdr:col>
      <xdr:colOff>114300</xdr:colOff>
      <xdr:row>78</xdr:row>
      <xdr:rowOff>72390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4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139065</xdr:rowOff>
    </xdr:from>
    <xdr:to>
      <xdr:col>19</xdr:col>
      <xdr:colOff>177800</xdr:colOff>
      <xdr:row>78</xdr:row>
      <xdr:rowOff>144145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51216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132080</xdr:rowOff>
    </xdr:from>
    <xdr:to>
      <xdr:col>20</xdr:col>
      <xdr:colOff>38100</xdr:colOff>
      <xdr:row>78</xdr:row>
      <xdr:rowOff>61595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337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76</xdr:row>
      <xdr:rowOff>78105</xdr:rowOff>
    </xdr:from>
    <xdr:ext cx="528320" cy="252730"/>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29965" y="1310830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137160</xdr:rowOff>
    </xdr:from>
    <xdr:to>
      <xdr:col>15</xdr:col>
      <xdr:colOff>50800</xdr:colOff>
      <xdr:row>78</xdr:row>
      <xdr:rowOff>144145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51026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128905</xdr:rowOff>
    </xdr:from>
    <xdr:to>
      <xdr:col>15</xdr:col>
      <xdr:colOff>101600</xdr:colOff>
      <xdr:row>78</xdr:row>
      <xdr:rowOff>59055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3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76</xdr:row>
      <xdr:rowOff>75565</xdr:rowOff>
    </xdr:from>
    <xdr:ext cx="528320" cy="252730"/>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0965" y="1310576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10,904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137160</xdr:rowOff>
    </xdr:from>
    <xdr:to>
      <xdr:col>10</xdr:col>
      <xdr:colOff>114300</xdr:colOff>
      <xdr:row>78</xdr:row>
      <xdr:rowOff>151765</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51026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155575</xdr:rowOff>
    </xdr:from>
    <xdr:to>
      <xdr:col>10</xdr:col>
      <xdr:colOff>165100</xdr:colOff>
      <xdr:row>78</xdr:row>
      <xdr:rowOff>86360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72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102235</xdr:rowOff>
    </xdr:from>
    <xdr:ext cx="463550" cy="2584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350" y="13132435"/>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9,487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37465</xdr:rowOff>
    </xdr:from>
    <xdr:to>
      <xdr:col>6</xdr:col>
      <xdr:colOff>38100</xdr:colOff>
      <xdr:row>78</xdr:row>
      <xdr:rowOff>139065</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155575</xdr:rowOff>
    </xdr:from>
    <xdr:ext cx="463550" cy="25273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350" y="1318577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78</xdr:row>
      <xdr:rowOff>109855</xdr:rowOff>
    </xdr:from>
    <xdr:to>
      <xdr:col>24</xdr:col>
      <xdr:colOff>114300</xdr:colOff>
      <xdr:row>79</xdr:row>
      <xdr:rowOff>40640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829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24765</xdr:rowOff>
    </xdr:from>
    <xdr:ext cx="469900" cy="259080"/>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978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2,906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88265</xdr:rowOff>
    </xdr:from>
    <xdr:to>
      <xdr:col>20</xdr:col>
      <xdr:colOff>38100</xdr:colOff>
      <xdr:row>79</xdr:row>
      <xdr:rowOff>18415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6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79</xdr:row>
      <xdr:rowOff>9525</xdr:rowOff>
    </xdr:from>
    <xdr:ext cx="463550" cy="252730"/>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350" y="1355407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4,029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93345</xdr:rowOff>
    </xdr:from>
    <xdr:to>
      <xdr:col>15</xdr:col>
      <xdr:colOff>101600</xdr:colOff>
      <xdr:row>79</xdr:row>
      <xdr:rowOff>23495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6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79</xdr:row>
      <xdr:rowOff>14605</xdr:rowOff>
    </xdr:from>
    <xdr:ext cx="463550" cy="259080"/>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350" y="1355915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3,768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86360</xdr:rowOff>
    </xdr:from>
    <xdr:to>
      <xdr:col>10</xdr:col>
      <xdr:colOff>165100</xdr:colOff>
      <xdr:row>79</xdr:row>
      <xdr:rowOff>16510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5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7620</xdr:rowOff>
    </xdr:from>
    <xdr:ext cx="463550" cy="252730"/>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350" y="1355217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4,130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100965</xdr:rowOff>
    </xdr:from>
    <xdr:to>
      <xdr:col>6</xdr:col>
      <xdr:colOff>38100</xdr:colOff>
      <xdr:row>79</xdr:row>
      <xdr:rowOff>31115</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7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79</xdr:row>
      <xdr:rowOff>22225</xdr:rowOff>
    </xdr:from>
    <xdr:ext cx="463550" cy="2584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350" y="13566775"/>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3,357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153,164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3535" cy="21907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2570" cy="252730"/>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080" y="17256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35560</xdr:rowOff>
    </xdr:from>
    <xdr:ext cx="589280" cy="259080"/>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370" y="16494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89280" cy="252730"/>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370" y="16113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89280" cy="259080"/>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370" y="15732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89280" cy="259080"/>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370" y="15351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9280" cy="252730"/>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370" y="14970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114935</xdr:rowOff>
    </xdr:from>
    <xdr:to>
      <xdr:col>24</xdr:col>
      <xdr:colOff>62865</xdr:colOff>
      <xdr:row>98</xdr:row>
      <xdr:rowOff>45085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45435"/>
          <a:ext cx="1270" cy="1301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48895</xdr:rowOff>
    </xdr:from>
    <xdr:ext cx="534670" cy="259080"/>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09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72,457</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45085</xdr:rowOff>
    </xdr:from>
    <xdr:to>
      <xdr:col>24</xdr:col>
      <xdr:colOff>152400</xdr:colOff>
      <xdr:row>98</xdr:row>
      <xdr:rowOff>45085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47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61595</xdr:rowOff>
    </xdr:from>
    <xdr:ext cx="598805" cy="259080"/>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206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243,269</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114935</xdr:rowOff>
    </xdr:from>
    <xdr:to>
      <xdr:col>24</xdr:col>
      <xdr:colOff>152400</xdr:colOff>
      <xdr:row>90</xdr:row>
      <xdr:rowOff>114935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45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73025</xdr:rowOff>
    </xdr:from>
    <xdr:to>
      <xdr:col>24</xdr:col>
      <xdr:colOff>63500</xdr:colOff>
      <xdr:row>94</xdr:row>
      <xdr:rowOff>149860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189325"/>
          <a:ext cx="8382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90805</xdr:rowOff>
    </xdr:from>
    <xdr:ext cx="598805" cy="2584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37855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124,407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112395</xdr:rowOff>
    </xdr:from>
    <xdr:to>
      <xdr:col>24</xdr:col>
      <xdr:colOff>114300</xdr:colOff>
      <xdr:row>96</xdr:row>
      <xdr:rowOff>42545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74930</xdr:rowOff>
    </xdr:from>
    <xdr:to>
      <xdr:col>19</xdr:col>
      <xdr:colOff>177800</xdr:colOff>
      <xdr:row>94</xdr:row>
      <xdr:rowOff>149860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191230"/>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10795</xdr:rowOff>
    </xdr:from>
    <xdr:to>
      <xdr:col>20</xdr:col>
      <xdr:colOff>38100</xdr:colOff>
      <xdr:row>96</xdr:row>
      <xdr:rowOff>112395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6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96</xdr:row>
      <xdr:rowOff>103505</xdr:rowOff>
    </xdr:from>
    <xdr:ext cx="592455" cy="259080"/>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580" y="1656270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115,283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94</xdr:row>
      <xdr:rowOff>74930</xdr:rowOff>
    </xdr:from>
    <xdr:to>
      <xdr:col>15</xdr:col>
      <xdr:colOff>50800</xdr:colOff>
      <xdr:row>95</xdr:row>
      <xdr:rowOff>80645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191230"/>
          <a:ext cx="889000" cy="177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102235</xdr:rowOff>
    </xdr:from>
    <xdr:to>
      <xdr:col>15</xdr:col>
      <xdr:colOff>101600</xdr:colOff>
      <xdr:row>96</xdr:row>
      <xdr:rowOff>32385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8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96</xdr:row>
      <xdr:rowOff>23495</xdr:rowOff>
    </xdr:from>
    <xdr:ext cx="592455" cy="259080"/>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580" y="1648269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125,774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95</xdr:row>
      <xdr:rowOff>80645</xdr:rowOff>
    </xdr:from>
    <xdr:to>
      <xdr:col>10</xdr:col>
      <xdr:colOff>114300</xdr:colOff>
      <xdr:row>95</xdr:row>
      <xdr:rowOff>127635</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368395"/>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107950</xdr:rowOff>
    </xdr:from>
    <xdr:to>
      <xdr:col>10</xdr:col>
      <xdr:colOff>165100</xdr:colOff>
      <xdr:row>97</xdr:row>
      <xdr:rowOff>38100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6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97</xdr:row>
      <xdr:rowOff>29210</xdr:rowOff>
    </xdr:from>
    <xdr:ext cx="592455" cy="252730"/>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580" y="1665986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102,473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107950</xdr:rowOff>
    </xdr:from>
    <xdr:to>
      <xdr:col>6</xdr:col>
      <xdr:colOff>38100</xdr:colOff>
      <xdr:row>97</xdr:row>
      <xdr:rowOff>38100</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6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97</xdr:row>
      <xdr:rowOff>29210</xdr:rowOff>
    </xdr:from>
    <xdr:ext cx="592455" cy="25273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580" y="1665986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102,537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94</xdr:row>
      <xdr:rowOff>22225</xdr:rowOff>
    </xdr:from>
    <xdr:to>
      <xdr:col>24</xdr:col>
      <xdr:colOff>114300</xdr:colOff>
      <xdr:row>94</xdr:row>
      <xdr:rowOff>123825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13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45085</xdr:rowOff>
    </xdr:from>
    <xdr:ext cx="598805" cy="2584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59899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158,774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94</xdr:row>
      <xdr:rowOff>99060</xdr:rowOff>
    </xdr:from>
    <xdr:to>
      <xdr:col>20</xdr:col>
      <xdr:colOff>38100</xdr:colOff>
      <xdr:row>95</xdr:row>
      <xdr:rowOff>29210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21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93</xdr:row>
      <xdr:rowOff>45720</xdr:rowOff>
    </xdr:from>
    <xdr:ext cx="592455" cy="259080"/>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580" y="1599057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148,629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94</xdr:row>
      <xdr:rowOff>23495</xdr:rowOff>
    </xdr:from>
    <xdr:to>
      <xdr:col>15</xdr:col>
      <xdr:colOff>101600</xdr:colOff>
      <xdr:row>94</xdr:row>
      <xdr:rowOff>125095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13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92</xdr:row>
      <xdr:rowOff>141605</xdr:rowOff>
    </xdr:from>
    <xdr:ext cx="592455" cy="259080"/>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580" y="1591500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158,592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95</xdr:row>
      <xdr:rowOff>29845</xdr:rowOff>
    </xdr:from>
    <xdr:to>
      <xdr:col>10</xdr:col>
      <xdr:colOff>165100</xdr:colOff>
      <xdr:row>95</xdr:row>
      <xdr:rowOff>132080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3175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93</xdr:row>
      <xdr:rowOff>147955</xdr:rowOff>
    </xdr:from>
    <xdr:ext cx="592455" cy="2584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580" y="1609280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135,261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95</xdr:row>
      <xdr:rowOff>76835</xdr:rowOff>
    </xdr:from>
    <xdr:to>
      <xdr:col>6</xdr:col>
      <xdr:colOff>38100</xdr:colOff>
      <xdr:row>96</xdr:row>
      <xdr:rowOff>6985</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36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94</xdr:row>
      <xdr:rowOff>23495</xdr:rowOff>
    </xdr:from>
    <xdr:ext cx="592455" cy="259080"/>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30580" y="1613979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129,108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52,944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3535" cy="21907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2570" cy="259080"/>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080" y="6588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35560</xdr:rowOff>
    </xdr:from>
    <xdr:ext cx="589280" cy="259080"/>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370" y="6207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168910</xdr:rowOff>
    </xdr:from>
    <xdr:ext cx="589280" cy="252730"/>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370" y="5826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130810</xdr:rowOff>
    </xdr:from>
    <xdr:ext cx="589280" cy="259080"/>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370" y="5445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92710</xdr:rowOff>
    </xdr:from>
    <xdr:ext cx="589280" cy="259080"/>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370" y="5064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89280" cy="252730"/>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370" y="4683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18415</xdr:rowOff>
    </xdr:from>
    <xdr:to>
      <xdr:col>54</xdr:col>
      <xdr:colOff>189865</xdr:colOff>
      <xdr:row>38</xdr:row>
      <xdr:rowOff>106680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33365"/>
          <a:ext cx="1270" cy="1288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110490</xdr:rowOff>
    </xdr:from>
    <xdr:ext cx="534670" cy="252730"/>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2559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28,740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106680</xdr:rowOff>
    </xdr:from>
    <xdr:to>
      <xdr:col>55</xdr:col>
      <xdr:colOff>88900</xdr:colOff>
      <xdr:row>38</xdr:row>
      <xdr:rowOff>106680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21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136525</xdr:rowOff>
    </xdr:from>
    <xdr:ext cx="598805" cy="2584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85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366,805</a:t>
          </a:r>
          <a:endParaRPr kumimoji="1" lang="ja-JP" altLang="en-US" sz="1000" b="1">
            <a:latin typeface="ＭＳ Ｐゴシック"/>
            <a:ea typeface="ＭＳ Ｐゴシック"/>
          </a:endParaRPr>
        </a:p>
      </xdr:txBody>
    </xdr:sp>
    <xdr:clientData/>
  </xdr:oneCellAnchor>
  <xdr:twoCellAnchor>
    <xdr:from>
      <xdr:col>54</xdr:col>
      <xdr:colOff>101600</xdr:colOff>
      <xdr:row>31</xdr:row>
      <xdr:rowOff>18415</xdr:rowOff>
    </xdr:from>
    <xdr:to>
      <xdr:col>55</xdr:col>
      <xdr:colOff>88900</xdr:colOff>
      <xdr:row>31</xdr:row>
      <xdr:rowOff>18415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33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98425</xdr:rowOff>
    </xdr:from>
    <xdr:to>
      <xdr:col>55</xdr:col>
      <xdr:colOff>0</xdr:colOff>
      <xdr:row>37</xdr:row>
      <xdr:rowOff>103505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442075"/>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128905</xdr:rowOff>
    </xdr:from>
    <xdr:ext cx="598805" cy="259080"/>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2965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105,540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106045</xdr:rowOff>
    </xdr:from>
    <xdr:to>
      <xdr:col>55</xdr:col>
      <xdr:colOff>50800</xdr:colOff>
      <xdr:row>37</xdr:row>
      <xdr:rowOff>36195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7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98425</xdr:rowOff>
    </xdr:from>
    <xdr:to>
      <xdr:col>50</xdr:col>
      <xdr:colOff>114300</xdr:colOff>
      <xdr:row>37</xdr:row>
      <xdr:rowOff>145415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442075"/>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111125</xdr:rowOff>
    </xdr:from>
    <xdr:to>
      <xdr:col>50</xdr:col>
      <xdr:colOff>165100</xdr:colOff>
      <xdr:row>37</xdr:row>
      <xdr:rowOff>41275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35</xdr:row>
      <xdr:rowOff>57785</xdr:rowOff>
    </xdr:from>
    <xdr:ext cx="592455" cy="259080"/>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580" y="605853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104,160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35</xdr:row>
      <xdr:rowOff>93345</xdr:rowOff>
    </xdr:from>
    <xdr:to>
      <xdr:col>45</xdr:col>
      <xdr:colOff>177800</xdr:colOff>
      <xdr:row>37</xdr:row>
      <xdr:rowOff>145415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094095"/>
          <a:ext cx="889000" cy="394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121920</xdr:rowOff>
    </xdr:from>
    <xdr:to>
      <xdr:col>46</xdr:col>
      <xdr:colOff>38100</xdr:colOff>
      <xdr:row>37</xdr:row>
      <xdr:rowOff>52070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35</xdr:row>
      <xdr:rowOff>68580</xdr:rowOff>
    </xdr:from>
    <xdr:ext cx="592455" cy="259080"/>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580" y="606933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101,265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35</xdr:row>
      <xdr:rowOff>93345</xdr:rowOff>
    </xdr:from>
    <xdr:to>
      <xdr:col>41</xdr:col>
      <xdr:colOff>50800</xdr:colOff>
      <xdr:row>38</xdr:row>
      <xdr:rowOff>13970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094095"/>
          <a:ext cx="889000" cy="434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88265</xdr:rowOff>
    </xdr:from>
    <xdr:to>
      <xdr:col>41</xdr:col>
      <xdr:colOff>101600</xdr:colOff>
      <xdr:row>35</xdr:row>
      <xdr:rowOff>18415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1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33</xdr:row>
      <xdr:rowOff>34925</xdr:rowOff>
    </xdr:from>
    <xdr:ext cx="592455" cy="259080"/>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580" y="569277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200,116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46990</xdr:rowOff>
    </xdr:from>
    <xdr:to>
      <xdr:col>36</xdr:col>
      <xdr:colOff>165100</xdr:colOff>
      <xdr:row>37</xdr:row>
      <xdr:rowOff>148590</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9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35</xdr:row>
      <xdr:rowOff>165100</xdr:rowOff>
    </xdr:from>
    <xdr:ext cx="528320" cy="259080"/>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4965" y="616585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75,989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52705</xdr:rowOff>
    </xdr:from>
    <xdr:to>
      <xdr:col>55</xdr:col>
      <xdr:colOff>50800</xdr:colOff>
      <xdr:row>37</xdr:row>
      <xdr:rowOff>154940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963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31115</xdr:rowOff>
    </xdr:from>
    <xdr:ext cx="534670" cy="252730"/>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37476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74,554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47625</xdr:rowOff>
    </xdr:from>
    <xdr:to>
      <xdr:col>50</xdr:col>
      <xdr:colOff>165100</xdr:colOff>
      <xdr:row>37</xdr:row>
      <xdr:rowOff>149225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37</xdr:row>
      <xdr:rowOff>140335</xdr:rowOff>
    </xdr:from>
    <xdr:ext cx="528320" cy="259080"/>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1965" y="648398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75,792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94615</xdr:rowOff>
    </xdr:from>
    <xdr:to>
      <xdr:col>46</xdr:col>
      <xdr:colOff>38100</xdr:colOff>
      <xdr:row>38</xdr:row>
      <xdr:rowOff>24765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3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38</xdr:row>
      <xdr:rowOff>15875</xdr:rowOff>
    </xdr:from>
    <xdr:ext cx="528320" cy="259080"/>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2965" y="653097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63,512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35</xdr:row>
      <xdr:rowOff>42545</xdr:rowOff>
    </xdr:from>
    <xdr:to>
      <xdr:col>41</xdr:col>
      <xdr:colOff>101600</xdr:colOff>
      <xdr:row>35</xdr:row>
      <xdr:rowOff>144145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04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35</xdr:row>
      <xdr:rowOff>135255</xdr:rowOff>
    </xdr:from>
    <xdr:ext cx="592455" cy="252730"/>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580" y="613600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167,234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134620</xdr:rowOff>
    </xdr:from>
    <xdr:to>
      <xdr:col>36</xdr:col>
      <xdr:colOff>165100</xdr:colOff>
      <xdr:row>38</xdr:row>
      <xdr:rowOff>64770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47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38</xdr:row>
      <xdr:rowOff>55880</xdr:rowOff>
    </xdr:from>
    <xdr:ext cx="528320" cy="259080"/>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4965" y="657098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52,970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74,082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3535" cy="21907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168910</xdr:rowOff>
    </xdr:from>
    <xdr:ext cx="242570" cy="252730"/>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080" y="9941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54610</xdr:rowOff>
    </xdr:from>
    <xdr:ext cx="589280" cy="252730"/>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370" y="94843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111760</xdr:rowOff>
    </xdr:from>
    <xdr:ext cx="589280" cy="252730"/>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370" y="90271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168910</xdr:rowOff>
    </xdr:from>
    <xdr:ext cx="589280" cy="252730"/>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370" y="85699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89280" cy="252730"/>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370" y="8112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45085</xdr:rowOff>
    </xdr:from>
    <xdr:to>
      <xdr:col>54</xdr:col>
      <xdr:colOff>189865</xdr:colOff>
      <xdr:row>58</xdr:row>
      <xdr:rowOff>102235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9035"/>
          <a:ext cx="1270" cy="1257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106045</xdr:rowOff>
    </xdr:from>
    <xdr:ext cx="534670" cy="259080"/>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501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16,342</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102235</xdr:rowOff>
    </xdr:from>
    <xdr:to>
      <xdr:col>55</xdr:col>
      <xdr:colOff>88900</xdr:colOff>
      <xdr:row>58</xdr:row>
      <xdr:rowOff>102235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46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163830</xdr:rowOff>
    </xdr:from>
    <xdr:ext cx="598805" cy="259080"/>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648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566,255</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45085</xdr:rowOff>
    </xdr:from>
    <xdr:to>
      <xdr:col>55</xdr:col>
      <xdr:colOff>88900</xdr:colOff>
      <xdr:row>51</xdr:row>
      <xdr:rowOff>45085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9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126365</xdr:rowOff>
    </xdr:from>
    <xdr:to>
      <xdr:col>55</xdr:col>
      <xdr:colOff>0</xdr:colOff>
      <xdr:row>56</xdr:row>
      <xdr:rowOff>156845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727565"/>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27305</xdr:rowOff>
    </xdr:from>
    <xdr:ext cx="534670" cy="259080"/>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999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92,509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48895</xdr:rowOff>
    </xdr:from>
    <xdr:to>
      <xdr:col>55</xdr:col>
      <xdr:colOff>50800</xdr:colOff>
      <xdr:row>57</xdr:row>
      <xdr:rowOff>150495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2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111125</xdr:rowOff>
    </xdr:from>
    <xdr:to>
      <xdr:col>50</xdr:col>
      <xdr:colOff>114300</xdr:colOff>
      <xdr:row>56</xdr:row>
      <xdr:rowOff>156845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71232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64135</xdr:rowOff>
    </xdr:from>
    <xdr:to>
      <xdr:col>50</xdr:col>
      <xdr:colOff>165100</xdr:colOff>
      <xdr:row>57</xdr:row>
      <xdr:rowOff>166370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367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156845</xdr:rowOff>
    </xdr:from>
    <xdr:ext cx="528320" cy="252730"/>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1965" y="992949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85,743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55</xdr:row>
      <xdr:rowOff>132080</xdr:rowOff>
    </xdr:from>
    <xdr:to>
      <xdr:col>45</xdr:col>
      <xdr:colOff>177800</xdr:colOff>
      <xdr:row>56</xdr:row>
      <xdr:rowOff>111125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561830"/>
          <a:ext cx="889000" cy="150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40640</xdr:rowOff>
    </xdr:from>
    <xdr:to>
      <xdr:col>46</xdr:col>
      <xdr:colOff>38100</xdr:colOff>
      <xdr:row>57</xdr:row>
      <xdr:rowOff>141605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132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132715</xdr:rowOff>
    </xdr:from>
    <xdr:ext cx="528320" cy="252730"/>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2965" y="990536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96,469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55</xdr:row>
      <xdr:rowOff>132080</xdr:rowOff>
    </xdr:from>
    <xdr:to>
      <xdr:col>41</xdr:col>
      <xdr:colOff>50800</xdr:colOff>
      <xdr:row>56</xdr:row>
      <xdr:rowOff>106045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561830"/>
          <a:ext cx="889000" cy="145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48895</xdr:rowOff>
    </xdr:from>
    <xdr:to>
      <xdr:col>41</xdr:col>
      <xdr:colOff>101600</xdr:colOff>
      <xdr:row>57</xdr:row>
      <xdr:rowOff>150495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2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141605</xdr:rowOff>
    </xdr:from>
    <xdr:ext cx="528320" cy="259080"/>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3965" y="991425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92,632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45085</xdr:rowOff>
    </xdr:from>
    <xdr:to>
      <xdr:col>36</xdr:col>
      <xdr:colOff>165100</xdr:colOff>
      <xdr:row>57</xdr:row>
      <xdr:rowOff>146685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1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137795</xdr:rowOff>
    </xdr:from>
    <xdr:ext cx="528320" cy="259080"/>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4965" y="991044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94,081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75565</xdr:rowOff>
    </xdr:from>
    <xdr:to>
      <xdr:col>55</xdr:col>
      <xdr:colOff>50800</xdr:colOff>
      <xdr:row>57</xdr:row>
      <xdr:rowOff>6350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6767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98425</xdr:rowOff>
    </xdr:from>
    <xdr:ext cx="598805" cy="252730"/>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52817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155,959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106045</xdr:rowOff>
    </xdr:from>
    <xdr:to>
      <xdr:col>50</xdr:col>
      <xdr:colOff>165100</xdr:colOff>
      <xdr:row>57</xdr:row>
      <xdr:rowOff>36195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0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55</xdr:row>
      <xdr:rowOff>52705</xdr:rowOff>
    </xdr:from>
    <xdr:ext cx="592455" cy="252730"/>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580" y="948245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142,550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60325</xdr:rowOff>
    </xdr:from>
    <xdr:to>
      <xdr:col>46</xdr:col>
      <xdr:colOff>38100</xdr:colOff>
      <xdr:row>56</xdr:row>
      <xdr:rowOff>161925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66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55</xdr:row>
      <xdr:rowOff>6985</xdr:rowOff>
    </xdr:from>
    <xdr:ext cx="592455" cy="252730"/>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580" y="943673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162,418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55</xdr:row>
      <xdr:rowOff>80645</xdr:rowOff>
    </xdr:from>
    <xdr:to>
      <xdr:col>41</xdr:col>
      <xdr:colOff>101600</xdr:colOff>
      <xdr:row>56</xdr:row>
      <xdr:rowOff>10795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51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54</xdr:row>
      <xdr:rowOff>27305</xdr:rowOff>
    </xdr:from>
    <xdr:ext cx="592455" cy="259080"/>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580" y="928560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228,663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55245</xdr:rowOff>
    </xdr:from>
    <xdr:to>
      <xdr:col>36</xdr:col>
      <xdr:colOff>165100</xdr:colOff>
      <xdr:row>56</xdr:row>
      <xdr:rowOff>156845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65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55</xdr:row>
      <xdr:rowOff>1905</xdr:rowOff>
    </xdr:from>
    <xdr:ext cx="592455" cy="259080"/>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580" y="943165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164,773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26,192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3535" cy="21907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99060</xdr:rowOff>
    </xdr:from>
    <xdr:to>
      <xdr:col>59</xdr:col>
      <xdr:colOff>50800</xdr:colOff>
      <xdr:row>79</xdr:row>
      <xdr:rowOff>99060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128270</xdr:rowOff>
    </xdr:from>
    <xdr:ext cx="242570" cy="259080"/>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080" y="1350137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114935</xdr:rowOff>
    </xdr:from>
    <xdr:to>
      <xdr:col>59</xdr:col>
      <xdr:colOff>50800</xdr:colOff>
      <xdr:row>77</xdr:row>
      <xdr:rowOff>114935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144145</xdr:rowOff>
    </xdr:from>
    <xdr:ext cx="531495" cy="252730"/>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505" y="131743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132080</xdr:rowOff>
    </xdr:from>
    <xdr:to>
      <xdr:col>59</xdr:col>
      <xdr:colOff>50800</xdr:colOff>
      <xdr:row>75</xdr:row>
      <xdr:rowOff>132080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160655</xdr:rowOff>
    </xdr:from>
    <xdr:ext cx="531495" cy="259080"/>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147955</xdr:rowOff>
    </xdr:from>
    <xdr:to>
      <xdr:col>59</xdr:col>
      <xdr:colOff>50800</xdr:colOff>
      <xdr:row>73</xdr:row>
      <xdr:rowOff>147955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6350</xdr:rowOff>
    </xdr:from>
    <xdr:ext cx="531495" cy="252730"/>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505" y="1252220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164465</xdr:rowOff>
    </xdr:from>
    <xdr:to>
      <xdr:col>59</xdr:col>
      <xdr:colOff>50800</xdr:colOff>
      <xdr:row>71</xdr:row>
      <xdr:rowOff>164465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22225</xdr:rowOff>
    </xdr:from>
    <xdr:ext cx="589280" cy="2584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370" y="12195175"/>
          <a:ext cx="589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8890</xdr:rowOff>
    </xdr:from>
    <xdr:to>
      <xdr:col>59</xdr:col>
      <xdr:colOff>50800</xdr:colOff>
      <xdr:row>70</xdr:row>
      <xdr:rowOff>8890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38100</xdr:rowOff>
    </xdr:from>
    <xdr:ext cx="589280" cy="259080"/>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370" y="1186815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89280" cy="252730"/>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370" y="11541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135255</xdr:rowOff>
    </xdr:from>
    <xdr:to>
      <xdr:col>54</xdr:col>
      <xdr:colOff>189865</xdr:colOff>
      <xdr:row>79</xdr:row>
      <xdr:rowOff>99060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479655"/>
          <a:ext cx="1270" cy="1163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102870</xdr:rowOff>
    </xdr:from>
    <xdr:ext cx="249555" cy="259080"/>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99060</xdr:rowOff>
    </xdr:from>
    <xdr:to>
      <xdr:col>55</xdr:col>
      <xdr:colOff>88900</xdr:colOff>
      <xdr:row>79</xdr:row>
      <xdr:rowOff>99060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81915</xdr:rowOff>
    </xdr:from>
    <xdr:ext cx="598805" cy="259080"/>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2548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106,886</a:t>
          </a:r>
          <a:endParaRPr kumimoji="1" lang="ja-JP" altLang="en-US" sz="1000" b="1">
            <a:latin typeface="ＭＳ Ｐゴシック"/>
            <a:ea typeface="ＭＳ Ｐゴシック"/>
          </a:endParaRPr>
        </a:p>
      </xdr:txBody>
    </xdr:sp>
    <xdr:clientData/>
  </xdr:oneCellAnchor>
  <xdr:twoCellAnchor>
    <xdr:from>
      <xdr:col>54</xdr:col>
      <xdr:colOff>101600</xdr:colOff>
      <xdr:row>72</xdr:row>
      <xdr:rowOff>135255</xdr:rowOff>
    </xdr:from>
    <xdr:to>
      <xdr:col>55</xdr:col>
      <xdr:colOff>88900</xdr:colOff>
      <xdr:row>72</xdr:row>
      <xdr:rowOff>135255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4796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135890</xdr:rowOff>
    </xdr:from>
    <xdr:to>
      <xdr:col>55</xdr:col>
      <xdr:colOff>0</xdr:colOff>
      <xdr:row>76</xdr:row>
      <xdr:rowOff>40640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2823190"/>
          <a:ext cx="838200" cy="247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162560</xdr:rowOff>
    </xdr:from>
    <xdr:ext cx="534670" cy="259080"/>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642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19,030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12065</xdr:rowOff>
    </xdr:from>
    <xdr:to>
      <xdr:col>55</xdr:col>
      <xdr:colOff>50800</xdr:colOff>
      <xdr:row>78</xdr:row>
      <xdr:rowOff>113665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85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133350</xdr:rowOff>
    </xdr:from>
    <xdr:to>
      <xdr:col>50</xdr:col>
      <xdr:colOff>114300</xdr:colOff>
      <xdr:row>76</xdr:row>
      <xdr:rowOff>40640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2477750"/>
          <a:ext cx="889000" cy="593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18415</xdr:rowOff>
    </xdr:from>
    <xdr:to>
      <xdr:col>50</xdr:col>
      <xdr:colOff>165100</xdr:colOff>
      <xdr:row>78</xdr:row>
      <xdr:rowOff>120650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915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111125</xdr:rowOff>
    </xdr:from>
    <xdr:ext cx="528320" cy="252730"/>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1965" y="1348422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18,499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71</xdr:row>
      <xdr:rowOff>25400</xdr:rowOff>
    </xdr:from>
    <xdr:to>
      <xdr:col>45</xdr:col>
      <xdr:colOff>177800</xdr:colOff>
      <xdr:row>72</xdr:row>
      <xdr:rowOff>133350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2198350"/>
          <a:ext cx="889000" cy="279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122555</xdr:rowOff>
    </xdr:from>
    <xdr:to>
      <xdr:col>46</xdr:col>
      <xdr:colOff>38100</xdr:colOff>
      <xdr:row>78</xdr:row>
      <xdr:rowOff>52705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2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43815</xdr:rowOff>
    </xdr:from>
    <xdr:ext cx="528320" cy="252730"/>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2965" y="1341691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24,666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71</xdr:row>
      <xdr:rowOff>25400</xdr:rowOff>
    </xdr:from>
    <xdr:to>
      <xdr:col>41</xdr:col>
      <xdr:colOff>50800</xdr:colOff>
      <xdr:row>78</xdr:row>
      <xdr:rowOff>137795</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2198350"/>
          <a:ext cx="889000" cy="131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99695</xdr:rowOff>
    </xdr:from>
    <xdr:to>
      <xdr:col>41</xdr:col>
      <xdr:colOff>101600</xdr:colOff>
      <xdr:row>78</xdr:row>
      <xdr:rowOff>29845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0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20955</xdr:rowOff>
    </xdr:from>
    <xdr:ext cx="528320" cy="252730"/>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3965" y="1339405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26,762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107950</xdr:rowOff>
    </xdr:from>
    <xdr:to>
      <xdr:col>36</xdr:col>
      <xdr:colOff>165100</xdr:colOff>
      <xdr:row>78</xdr:row>
      <xdr:rowOff>38100</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54610</xdr:rowOff>
    </xdr:from>
    <xdr:ext cx="528320" cy="252730"/>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4965" y="1308481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26,012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74</xdr:row>
      <xdr:rowOff>85090</xdr:rowOff>
    </xdr:from>
    <xdr:to>
      <xdr:col>55</xdr:col>
      <xdr:colOff>50800</xdr:colOff>
      <xdr:row>75</xdr:row>
      <xdr:rowOff>15240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277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107950</xdr:rowOff>
    </xdr:from>
    <xdr:ext cx="534670" cy="259080"/>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26238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75,364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75</xdr:row>
      <xdr:rowOff>160655</xdr:rowOff>
    </xdr:from>
    <xdr:to>
      <xdr:col>50</xdr:col>
      <xdr:colOff>165100</xdr:colOff>
      <xdr:row>76</xdr:row>
      <xdr:rowOff>90805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01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74</xdr:row>
      <xdr:rowOff>107315</xdr:rowOff>
    </xdr:from>
    <xdr:ext cx="528320" cy="259080"/>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1965" y="1279461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52,660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72</xdr:row>
      <xdr:rowOff>82550</xdr:rowOff>
    </xdr:from>
    <xdr:to>
      <xdr:col>46</xdr:col>
      <xdr:colOff>38100</xdr:colOff>
      <xdr:row>73</xdr:row>
      <xdr:rowOff>12700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242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71</xdr:row>
      <xdr:rowOff>29210</xdr:rowOff>
    </xdr:from>
    <xdr:ext cx="592455" cy="252730"/>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50580" y="1220216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107,090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70</xdr:row>
      <xdr:rowOff>146050</xdr:rowOff>
    </xdr:from>
    <xdr:to>
      <xdr:col>41</xdr:col>
      <xdr:colOff>101600</xdr:colOff>
      <xdr:row>71</xdr:row>
      <xdr:rowOff>76200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214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69</xdr:row>
      <xdr:rowOff>92710</xdr:rowOff>
    </xdr:from>
    <xdr:ext cx="592455" cy="259080"/>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61580" y="11922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132,769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86995</xdr:rowOff>
    </xdr:from>
    <xdr:to>
      <xdr:col>36</xdr:col>
      <xdr:colOff>165100</xdr:colOff>
      <xdr:row>79</xdr:row>
      <xdr:rowOff>17780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460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79</xdr:row>
      <xdr:rowOff>8255</xdr:rowOff>
    </xdr:from>
    <xdr:ext cx="528320" cy="252730"/>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4965" y="1355280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12,153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33,680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3535" cy="21907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2570" cy="252730"/>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080" y="16799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54610</xdr:rowOff>
    </xdr:from>
    <xdr:ext cx="589280" cy="252730"/>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370" y="163423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89280" cy="252730"/>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370" y="158851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168910</xdr:rowOff>
    </xdr:from>
    <xdr:ext cx="589280" cy="252730"/>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370" y="154279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9280" cy="252730"/>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370" y="14970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3175</xdr:rowOff>
    </xdr:from>
    <xdr:to>
      <xdr:col>54</xdr:col>
      <xdr:colOff>189865</xdr:colOff>
      <xdr:row>98</xdr:row>
      <xdr:rowOff>126365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776575"/>
          <a:ext cx="1270" cy="1151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130175</xdr:rowOff>
    </xdr:from>
    <xdr:ext cx="469900" cy="259080"/>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322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5,896</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126365</xdr:rowOff>
    </xdr:from>
    <xdr:to>
      <xdr:col>55</xdr:col>
      <xdr:colOff>88900</xdr:colOff>
      <xdr:row>98</xdr:row>
      <xdr:rowOff>126365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28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121285</xdr:rowOff>
    </xdr:from>
    <xdr:ext cx="598805" cy="252730"/>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55178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509,781</a:t>
          </a:r>
          <a:endParaRPr kumimoji="1" lang="ja-JP" altLang="en-US" sz="1000" b="1">
            <a:latin typeface="ＭＳ Ｐゴシック"/>
            <a:ea typeface="ＭＳ Ｐゴシック"/>
          </a:endParaRPr>
        </a:p>
      </xdr:txBody>
    </xdr:sp>
    <xdr:clientData/>
  </xdr:oneCellAnchor>
  <xdr:twoCellAnchor>
    <xdr:from>
      <xdr:col>54</xdr:col>
      <xdr:colOff>101600</xdr:colOff>
      <xdr:row>92</xdr:row>
      <xdr:rowOff>3175</xdr:rowOff>
    </xdr:from>
    <xdr:to>
      <xdr:col>55</xdr:col>
      <xdr:colOff>88900</xdr:colOff>
      <xdr:row>92</xdr:row>
      <xdr:rowOff>3175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776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169545</xdr:rowOff>
    </xdr:from>
    <xdr:to>
      <xdr:col>55</xdr:col>
      <xdr:colOff>0</xdr:colOff>
      <xdr:row>98</xdr:row>
      <xdr:rowOff>8255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800195"/>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149860</xdr:rowOff>
    </xdr:from>
    <xdr:ext cx="534670" cy="259080"/>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6090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58,296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127000</xdr:rowOff>
    </xdr:from>
    <xdr:to>
      <xdr:col>55</xdr:col>
      <xdr:colOff>50800</xdr:colOff>
      <xdr:row>98</xdr:row>
      <xdr:rowOff>57150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5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169545</xdr:rowOff>
    </xdr:from>
    <xdr:to>
      <xdr:col>50</xdr:col>
      <xdr:colOff>114300</xdr:colOff>
      <xdr:row>98</xdr:row>
      <xdr:rowOff>59055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800195"/>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140335</xdr:rowOff>
    </xdr:from>
    <xdr:to>
      <xdr:col>50</xdr:col>
      <xdr:colOff>165100</xdr:colOff>
      <xdr:row>98</xdr:row>
      <xdr:rowOff>70485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7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61595</xdr:rowOff>
    </xdr:from>
    <xdr:ext cx="528320" cy="259080"/>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1965" y="1686369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52,489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8890</xdr:rowOff>
    </xdr:from>
    <xdr:to>
      <xdr:col>45</xdr:col>
      <xdr:colOff>177800</xdr:colOff>
      <xdr:row>98</xdr:row>
      <xdr:rowOff>59055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810990"/>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133985</xdr:rowOff>
    </xdr:from>
    <xdr:to>
      <xdr:col>46</xdr:col>
      <xdr:colOff>38100</xdr:colOff>
      <xdr:row>98</xdr:row>
      <xdr:rowOff>64135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4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80645</xdr:rowOff>
    </xdr:from>
    <xdr:ext cx="528320" cy="259080"/>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2965" y="1653984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55,219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29210</xdr:rowOff>
    </xdr:from>
    <xdr:to>
      <xdr:col>41</xdr:col>
      <xdr:colOff>50800</xdr:colOff>
      <xdr:row>98</xdr:row>
      <xdr:rowOff>8890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659860"/>
          <a:ext cx="889000" cy="151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144145</xdr:rowOff>
    </xdr:from>
    <xdr:to>
      <xdr:col>41</xdr:col>
      <xdr:colOff>101600</xdr:colOff>
      <xdr:row>98</xdr:row>
      <xdr:rowOff>74930</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4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65405</xdr:rowOff>
    </xdr:from>
    <xdr:ext cx="528320" cy="252730"/>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3965" y="1686750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50,828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140335</xdr:rowOff>
    </xdr:from>
    <xdr:to>
      <xdr:col>36</xdr:col>
      <xdr:colOff>165100</xdr:colOff>
      <xdr:row>98</xdr:row>
      <xdr:rowOff>70485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7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61595</xdr:rowOff>
    </xdr:from>
    <xdr:ext cx="528320" cy="259080"/>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4965" y="1686369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52,443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128905</xdr:rowOff>
    </xdr:from>
    <xdr:to>
      <xdr:col>55</xdr:col>
      <xdr:colOff>50800</xdr:colOff>
      <xdr:row>98</xdr:row>
      <xdr:rowOff>59055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5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105410</xdr:rowOff>
    </xdr:from>
    <xdr:ext cx="534670" cy="259080"/>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360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57,589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118745</xdr:rowOff>
    </xdr:from>
    <xdr:to>
      <xdr:col>50</xdr:col>
      <xdr:colOff>165100</xdr:colOff>
      <xdr:row>98</xdr:row>
      <xdr:rowOff>48895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4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65405</xdr:rowOff>
    </xdr:from>
    <xdr:ext cx="528320" cy="252730"/>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1965" y="1652460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61,925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8255</xdr:rowOff>
    </xdr:from>
    <xdr:to>
      <xdr:col>46</xdr:col>
      <xdr:colOff>38100</xdr:colOff>
      <xdr:row>98</xdr:row>
      <xdr:rowOff>109855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1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100965</xdr:rowOff>
    </xdr:from>
    <xdr:ext cx="528320" cy="252730"/>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2965" y="1690306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35,262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129540</xdr:rowOff>
    </xdr:from>
    <xdr:to>
      <xdr:col>41</xdr:col>
      <xdr:colOff>101600</xdr:colOff>
      <xdr:row>98</xdr:row>
      <xdr:rowOff>59690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76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76200</xdr:rowOff>
    </xdr:from>
    <xdr:ext cx="528320" cy="252730"/>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3965" y="1653540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57,306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149225</xdr:rowOff>
    </xdr:from>
    <xdr:to>
      <xdr:col>36</xdr:col>
      <xdr:colOff>165100</xdr:colOff>
      <xdr:row>97</xdr:row>
      <xdr:rowOff>79375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60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95</xdr:row>
      <xdr:rowOff>95885</xdr:rowOff>
    </xdr:from>
    <xdr:ext cx="592455" cy="259080"/>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580" y="1638363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123,727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9,774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3535" cy="21907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2570" cy="259080"/>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080" y="6588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2730"/>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505" y="5826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92710</xdr:rowOff>
    </xdr:from>
    <xdr:ext cx="589280" cy="259080"/>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370" y="5064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89280" cy="252730"/>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370" y="4683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151130</xdr:rowOff>
    </xdr:from>
    <xdr:to>
      <xdr:col>85</xdr:col>
      <xdr:colOff>126365</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94630"/>
          <a:ext cx="1270" cy="1436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48260</xdr:rowOff>
    </xdr:from>
    <xdr:ext cx="249555" cy="259080"/>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97790</xdr:rowOff>
    </xdr:from>
    <xdr:ext cx="598805" cy="252730"/>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6984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113,097</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151130</xdr:rowOff>
    </xdr:from>
    <xdr:to>
      <xdr:col>86</xdr:col>
      <xdr:colOff>25400</xdr:colOff>
      <xdr:row>30</xdr:row>
      <xdr:rowOff>151130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94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111760</xdr:rowOff>
    </xdr:from>
    <xdr:to>
      <xdr:col>85</xdr:col>
      <xdr:colOff>127000</xdr:colOff>
      <xdr:row>38</xdr:row>
      <xdr:rowOff>90170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455410"/>
          <a:ext cx="838200" cy="149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44450</xdr:rowOff>
    </xdr:from>
    <xdr:ext cx="469900" cy="259080"/>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595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7,786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66040</xdr:rowOff>
    </xdr:from>
    <xdr:to>
      <xdr:col>85</xdr:col>
      <xdr:colOff>177800</xdr:colOff>
      <xdr:row>38</xdr:row>
      <xdr:rowOff>167640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90170</xdr:rowOff>
    </xdr:from>
    <xdr:to>
      <xdr:col>81</xdr:col>
      <xdr:colOff>50800</xdr:colOff>
      <xdr:row>38</xdr:row>
      <xdr:rowOff>153035</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605270"/>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52705</xdr:rowOff>
    </xdr:from>
    <xdr:to>
      <xdr:col>81</xdr:col>
      <xdr:colOff>101600</xdr:colOff>
      <xdr:row>38</xdr:row>
      <xdr:rowOff>154940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5678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38</xdr:row>
      <xdr:rowOff>145415</xdr:rowOff>
    </xdr:from>
    <xdr:ext cx="463550" cy="252730"/>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350" y="666051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8,846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128905</xdr:rowOff>
    </xdr:from>
    <xdr:to>
      <xdr:col>76</xdr:col>
      <xdr:colOff>114300</xdr:colOff>
      <xdr:row>38</xdr:row>
      <xdr:rowOff>153035</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64400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37465</xdr:rowOff>
    </xdr:from>
    <xdr:to>
      <xdr:col>76</xdr:col>
      <xdr:colOff>165100</xdr:colOff>
      <xdr:row>38</xdr:row>
      <xdr:rowOff>139065</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55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155575</xdr:rowOff>
    </xdr:from>
    <xdr:ext cx="528320" cy="252730"/>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4965" y="632777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111760</xdr:rowOff>
    </xdr:from>
    <xdr:to>
      <xdr:col>71</xdr:col>
      <xdr:colOff>177800</xdr:colOff>
      <xdr:row>38</xdr:row>
      <xdr:rowOff>128905</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455410"/>
          <a:ext cx="889000" cy="188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48260</xdr:rowOff>
    </xdr:from>
    <xdr:to>
      <xdr:col>72</xdr:col>
      <xdr:colOff>38100</xdr:colOff>
      <xdr:row>38</xdr:row>
      <xdr:rowOff>149860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36</xdr:row>
      <xdr:rowOff>166370</xdr:rowOff>
    </xdr:from>
    <xdr:ext cx="463550" cy="252730"/>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68350" y="633857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36830</xdr:rowOff>
    </xdr:from>
    <xdr:to>
      <xdr:col>67</xdr:col>
      <xdr:colOff>101600</xdr:colOff>
      <xdr:row>38</xdr:row>
      <xdr:rowOff>138430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129540</xdr:rowOff>
    </xdr:from>
    <xdr:ext cx="528320" cy="259080"/>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6965" y="664464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10,117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37</xdr:row>
      <xdr:rowOff>60960</xdr:rowOff>
    </xdr:from>
    <xdr:to>
      <xdr:col>85</xdr:col>
      <xdr:colOff>177800</xdr:colOff>
      <xdr:row>37</xdr:row>
      <xdr:rowOff>162560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40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83820</xdr:rowOff>
    </xdr:from>
    <xdr:ext cx="534670" cy="259080"/>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2560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21,695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39370</xdr:rowOff>
    </xdr:from>
    <xdr:to>
      <xdr:col>81</xdr:col>
      <xdr:colOff>101600</xdr:colOff>
      <xdr:row>38</xdr:row>
      <xdr:rowOff>140970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55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36</xdr:row>
      <xdr:rowOff>157480</xdr:rowOff>
    </xdr:from>
    <xdr:ext cx="463550" cy="252730"/>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350" y="632968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9,892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102235</xdr:rowOff>
    </xdr:from>
    <xdr:to>
      <xdr:col>76</xdr:col>
      <xdr:colOff>165100</xdr:colOff>
      <xdr:row>39</xdr:row>
      <xdr:rowOff>32385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1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39</xdr:row>
      <xdr:rowOff>23495</xdr:rowOff>
    </xdr:from>
    <xdr:ext cx="463550" cy="259080"/>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350" y="671004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4,944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78105</xdr:rowOff>
    </xdr:from>
    <xdr:to>
      <xdr:col>72</xdr:col>
      <xdr:colOff>38100</xdr:colOff>
      <xdr:row>39</xdr:row>
      <xdr:rowOff>8255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59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38</xdr:row>
      <xdr:rowOff>170815</xdr:rowOff>
    </xdr:from>
    <xdr:ext cx="463550" cy="2584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350" y="6685915"/>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6,866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60960</xdr:rowOff>
    </xdr:from>
    <xdr:to>
      <xdr:col>67</xdr:col>
      <xdr:colOff>101600</xdr:colOff>
      <xdr:row>37</xdr:row>
      <xdr:rowOff>162560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40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7620</xdr:rowOff>
    </xdr:from>
    <xdr:ext cx="528320" cy="252730"/>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6965" y="617982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21,688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3535" cy="21907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2570" cy="252730"/>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080" y="9255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2570" cy="252730"/>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080" y="8112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3205" cy="259080"/>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3205" cy="259080"/>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3205" cy="259080"/>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3205" cy="259080"/>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3205" cy="259080"/>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3205" cy="259080"/>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3205" cy="259080"/>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3205" cy="259080"/>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56,727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3535" cy="21907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168910</xdr:rowOff>
    </xdr:from>
    <xdr:ext cx="242570" cy="252730"/>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080" y="13370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75</xdr:row>
      <xdr:rowOff>54610</xdr:rowOff>
    </xdr:from>
    <xdr:ext cx="589280" cy="252730"/>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370" y="129133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72</xdr:row>
      <xdr:rowOff>111760</xdr:rowOff>
    </xdr:from>
    <xdr:ext cx="589280" cy="252730"/>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370" y="124561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168910</xdr:rowOff>
    </xdr:from>
    <xdr:ext cx="589280" cy="252730"/>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370" y="119989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89280" cy="252730"/>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370" y="11541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104140</xdr:rowOff>
    </xdr:from>
    <xdr:to>
      <xdr:col>85</xdr:col>
      <xdr:colOff>126365</xdr:colOff>
      <xdr:row>78</xdr:row>
      <xdr:rowOff>64770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77090"/>
          <a:ext cx="1270" cy="1160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68580</xdr:rowOff>
    </xdr:from>
    <xdr:ext cx="534670" cy="259080"/>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16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32,875</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64770</xdr:rowOff>
    </xdr:from>
    <xdr:to>
      <xdr:col>86</xdr:col>
      <xdr:colOff>25400</xdr:colOff>
      <xdr:row>78</xdr:row>
      <xdr:rowOff>64770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7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50800</xdr:rowOff>
    </xdr:from>
    <xdr:ext cx="598805" cy="259080"/>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0523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540,653</a:t>
          </a:r>
          <a:endParaRPr kumimoji="1" lang="ja-JP" altLang="en-US" sz="1000" b="1">
            <a:latin typeface="ＭＳ Ｐゴシック"/>
            <a:ea typeface="ＭＳ Ｐゴシック"/>
          </a:endParaRPr>
        </a:p>
      </xdr:txBody>
    </xdr:sp>
    <xdr:clientData/>
  </xdr:oneCellAnchor>
  <xdr:twoCellAnchor>
    <xdr:from>
      <xdr:col>85</xdr:col>
      <xdr:colOff>38100</xdr:colOff>
      <xdr:row>71</xdr:row>
      <xdr:rowOff>104140</xdr:rowOff>
    </xdr:from>
    <xdr:to>
      <xdr:col>86</xdr:col>
      <xdr:colOff>25400</xdr:colOff>
      <xdr:row>71</xdr:row>
      <xdr:rowOff>104140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77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105410</xdr:rowOff>
    </xdr:from>
    <xdr:to>
      <xdr:col>85</xdr:col>
      <xdr:colOff>127000</xdr:colOff>
      <xdr:row>77</xdr:row>
      <xdr:rowOff>106680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30706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62230</xdr:rowOff>
    </xdr:from>
    <xdr:ext cx="534670" cy="259080"/>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2638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77,326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83820</xdr:rowOff>
    </xdr:from>
    <xdr:to>
      <xdr:col>85</xdr:col>
      <xdr:colOff>177800</xdr:colOff>
      <xdr:row>78</xdr:row>
      <xdr:rowOff>13970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106680</xdr:rowOff>
    </xdr:from>
    <xdr:to>
      <xdr:col>81</xdr:col>
      <xdr:colOff>50800</xdr:colOff>
      <xdr:row>77</xdr:row>
      <xdr:rowOff>118110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30833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83185</xdr:rowOff>
    </xdr:from>
    <xdr:to>
      <xdr:col>81</xdr:col>
      <xdr:colOff>101600</xdr:colOff>
      <xdr:row>78</xdr:row>
      <xdr:rowOff>13335</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78</xdr:row>
      <xdr:rowOff>4445</xdr:rowOff>
    </xdr:from>
    <xdr:ext cx="528320" cy="259080"/>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3965" y="1337754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77,553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77</xdr:row>
      <xdr:rowOff>118110</xdr:rowOff>
    </xdr:from>
    <xdr:to>
      <xdr:col>76</xdr:col>
      <xdr:colOff>114300</xdr:colOff>
      <xdr:row>77</xdr:row>
      <xdr:rowOff>132080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1976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88900</xdr:rowOff>
    </xdr:from>
    <xdr:to>
      <xdr:col>76</xdr:col>
      <xdr:colOff>165100</xdr:colOff>
      <xdr:row>78</xdr:row>
      <xdr:rowOff>19050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9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78</xdr:row>
      <xdr:rowOff>10160</xdr:rowOff>
    </xdr:from>
    <xdr:ext cx="528320" cy="259080"/>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4965" y="133832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75,030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125730</xdr:rowOff>
    </xdr:from>
    <xdr:to>
      <xdr:col>71</xdr:col>
      <xdr:colOff>177800</xdr:colOff>
      <xdr:row>77</xdr:row>
      <xdr:rowOff>132080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332738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99060</xdr:rowOff>
    </xdr:from>
    <xdr:to>
      <xdr:col>72</xdr:col>
      <xdr:colOff>38100</xdr:colOff>
      <xdr:row>78</xdr:row>
      <xdr:rowOff>29210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300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78</xdr:row>
      <xdr:rowOff>20320</xdr:rowOff>
    </xdr:from>
    <xdr:ext cx="528320" cy="252730"/>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5965" y="1339342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102235</xdr:rowOff>
    </xdr:from>
    <xdr:to>
      <xdr:col>67</xdr:col>
      <xdr:colOff>101600</xdr:colOff>
      <xdr:row>78</xdr:row>
      <xdr:rowOff>32385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78</xdr:row>
      <xdr:rowOff>23495</xdr:rowOff>
    </xdr:from>
    <xdr:ext cx="528320" cy="259080"/>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6965" y="1339659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69,177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77</xdr:row>
      <xdr:rowOff>54610</xdr:rowOff>
    </xdr:from>
    <xdr:to>
      <xdr:col>85</xdr:col>
      <xdr:colOff>177800</xdr:colOff>
      <xdr:row>77</xdr:row>
      <xdr:rowOff>156210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5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77470</xdr:rowOff>
    </xdr:from>
    <xdr:ext cx="534670" cy="252730"/>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10767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90,129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55880</xdr:rowOff>
    </xdr:from>
    <xdr:to>
      <xdr:col>81</xdr:col>
      <xdr:colOff>101600</xdr:colOff>
      <xdr:row>77</xdr:row>
      <xdr:rowOff>157480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5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2540</xdr:rowOff>
    </xdr:from>
    <xdr:ext cx="528320" cy="259080"/>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3965" y="1303274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89,565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67310</xdr:rowOff>
    </xdr:from>
    <xdr:to>
      <xdr:col>76</xdr:col>
      <xdr:colOff>165100</xdr:colOff>
      <xdr:row>77</xdr:row>
      <xdr:rowOff>168910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6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13970</xdr:rowOff>
    </xdr:from>
    <xdr:ext cx="528320" cy="259080"/>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4965" y="130441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84,381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80645</xdr:rowOff>
    </xdr:from>
    <xdr:to>
      <xdr:col>72</xdr:col>
      <xdr:colOff>38100</xdr:colOff>
      <xdr:row>78</xdr:row>
      <xdr:rowOff>10795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8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27305</xdr:rowOff>
    </xdr:from>
    <xdr:ext cx="528320" cy="259080"/>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5965" y="1305750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78,533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74930</xdr:rowOff>
    </xdr:from>
    <xdr:to>
      <xdr:col>67</xdr:col>
      <xdr:colOff>101600</xdr:colOff>
      <xdr:row>78</xdr:row>
      <xdr:rowOff>5080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7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21590</xdr:rowOff>
    </xdr:from>
    <xdr:ext cx="528320" cy="259080"/>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6965" y="1305179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81,097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14,836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3535" cy="21907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2570" cy="252730"/>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080" y="16799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89280" cy="252730"/>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370" y="163423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89280" cy="252730"/>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370" y="158851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89280" cy="252730"/>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370" y="154279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9280" cy="252730"/>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370" y="14970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163830</xdr:rowOff>
    </xdr:from>
    <xdr:to>
      <xdr:col>85</xdr:col>
      <xdr:colOff>126365</xdr:colOff>
      <xdr:row>98</xdr:row>
      <xdr:rowOff>138430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94330"/>
          <a:ext cx="1270" cy="1346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142240</xdr:rowOff>
    </xdr:from>
    <xdr:ext cx="378460" cy="259080"/>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43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607</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138430</xdr:rowOff>
    </xdr:from>
    <xdr:to>
      <xdr:col>86</xdr:col>
      <xdr:colOff>25400</xdr:colOff>
      <xdr:row>98</xdr:row>
      <xdr:rowOff>138430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0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110490</xdr:rowOff>
    </xdr:from>
    <xdr:ext cx="598805" cy="252730"/>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36954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589,546</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163830</xdr:rowOff>
    </xdr:from>
    <xdr:to>
      <xdr:col>86</xdr:col>
      <xdr:colOff>25400</xdr:colOff>
      <xdr:row>90</xdr:row>
      <xdr:rowOff>163830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94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81280</xdr:rowOff>
    </xdr:from>
    <xdr:to>
      <xdr:col>85</xdr:col>
      <xdr:colOff>127000</xdr:colOff>
      <xdr:row>98</xdr:row>
      <xdr:rowOff>125095</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883380"/>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8890</xdr:rowOff>
    </xdr:from>
    <xdr:ext cx="534670" cy="252730"/>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39540"/>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44,961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157480</xdr:rowOff>
    </xdr:from>
    <xdr:to>
      <xdr:col>85</xdr:col>
      <xdr:colOff>177800</xdr:colOff>
      <xdr:row>98</xdr:row>
      <xdr:rowOff>87630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8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113030</xdr:rowOff>
    </xdr:from>
    <xdr:to>
      <xdr:col>81</xdr:col>
      <xdr:colOff>50800</xdr:colOff>
      <xdr:row>98</xdr:row>
      <xdr:rowOff>125095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91513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160020</xdr:rowOff>
    </xdr:from>
    <xdr:to>
      <xdr:col>81</xdr:col>
      <xdr:colOff>101600</xdr:colOff>
      <xdr:row>98</xdr:row>
      <xdr:rowOff>90170</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106680</xdr:rowOff>
    </xdr:from>
    <xdr:ext cx="528320" cy="259080"/>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3965" y="1656588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43,965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113030</xdr:rowOff>
    </xdr:from>
    <xdr:to>
      <xdr:col>76</xdr:col>
      <xdr:colOff>114300</xdr:colOff>
      <xdr:row>98</xdr:row>
      <xdr:rowOff>117475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91513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149225</xdr:rowOff>
    </xdr:from>
    <xdr:to>
      <xdr:col>76</xdr:col>
      <xdr:colOff>165100</xdr:colOff>
      <xdr:row>98</xdr:row>
      <xdr:rowOff>79375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7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95885</xdr:rowOff>
    </xdr:from>
    <xdr:ext cx="528320" cy="259080"/>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4965" y="1655508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48,570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117475</xdr:rowOff>
    </xdr:from>
    <xdr:to>
      <xdr:col>71</xdr:col>
      <xdr:colOff>177800</xdr:colOff>
      <xdr:row>98</xdr:row>
      <xdr:rowOff>125730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91957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16510</xdr:rowOff>
    </xdr:from>
    <xdr:to>
      <xdr:col>72</xdr:col>
      <xdr:colOff>38100</xdr:colOff>
      <xdr:row>98</xdr:row>
      <xdr:rowOff>118110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81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134620</xdr:rowOff>
    </xdr:from>
    <xdr:ext cx="528320" cy="252730"/>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5965" y="1659382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31,730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30480</xdr:rowOff>
    </xdr:from>
    <xdr:to>
      <xdr:col>67</xdr:col>
      <xdr:colOff>101600</xdr:colOff>
      <xdr:row>98</xdr:row>
      <xdr:rowOff>132080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3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148590</xdr:rowOff>
    </xdr:from>
    <xdr:ext cx="528320" cy="259080"/>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6965" y="1660779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25,513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98</xdr:row>
      <xdr:rowOff>30480</xdr:rowOff>
    </xdr:from>
    <xdr:to>
      <xdr:col>85</xdr:col>
      <xdr:colOff>177800</xdr:colOff>
      <xdr:row>98</xdr:row>
      <xdr:rowOff>132080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3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135890</xdr:rowOff>
    </xdr:from>
    <xdr:ext cx="534670" cy="259080"/>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665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25,648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74930</xdr:rowOff>
    </xdr:from>
    <xdr:to>
      <xdr:col>81</xdr:col>
      <xdr:colOff>101600</xdr:colOff>
      <xdr:row>99</xdr:row>
      <xdr:rowOff>4445</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770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98</xdr:row>
      <xdr:rowOff>167005</xdr:rowOff>
    </xdr:from>
    <xdr:ext cx="463550" cy="252730"/>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46350" y="1696910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6,378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62230</xdr:rowOff>
    </xdr:from>
    <xdr:to>
      <xdr:col>76</xdr:col>
      <xdr:colOff>165100</xdr:colOff>
      <xdr:row>98</xdr:row>
      <xdr:rowOff>163830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6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154940</xdr:rowOff>
    </xdr:from>
    <xdr:ext cx="528320" cy="252730"/>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4965" y="1695704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11,651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66675</xdr:rowOff>
    </xdr:from>
    <xdr:to>
      <xdr:col>72</xdr:col>
      <xdr:colOff>38100</xdr:colOff>
      <xdr:row>98</xdr:row>
      <xdr:rowOff>168275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6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98</xdr:row>
      <xdr:rowOff>159385</xdr:rowOff>
    </xdr:from>
    <xdr:ext cx="463550" cy="2584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68350" y="16961485"/>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9,848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74930</xdr:rowOff>
    </xdr:from>
    <xdr:to>
      <xdr:col>67</xdr:col>
      <xdr:colOff>101600</xdr:colOff>
      <xdr:row>99</xdr:row>
      <xdr:rowOff>5080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7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98</xdr:row>
      <xdr:rowOff>167640</xdr:rowOff>
    </xdr:from>
    <xdr:ext cx="463550" cy="252730"/>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350" y="1696974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6,065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3535" cy="21907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2570" cy="259080"/>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080" y="6588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35560</xdr:rowOff>
    </xdr:from>
    <xdr:ext cx="531495" cy="259080"/>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168910</xdr:rowOff>
    </xdr:from>
    <xdr:ext cx="531495" cy="252730"/>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505" y="5826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130810</xdr:rowOff>
    </xdr:from>
    <xdr:ext cx="531495" cy="259080"/>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92710</xdr:rowOff>
    </xdr:from>
    <xdr:ext cx="531495" cy="259080"/>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27</xdr:row>
      <xdr:rowOff>54610</xdr:rowOff>
    </xdr:from>
    <xdr:ext cx="589280" cy="252730"/>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692370" y="4683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95885</xdr:rowOff>
    </xdr:from>
    <xdr:to>
      <xdr:col>116</xdr:col>
      <xdr:colOff>62865</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410835"/>
          <a:ext cx="1270" cy="1320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48260</xdr:rowOff>
    </xdr:from>
    <xdr:ext cx="249555" cy="259080"/>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43180</xdr:rowOff>
    </xdr:from>
    <xdr:ext cx="534670" cy="252730"/>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18668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69,284</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95885</xdr:rowOff>
    </xdr:from>
    <xdr:to>
      <xdr:col>116</xdr:col>
      <xdr:colOff>152400</xdr:colOff>
      <xdr:row>31</xdr:row>
      <xdr:rowOff>95885</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410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7620</xdr:rowOff>
    </xdr:from>
    <xdr:to>
      <xdr:col>116</xdr:col>
      <xdr:colOff>63500</xdr:colOff>
      <xdr:row>39</xdr:row>
      <xdr:rowOff>15240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69417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101600</xdr:rowOff>
    </xdr:from>
    <xdr:ext cx="469900" cy="259080"/>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4452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4,520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78740</xdr:rowOff>
    </xdr:from>
    <xdr:to>
      <xdr:col>116</xdr:col>
      <xdr:colOff>114300</xdr:colOff>
      <xdr:row>39</xdr:row>
      <xdr:rowOff>8890</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7620</xdr:rowOff>
    </xdr:from>
    <xdr:to>
      <xdr:col>111</xdr:col>
      <xdr:colOff>177800</xdr:colOff>
      <xdr:row>39</xdr:row>
      <xdr:rowOff>8890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0434300" y="669417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92075</xdr:rowOff>
    </xdr:from>
    <xdr:to>
      <xdr:col>112</xdr:col>
      <xdr:colOff>38100</xdr:colOff>
      <xdr:row>39</xdr:row>
      <xdr:rowOff>22225</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60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37</xdr:row>
      <xdr:rowOff>38735</xdr:rowOff>
    </xdr:from>
    <xdr:ext cx="463550" cy="259080"/>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350" y="638238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8890</xdr:rowOff>
    </xdr:from>
    <xdr:to>
      <xdr:col>107</xdr:col>
      <xdr:colOff>50800</xdr:colOff>
      <xdr:row>39</xdr:row>
      <xdr:rowOff>10795</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19545300" y="669544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95885</xdr:rowOff>
    </xdr:from>
    <xdr:to>
      <xdr:col>107</xdr:col>
      <xdr:colOff>101600</xdr:colOff>
      <xdr:row>39</xdr:row>
      <xdr:rowOff>26035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6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37</xdr:row>
      <xdr:rowOff>42545</xdr:rowOff>
    </xdr:from>
    <xdr:ext cx="463550" cy="252730"/>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350" y="638619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10795</xdr:rowOff>
    </xdr:from>
    <xdr:to>
      <xdr:col>102</xdr:col>
      <xdr:colOff>114300</xdr:colOff>
      <xdr:row>39</xdr:row>
      <xdr:rowOff>14605</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18656300" y="669734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90805</xdr:rowOff>
    </xdr:from>
    <xdr:to>
      <xdr:col>102</xdr:col>
      <xdr:colOff>165100</xdr:colOff>
      <xdr:row>39</xdr:row>
      <xdr:rowOff>20955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37</xdr:row>
      <xdr:rowOff>37465</xdr:rowOff>
    </xdr:from>
    <xdr:ext cx="463550" cy="259080"/>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350" y="638111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116840</xdr:rowOff>
    </xdr:from>
    <xdr:to>
      <xdr:col>98</xdr:col>
      <xdr:colOff>38100</xdr:colOff>
      <xdr:row>39</xdr:row>
      <xdr:rowOff>46990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37</xdr:row>
      <xdr:rowOff>63500</xdr:rowOff>
    </xdr:from>
    <xdr:ext cx="463550" cy="252730"/>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350" y="640715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135890</xdr:rowOff>
    </xdr:from>
    <xdr:to>
      <xdr:col>116</xdr:col>
      <xdr:colOff>114300</xdr:colOff>
      <xdr:row>39</xdr:row>
      <xdr:rowOff>66040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57150</xdr:rowOff>
    </xdr:from>
    <xdr:ext cx="469900" cy="259080"/>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5722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1,533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128270</xdr:rowOff>
    </xdr:from>
    <xdr:to>
      <xdr:col>112</xdr:col>
      <xdr:colOff>38100</xdr:colOff>
      <xdr:row>39</xdr:row>
      <xdr:rowOff>58420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39</xdr:row>
      <xdr:rowOff>49530</xdr:rowOff>
    </xdr:from>
    <xdr:ext cx="463550" cy="259080"/>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350" y="673608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1,922</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129540</xdr:rowOff>
    </xdr:from>
    <xdr:to>
      <xdr:col>107</xdr:col>
      <xdr:colOff>101600</xdr:colOff>
      <xdr:row>39</xdr:row>
      <xdr:rowOff>59690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39</xdr:row>
      <xdr:rowOff>50800</xdr:rowOff>
    </xdr:from>
    <xdr:ext cx="463550" cy="259080"/>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199350" y="673735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1,851</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132080</xdr:rowOff>
    </xdr:from>
    <xdr:to>
      <xdr:col>102</xdr:col>
      <xdr:colOff>165100</xdr:colOff>
      <xdr:row>39</xdr:row>
      <xdr:rowOff>61595</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6471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39</xdr:row>
      <xdr:rowOff>52705</xdr:rowOff>
    </xdr:from>
    <xdr:ext cx="463550" cy="252730"/>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10350" y="673925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1,772</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135255</xdr:rowOff>
    </xdr:from>
    <xdr:to>
      <xdr:col>98</xdr:col>
      <xdr:colOff>38100</xdr:colOff>
      <xdr:row>39</xdr:row>
      <xdr:rowOff>65405</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65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39</xdr:row>
      <xdr:rowOff>56515</xdr:rowOff>
    </xdr:from>
    <xdr:ext cx="463550" cy="2584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21350" y="6743065"/>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3535" cy="21907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57</xdr:row>
      <xdr:rowOff>168910</xdr:rowOff>
    </xdr:from>
    <xdr:ext cx="242570" cy="252730"/>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080" y="9941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55</xdr:row>
      <xdr:rowOff>54610</xdr:rowOff>
    </xdr:from>
    <xdr:ext cx="531495" cy="252730"/>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505" y="94843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111760</xdr:rowOff>
    </xdr:from>
    <xdr:ext cx="531495" cy="252730"/>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505" y="90271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168910</xdr:rowOff>
    </xdr:from>
    <xdr:ext cx="531495" cy="252730"/>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505" y="85699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2730"/>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505" y="8112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143510</xdr:rowOff>
    </xdr:from>
    <xdr:to>
      <xdr:col>116</xdr:col>
      <xdr:colOff>62865</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716010"/>
          <a:ext cx="1270" cy="1367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143510</xdr:rowOff>
    </xdr:from>
    <xdr:ext cx="249555" cy="252730"/>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08761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89535</xdr:rowOff>
    </xdr:from>
    <xdr:ext cx="534670" cy="252730"/>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49058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59,851</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143510</xdr:rowOff>
    </xdr:from>
    <xdr:to>
      <xdr:col>116</xdr:col>
      <xdr:colOff>152400</xdr:colOff>
      <xdr:row>50</xdr:row>
      <xdr:rowOff>143510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716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118745</xdr:rowOff>
    </xdr:from>
    <xdr:to>
      <xdr:col>116</xdr:col>
      <xdr:colOff>63500</xdr:colOff>
      <xdr:row>58</xdr:row>
      <xdr:rowOff>119380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1006284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145415</xdr:rowOff>
    </xdr:from>
    <xdr:ext cx="469900" cy="252730"/>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746615"/>
          <a:ext cx="4699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6,025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122555</xdr:rowOff>
    </xdr:from>
    <xdr:to>
      <xdr:col>116</xdr:col>
      <xdr:colOff>114300</xdr:colOff>
      <xdr:row>58</xdr:row>
      <xdr:rowOff>52705</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989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119380</xdr:rowOff>
    </xdr:from>
    <xdr:to>
      <xdr:col>111</xdr:col>
      <xdr:colOff>177800</xdr:colOff>
      <xdr:row>58</xdr:row>
      <xdr:rowOff>119380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100634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125095</xdr:rowOff>
    </xdr:from>
    <xdr:to>
      <xdr:col>112</xdr:col>
      <xdr:colOff>38100</xdr:colOff>
      <xdr:row>58</xdr:row>
      <xdr:rowOff>55245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98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71755</xdr:rowOff>
    </xdr:from>
    <xdr:ext cx="463550" cy="259080"/>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350" y="967295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119380</xdr:rowOff>
    </xdr:from>
    <xdr:to>
      <xdr:col>107</xdr:col>
      <xdr:colOff>50800</xdr:colOff>
      <xdr:row>58</xdr:row>
      <xdr:rowOff>120650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1006348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132080</xdr:rowOff>
    </xdr:from>
    <xdr:to>
      <xdr:col>107</xdr:col>
      <xdr:colOff>101600</xdr:colOff>
      <xdr:row>58</xdr:row>
      <xdr:rowOff>62230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990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78740</xdr:rowOff>
    </xdr:from>
    <xdr:ext cx="463550" cy="259080"/>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350" y="967994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120650</xdr:rowOff>
    </xdr:from>
    <xdr:to>
      <xdr:col>102</xdr:col>
      <xdr:colOff>114300</xdr:colOff>
      <xdr:row>58</xdr:row>
      <xdr:rowOff>120650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8656300" y="100647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116840</xdr:rowOff>
    </xdr:from>
    <xdr:to>
      <xdr:col>102</xdr:col>
      <xdr:colOff>165100</xdr:colOff>
      <xdr:row>58</xdr:row>
      <xdr:rowOff>46990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988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63500</xdr:rowOff>
    </xdr:from>
    <xdr:ext cx="463550" cy="252730"/>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350" y="966470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135255</xdr:rowOff>
    </xdr:from>
    <xdr:to>
      <xdr:col>98</xdr:col>
      <xdr:colOff>38100</xdr:colOff>
      <xdr:row>58</xdr:row>
      <xdr:rowOff>65405</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9907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81915</xdr:rowOff>
    </xdr:from>
    <xdr:ext cx="463550" cy="259080"/>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350" y="968311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67945</xdr:rowOff>
    </xdr:from>
    <xdr:to>
      <xdr:col>116</xdr:col>
      <xdr:colOff>114300</xdr:colOff>
      <xdr:row>58</xdr:row>
      <xdr:rowOff>169545</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01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154940</xdr:rowOff>
    </xdr:from>
    <xdr:ext cx="378460" cy="252730"/>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992759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68580</xdr:rowOff>
    </xdr:from>
    <xdr:to>
      <xdr:col>112</xdr:col>
      <xdr:colOff>38100</xdr:colOff>
      <xdr:row>58</xdr:row>
      <xdr:rowOff>170180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58</xdr:row>
      <xdr:rowOff>161290</xdr:rowOff>
    </xdr:from>
    <xdr:ext cx="378460" cy="259080"/>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4070" y="101053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898</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68580</xdr:rowOff>
    </xdr:from>
    <xdr:to>
      <xdr:col>107</xdr:col>
      <xdr:colOff>101600</xdr:colOff>
      <xdr:row>58</xdr:row>
      <xdr:rowOff>170180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58</xdr:row>
      <xdr:rowOff>161290</xdr:rowOff>
    </xdr:from>
    <xdr:ext cx="378460" cy="259080"/>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5070" y="101053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69215</xdr:rowOff>
    </xdr:from>
    <xdr:to>
      <xdr:col>102</xdr:col>
      <xdr:colOff>165100</xdr:colOff>
      <xdr:row>58</xdr:row>
      <xdr:rowOff>170815</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01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58</xdr:row>
      <xdr:rowOff>161925</xdr:rowOff>
    </xdr:from>
    <xdr:ext cx="378460" cy="259080"/>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6070" y="101060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865</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69215</xdr:rowOff>
    </xdr:from>
    <xdr:to>
      <xdr:col>98</xdr:col>
      <xdr:colOff>38100</xdr:colOff>
      <xdr:row>58</xdr:row>
      <xdr:rowOff>170815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01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58</xdr:row>
      <xdr:rowOff>161925</xdr:rowOff>
    </xdr:from>
    <xdr:ext cx="378460" cy="259080"/>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7070" y="101060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50,171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3535" cy="21907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42570" cy="252730"/>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080" y="13827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73660</xdr:rowOff>
    </xdr:from>
    <xdr:ext cx="531495" cy="259080"/>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1495" cy="259080"/>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168910</xdr:rowOff>
    </xdr:from>
    <xdr:ext cx="531495" cy="252730"/>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505" y="12684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71</xdr:row>
      <xdr:rowOff>130810</xdr:rowOff>
    </xdr:from>
    <xdr:ext cx="589280" cy="259080"/>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370" y="12303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92710</xdr:rowOff>
    </xdr:from>
    <xdr:ext cx="589280" cy="259080"/>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370" y="11922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89280" cy="252730"/>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370" y="11541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39370</xdr:rowOff>
    </xdr:from>
    <xdr:to>
      <xdr:col>116</xdr:col>
      <xdr:colOff>62865</xdr:colOff>
      <xdr:row>79</xdr:row>
      <xdr:rowOff>43815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040870"/>
          <a:ext cx="1270" cy="1547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47625</xdr:rowOff>
    </xdr:from>
    <xdr:ext cx="534670" cy="259080"/>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5921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30,071</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43815</xdr:rowOff>
    </xdr:from>
    <xdr:to>
      <xdr:col>116</xdr:col>
      <xdr:colOff>152400</xdr:colOff>
      <xdr:row>79</xdr:row>
      <xdr:rowOff>43815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588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157480</xdr:rowOff>
    </xdr:from>
    <xdr:ext cx="598805" cy="252730"/>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81608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151,882</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39370</xdr:rowOff>
    </xdr:from>
    <xdr:to>
      <xdr:col>116</xdr:col>
      <xdr:colOff>152400</xdr:colOff>
      <xdr:row>70</xdr:row>
      <xdr:rowOff>39370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040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145415</xdr:rowOff>
    </xdr:from>
    <xdr:to>
      <xdr:col>116</xdr:col>
      <xdr:colOff>63500</xdr:colOff>
      <xdr:row>75</xdr:row>
      <xdr:rowOff>171450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3004165"/>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137160</xdr:rowOff>
    </xdr:from>
    <xdr:ext cx="534670" cy="259080"/>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31673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57,494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76</xdr:row>
      <xdr:rowOff>158750</xdr:rowOff>
    </xdr:from>
    <xdr:to>
      <xdr:col>116</xdr:col>
      <xdr:colOff>114300</xdr:colOff>
      <xdr:row>77</xdr:row>
      <xdr:rowOff>88900</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318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171450</xdr:rowOff>
    </xdr:from>
    <xdr:to>
      <xdr:col>111</xdr:col>
      <xdr:colOff>177800</xdr:colOff>
      <xdr:row>76</xdr:row>
      <xdr:rowOff>16510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303020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9525</xdr:rowOff>
    </xdr:from>
    <xdr:to>
      <xdr:col>112</xdr:col>
      <xdr:colOff>38100</xdr:colOff>
      <xdr:row>77</xdr:row>
      <xdr:rowOff>111125</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321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77</xdr:row>
      <xdr:rowOff>102235</xdr:rowOff>
    </xdr:from>
    <xdr:ext cx="528320" cy="2584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5965" y="1330388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55,735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76</xdr:row>
      <xdr:rowOff>16510</xdr:rowOff>
    </xdr:from>
    <xdr:to>
      <xdr:col>107</xdr:col>
      <xdr:colOff>50800</xdr:colOff>
      <xdr:row>76</xdr:row>
      <xdr:rowOff>18415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545300" y="1304671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16510</xdr:rowOff>
    </xdr:from>
    <xdr:to>
      <xdr:col>107</xdr:col>
      <xdr:colOff>101600</xdr:colOff>
      <xdr:row>77</xdr:row>
      <xdr:rowOff>118110</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321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77</xdr:row>
      <xdr:rowOff>109220</xdr:rowOff>
    </xdr:from>
    <xdr:ext cx="528320" cy="252730"/>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6965" y="1331087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55,209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75</xdr:row>
      <xdr:rowOff>164465</xdr:rowOff>
    </xdr:from>
    <xdr:to>
      <xdr:col>102</xdr:col>
      <xdr:colOff>114300</xdr:colOff>
      <xdr:row>76</xdr:row>
      <xdr:rowOff>18415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656300" y="13023215"/>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40640</xdr:rowOff>
    </xdr:from>
    <xdr:to>
      <xdr:col>102</xdr:col>
      <xdr:colOff>165100</xdr:colOff>
      <xdr:row>77</xdr:row>
      <xdr:rowOff>142240</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324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77</xdr:row>
      <xdr:rowOff>133350</xdr:rowOff>
    </xdr:from>
    <xdr:ext cx="528320" cy="252730"/>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7965" y="1333500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53,292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76</xdr:row>
      <xdr:rowOff>115570</xdr:rowOff>
    </xdr:from>
    <xdr:to>
      <xdr:col>98</xdr:col>
      <xdr:colOff>38100</xdr:colOff>
      <xdr:row>77</xdr:row>
      <xdr:rowOff>45720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314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77</xdr:row>
      <xdr:rowOff>36830</xdr:rowOff>
    </xdr:from>
    <xdr:ext cx="528320" cy="259080"/>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8965" y="1323848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60,898</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75</xdr:row>
      <xdr:rowOff>94615</xdr:rowOff>
    </xdr:from>
    <xdr:to>
      <xdr:col>116</xdr:col>
      <xdr:colOff>114300</xdr:colOff>
      <xdr:row>76</xdr:row>
      <xdr:rowOff>24765</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295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117475</xdr:rowOff>
    </xdr:from>
    <xdr:ext cx="534670" cy="259080"/>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28047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76,046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75</xdr:row>
      <xdr:rowOff>120650</xdr:rowOff>
    </xdr:from>
    <xdr:to>
      <xdr:col>112</xdr:col>
      <xdr:colOff>38100</xdr:colOff>
      <xdr:row>76</xdr:row>
      <xdr:rowOff>50800</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297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74</xdr:row>
      <xdr:rowOff>67310</xdr:rowOff>
    </xdr:from>
    <xdr:ext cx="528320" cy="259080"/>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5965" y="1275461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74,012</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75</xdr:row>
      <xdr:rowOff>137160</xdr:rowOff>
    </xdr:from>
    <xdr:to>
      <xdr:col>107</xdr:col>
      <xdr:colOff>101600</xdr:colOff>
      <xdr:row>76</xdr:row>
      <xdr:rowOff>67310</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299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74</xdr:row>
      <xdr:rowOff>83820</xdr:rowOff>
    </xdr:from>
    <xdr:ext cx="528320" cy="259080"/>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6965" y="1277112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72,708</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75</xdr:row>
      <xdr:rowOff>139065</xdr:rowOff>
    </xdr:from>
    <xdr:to>
      <xdr:col>102</xdr:col>
      <xdr:colOff>165100</xdr:colOff>
      <xdr:row>76</xdr:row>
      <xdr:rowOff>69215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299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74</xdr:row>
      <xdr:rowOff>86360</xdr:rowOff>
    </xdr:from>
    <xdr:ext cx="528320" cy="252730"/>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7965" y="1277366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72,545</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75</xdr:row>
      <xdr:rowOff>113665</xdr:rowOff>
    </xdr:from>
    <xdr:to>
      <xdr:col>98</xdr:col>
      <xdr:colOff>38100</xdr:colOff>
      <xdr:row>76</xdr:row>
      <xdr:rowOff>43815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297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74</xdr:row>
      <xdr:rowOff>60325</xdr:rowOff>
    </xdr:from>
    <xdr:ext cx="528320" cy="259080"/>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8965" y="1274762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74,557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3535" cy="21907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99060</xdr:rowOff>
    </xdr:from>
    <xdr:to>
      <xdr:col>120</xdr:col>
      <xdr:colOff>114300</xdr:colOff>
      <xdr:row>99</xdr:row>
      <xdr:rowOff>99060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98</xdr:row>
      <xdr:rowOff>128270</xdr:rowOff>
    </xdr:from>
    <xdr:ext cx="242570" cy="259080"/>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080" y="1693037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97</xdr:row>
      <xdr:rowOff>114935</xdr:rowOff>
    </xdr:from>
    <xdr:to>
      <xdr:col>120</xdr:col>
      <xdr:colOff>114300</xdr:colOff>
      <xdr:row>97</xdr:row>
      <xdr:rowOff>114935</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144145</xdr:rowOff>
    </xdr:from>
    <xdr:ext cx="461010" cy="252730"/>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640" y="16603345"/>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95</xdr:row>
      <xdr:rowOff>132080</xdr:rowOff>
    </xdr:from>
    <xdr:to>
      <xdr:col>120</xdr:col>
      <xdr:colOff>114300</xdr:colOff>
      <xdr:row>95</xdr:row>
      <xdr:rowOff>132080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94</xdr:row>
      <xdr:rowOff>160655</xdr:rowOff>
    </xdr:from>
    <xdr:ext cx="461010" cy="259080"/>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640" y="1627695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93</xdr:row>
      <xdr:rowOff>147955</xdr:rowOff>
    </xdr:from>
    <xdr:to>
      <xdr:col>120</xdr:col>
      <xdr:colOff>114300</xdr:colOff>
      <xdr:row>93</xdr:row>
      <xdr:rowOff>147955</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93</xdr:row>
      <xdr:rowOff>6350</xdr:rowOff>
    </xdr:from>
    <xdr:ext cx="461010" cy="252730"/>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640" y="1595120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91</xdr:row>
      <xdr:rowOff>164465</xdr:rowOff>
    </xdr:from>
    <xdr:to>
      <xdr:col>120</xdr:col>
      <xdr:colOff>114300</xdr:colOff>
      <xdr:row>91</xdr:row>
      <xdr:rowOff>164465</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91</xdr:row>
      <xdr:rowOff>22225</xdr:rowOff>
    </xdr:from>
    <xdr:ext cx="461010" cy="2584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640" y="15624175"/>
          <a:ext cx="461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90</xdr:row>
      <xdr:rowOff>8890</xdr:rowOff>
    </xdr:from>
    <xdr:to>
      <xdr:col>120</xdr:col>
      <xdr:colOff>114300</xdr:colOff>
      <xdr:row>90</xdr:row>
      <xdr:rowOff>8890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89</xdr:row>
      <xdr:rowOff>38100</xdr:rowOff>
    </xdr:from>
    <xdr:ext cx="531495" cy="259080"/>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756505" y="15297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87</xdr:row>
      <xdr:rowOff>54610</xdr:rowOff>
    </xdr:from>
    <xdr:ext cx="531495" cy="252730"/>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756505" y="14970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153670</xdr:rowOff>
    </xdr:from>
    <xdr:to>
      <xdr:col>116</xdr:col>
      <xdr:colOff>62865</xdr:colOff>
      <xdr:row>99</xdr:row>
      <xdr:rowOff>99060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flipV="1">
          <a:off x="22159595" y="15584170"/>
          <a:ext cx="1270" cy="1488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146050</xdr:rowOff>
    </xdr:from>
    <xdr:ext cx="249555" cy="252730"/>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711960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99060</xdr:rowOff>
    </xdr:from>
    <xdr:to>
      <xdr:col>116</xdr:col>
      <xdr:colOff>152400</xdr:colOff>
      <xdr:row>99</xdr:row>
      <xdr:rowOff>99060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7072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100330</xdr:rowOff>
    </xdr:from>
    <xdr:ext cx="469900" cy="252730"/>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35938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9,115</a:t>
          </a:r>
          <a:endParaRPr kumimoji="1" lang="ja-JP" altLang="en-US" sz="1000" b="1">
            <a:latin typeface="ＭＳ Ｐゴシック"/>
            <a:ea typeface="ＭＳ Ｐゴシック"/>
          </a:endParaRPr>
        </a:p>
      </xdr:txBody>
    </xdr:sp>
    <xdr:clientData/>
  </xdr:oneCellAnchor>
  <xdr:twoCellAnchor>
    <xdr:from>
      <xdr:col>115</xdr:col>
      <xdr:colOff>165100</xdr:colOff>
      <xdr:row>90</xdr:row>
      <xdr:rowOff>153670</xdr:rowOff>
    </xdr:from>
    <xdr:to>
      <xdr:col>116</xdr:col>
      <xdr:colOff>152400</xdr:colOff>
      <xdr:row>90</xdr:row>
      <xdr:rowOff>153670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5584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99060</xdr:rowOff>
    </xdr:from>
    <xdr:to>
      <xdr:col>116</xdr:col>
      <xdr:colOff>63500</xdr:colOff>
      <xdr:row>99</xdr:row>
      <xdr:rowOff>99060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7072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63500</xdr:rowOff>
    </xdr:from>
    <xdr:ext cx="313690" cy="252730"/>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865600"/>
          <a:ext cx="31369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99</xdr:row>
      <xdr:rowOff>40640</xdr:rowOff>
    </xdr:from>
    <xdr:to>
      <xdr:col>116</xdr:col>
      <xdr:colOff>114300</xdr:colOff>
      <xdr:row>99</xdr:row>
      <xdr:rowOff>142240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701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99060</xdr:rowOff>
    </xdr:from>
    <xdr:to>
      <xdr:col>111</xdr:col>
      <xdr:colOff>177800</xdr:colOff>
      <xdr:row>99</xdr:row>
      <xdr:rowOff>99060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7072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40640</xdr:rowOff>
    </xdr:from>
    <xdr:to>
      <xdr:col>112</xdr:col>
      <xdr:colOff>38100</xdr:colOff>
      <xdr:row>99</xdr:row>
      <xdr:rowOff>142240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701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97</xdr:row>
      <xdr:rowOff>158750</xdr:rowOff>
    </xdr:from>
    <xdr:ext cx="313690" cy="259080"/>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66455" y="1678940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99</xdr:row>
      <xdr:rowOff>99060</xdr:rowOff>
    </xdr:from>
    <xdr:to>
      <xdr:col>107</xdr:col>
      <xdr:colOff>50800</xdr:colOff>
      <xdr:row>99</xdr:row>
      <xdr:rowOff>99060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7072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40640</xdr:rowOff>
    </xdr:from>
    <xdr:to>
      <xdr:col>107</xdr:col>
      <xdr:colOff>101600</xdr:colOff>
      <xdr:row>99</xdr:row>
      <xdr:rowOff>141605</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70141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97</xdr:row>
      <xdr:rowOff>158115</xdr:rowOff>
    </xdr:from>
    <xdr:ext cx="313690" cy="252730"/>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77455" y="16788765"/>
          <a:ext cx="3136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99</xdr:row>
      <xdr:rowOff>99060</xdr:rowOff>
    </xdr:from>
    <xdr:to>
      <xdr:col>102</xdr:col>
      <xdr:colOff>114300</xdr:colOff>
      <xdr:row>99</xdr:row>
      <xdr:rowOff>99060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7072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39370</xdr:rowOff>
    </xdr:from>
    <xdr:to>
      <xdr:col>102</xdr:col>
      <xdr:colOff>165100</xdr:colOff>
      <xdr:row>99</xdr:row>
      <xdr:rowOff>140970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701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97</xdr:row>
      <xdr:rowOff>157480</xdr:rowOff>
    </xdr:from>
    <xdr:ext cx="313690" cy="252730"/>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88455" y="16788130"/>
          <a:ext cx="3136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99</xdr:row>
      <xdr:rowOff>37465</xdr:rowOff>
    </xdr:from>
    <xdr:to>
      <xdr:col>98</xdr:col>
      <xdr:colOff>38100</xdr:colOff>
      <xdr:row>99</xdr:row>
      <xdr:rowOff>139065</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701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97</xdr:row>
      <xdr:rowOff>155575</xdr:rowOff>
    </xdr:from>
    <xdr:ext cx="313690" cy="25273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99455" y="16786225"/>
          <a:ext cx="3136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99</xdr:row>
      <xdr:rowOff>48260</xdr:rowOff>
    </xdr:from>
    <xdr:to>
      <xdr:col>116</xdr:col>
      <xdr:colOff>114300</xdr:colOff>
      <xdr:row>99</xdr:row>
      <xdr:rowOff>149860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70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19050</xdr:rowOff>
    </xdr:from>
    <xdr:ext cx="249555" cy="252730"/>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99260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99</xdr:row>
      <xdr:rowOff>48260</xdr:rowOff>
    </xdr:from>
    <xdr:to>
      <xdr:col>112</xdr:col>
      <xdr:colOff>38100</xdr:colOff>
      <xdr:row>99</xdr:row>
      <xdr:rowOff>149860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70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99</xdr:row>
      <xdr:rowOff>140970</xdr:rowOff>
    </xdr:from>
    <xdr:ext cx="243205" cy="259080"/>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840" y="1711452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99</xdr:row>
      <xdr:rowOff>48260</xdr:rowOff>
    </xdr:from>
    <xdr:to>
      <xdr:col>107</xdr:col>
      <xdr:colOff>101600</xdr:colOff>
      <xdr:row>99</xdr:row>
      <xdr:rowOff>149860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70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99</xdr:row>
      <xdr:rowOff>140970</xdr:rowOff>
    </xdr:from>
    <xdr:ext cx="243205" cy="259080"/>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840" y="1711452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99</xdr:row>
      <xdr:rowOff>48260</xdr:rowOff>
    </xdr:from>
    <xdr:to>
      <xdr:col>102</xdr:col>
      <xdr:colOff>165100</xdr:colOff>
      <xdr:row>99</xdr:row>
      <xdr:rowOff>149860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70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99</xdr:row>
      <xdr:rowOff>140970</xdr:rowOff>
    </xdr:from>
    <xdr:ext cx="243205" cy="259080"/>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840" y="1711452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99</xdr:row>
      <xdr:rowOff>48260</xdr:rowOff>
    </xdr:from>
    <xdr:to>
      <xdr:col>98</xdr:col>
      <xdr:colOff>38100</xdr:colOff>
      <xdr:row>99</xdr:row>
      <xdr:rowOff>149860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70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99</xdr:row>
      <xdr:rowOff>140970</xdr:rowOff>
    </xdr:from>
    <xdr:ext cx="243205" cy="259080"/>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840" y="1711452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dk1"/>
              </a:solidFill>
              <a:effectLst/>
              <a:latin typeface="ＭＳ Ｐゴシック"/>
              <a:ea typeface="ＭＳ Ｐゴシック"/>
              <a:cs typeface="+mn-cs"/>
            </a:rPr>
            <a:t>　</a:t>
          </a:r>
          <a:r>
            <a:rPr kumimoji="1" lang="ja-JP" altLang="ja-JP" sz="1300">
              <a:solidFill>
                <a:schemeClr val="dk1"/>
              </a:solidFill>
              <a:effectLst/>
              <a:latin typeface="ＭＳ Ｐゴシック"/>
              <a:ea typeface="ＭＳ Ｐゴシック"/>
              <a:cs typeface="+mn-cs"/>
            </a:rPr>
            <a:t>歳出決算総額は、住民一人あたり８６７，７９５円となっている。主な構成項目である人件費は、住民一人あたり１３８，０１７円</a:t>
          </a:r>
          <a:r>
            <a:rPr kumimoji="1" lang="ja-JP" altLang="en-US" sz="1300">
              <a:solidFill>
                <a:schemeClr val="dk1"/>
              </a:solidFill>
              <a:effectLst/>
              <a:latin typeface="ＭＳ Ｐゴシック"/>
              <a:ea typeface="ＭＳ Ｐゴシック"/>
              <a:cs typeface="+mn-cs"/>
            </a:rPr>
            <a:t>で</a:t>
          </a:r>
          <a:r>
            <a:rPr kumimoji="1" lang="ja-JP" altLang="ja-JP" sz="1300">
              <a:solidFill>
                <a:schemeClr val="dk1"/>
              </a:solidFill>
              <a:effectLst/>
              <a:latin typeface="ＭＳ Ｐゴシック"/>
              <a:ea typeface="ＭＳ Ｐゴシック"/>
              <a:cs typeface="+mn-cs"/>
            </a:rPr>
            <a:t>昨年度から</a:t>
          </a:r>
          <a:r>
            <a:rPr kumimoji="1" lang="ja-JP" altLang="ja-JP" sz="1300">
              <a:solidFill>
                <a:sysClr val="windowText" lastClr="000000"/>
              </a:solidFill>
              <a:effectLst/>
              <a:latin typeface="ＭＳ Ｐゴシック"/>
              <a:ea typeface="ＭＳ Ｐゴシック"/>
              <a:cs typeface="+mn-cs"/>
            </a:rPr>
            <a:t>１．８％</a:t>
          </a:r>
          <a:r>
            <a:rPr kumimoji="1" lang="ja-JP" altLang="ja-JP" sz="1300">
              <a:solidFill>
                <a:schemeClr val="dk1"/>
              </a:solidFill>
              <a:effectLst/>
              <a:latin typeface="ＭＳ Ｐゴシック"/>
              <a:ea typeface="ＭＳ Ｐゴシック"/>
              <a:cs typeface="+mn-cs"/>
            </a:rPr>
            <a:t>増加しており</a:t>
          </a:r>
          <a:r>
            <a:rPr kumimoji="1" lang="ja-JP" altLang="en-US" sz="1300">
              <a:solidFill>
                <a:schemeClr val="dk1"/>
              </a:solidFill>
              <a:effectLst/>
              <a:latin typeface="ＭＳ Ｐゴシック"/>
              <a:ea typeface="ＭＳ Ｐゴシック"/>
              <a:cs typeface="+mn-cs"/>
            </a:rPr>
            <a:t>、</a:t>
          </a:r>
          <a:r>
            <a:rPr kumimoji="1" lang="ja-JP" altLang="ja-JP" sz="1300">
              <a:solidFill>
                <a:schemeClr val="dk1"/>
              </a:solidFill>
              <a:effectLst/>
              <a:latin typeface="ＭＳ Ｐゴシック"/>
              <a:ea typeface="ＭＳ Ｐゴシック"/>
              <a:cs typeface="+mn-cs"/>
            </a:rPr>
            <a:t>類似団体平均と比べて３</a:t>
          </a:r>
          <a:r>
            <a:rPr kumimoji="1" lang="ja-JP" altLang="en-US" sz="1300">
              <a:solidFill>
                <a:schemeClr val="dk1"/>
              </a:solidFill>
              <a:effectLst/>
              <a:latin typeface="ＭＳ Ｐゴシック"/>
              <a:ea typeface="ＭＳ Ｐゴシック"/>
              <a:cs typeface="+mn-cs"/>
            </a:rPr>
            <a:t>０</a:t>
          </a:r>
          <a:r>
            <a:rPr kumimoji="1" lang="ja-JP" altLang="ja-JP" sz="1300">
              <a:solidFill>
                <a:schemeClr val="dk1"/>
              </a:solidFill>
              <a:effectLst/>
              <a:latin typeface="ＭＳ Ｐゴシック"/>
              <a:ea typeface="ＭＳ Ｐゴシック"/>
              <a:cs typeface="+mn-cs"/>
            </a:rPr>
            <a:t>，４０１円高く、全国平均、大分県平均と比較しても高い水準にある。これは、７町村の合併により職員数が類似団体平均と比較しても多いことが要因である。市内に６支所を配置していること、ごみ処理業務を直営で行っていることにより類似団体平均を上回る職員数で行政運営を行っており、行政サービスの提供方法の差異によるものと考えられ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また、扶助費も類似団体平均と比較して、３４，</a:t>
          </a:r>
          <a:r>
            <a:rPr kumimoji="1" lang="ja-JP" altLang="en-US" sz="1300">
              <a:solidFill>
                <a:schemeClr val="dk1"/>
              </a:solidFill>
              <a:effectLst/>
              <a:latin typeface="ＭＳ Ｐゴシック"/>
              <a:ea typeface="ＭＳ Ｐゴシック"/>
              <a:cs typeface="+mn-cs"/>
            </a:rPr>
            <a:t>３６７</a:t>
          </a:r>
          <a:r>
            <a:rPr kumimoji="1" lang="ja-JP" altLang="ja-JP" sz="1300">
              <a:solidFill>
                <a:schemeClr val="dk1"/>
              </a:solidFill>
              <a:effectLst/>
              <a:latin typeface="ＭＳ Ｐゴシック"/>
              <a:ea typeface="ＭＳ Ｐゴシック"/>
              <a:cs typeface="+mn-cs"/>
            </a:rPr>
            <a:t>円高く、全国平均を上回る高齢化率（</a:t>
          </a:r>
          <a:r>
            <a:rPr kumimoji="1" lang="ja-JP" altLang="ja-JP" sz="1300" baseline="0">
              <a:solidFill>
                <a:schemeClr val="dk1"/>
              </a:solidFill>
              <a:effectLst/>
              <a:latin typeface="ＭＳ Ｐゴシック"/>
              <a:ea typeface="ＭＳ Ｐゴシック"/>
              <a:cs typeface="+mn-cs"/>
            </a:rPr>
            <a:t>令和６年３月末現在：４５．５％）に加え、障害福祉サービス費など社会保障費への負担が大きいことが考えられる。</a:t>
          </a:r>
          <a:endParaRPr lang="ja-JP" altLang="ja-JP" sz="1300">
            <a:effectLst/>
            <a:latin typeface="ＭＳ Ｐゴシック"/>
            <a:ea typeface="ＭＳ Ｐゴシック"/>
          </a:endParaRPr>
        </a:p>
        <a:p>
          <a:r>
            <a:rPr lang="ja-JP" altLang="ja-JP" sz="1300">
              <a:solidFill>
                <a:schemeClr val="dk1"/>
              </a:solidFill>
              <a:effectLst/>
              <a:latin typeface="ＭＳ Ｐゴシック"/>
              <a:ea typeface="ＭＳ Ｐゴシック"/>
              <a:cs typeface="+mn-cs"/>
            </a:rPr>
            <a:t>　普通建設事業費（うち新規整備）については昨年度から増加して</a:t>
          </a:r>
          <a:r>
            <a:rPr lang="ja-JP" altLang="en-US" sz="1300">
              <a:solidFill>
                <a:schemeClr val="dk1"/>
              </a:solidFill>
              <a:effectLst/>
              <a:latin typeface="ＭＳ Ｐゴシック"/>
              <a:ea typeface="ＭＳ Ｐゴシック"/>
              <a:cs typeface="+mn-cs"/>
            </a:rPr>
            <a:t>おり</a:t>
          </a:r>
          <a:r>
            <a:rPr lang="ja-JP" altLang="ja-JP" sz="1300">
              <a:solidFill>
                <a:schemeClr val="dk1"/>
              </a:solidFill>
              <a:effectLst/>
              <a:latin typeface="ＭＳ Ｐゴシック"/>
              <a:ea typeface="ＭＳ Ｐゴシック"/>
              <a:cs typeface="+mn-cs"/>
            </a:rPr>
            <a:t>、主な要因は、小中一貫校教育校校舎等</a:t>
          </a:r>
          <a:r>
            <a:rPr lang="ja-JP" altLang="en-US" sz="1300">
              <a:solidFill>
                <a:schemeClr val="dk1"/>
              </a:solidFill>
              <a:effectLst/>
              <a:latin typeface="ＭＳ Ｐゴシック"/>
              <a:ea typeface="ＭＳ Ｐゴシック"/>
              <a:cs typeface="+mn-cs"/>
            </a:rPr>
            <a:t>の整備や公立認定こども園緒方保育園園舎の整備</a:t>
          </a:r>
          <a:r>
            <a:rPr kumimoji="1" lang="ja-JP" altLang="ja-JP" sz="1300">
              <a:solidFill>
                <a:schemeClr val="dk1"/>
              </a:solidFill>
              <a:effectLst/>
              <a:latin typeface="ＭＳ Ｐゴシック"/>
              <a:ea typeface="ＭＳ Ｐゴシック"/>
              <a:cs typeface="+mn-cs"/>
            </a:rPr>
            <a:t>などによるものであり</a:t>
          </a:r>
          <a:r>
            <a:rPr kumimoji="1" lang="ja-JP" altLang="en-US" sz="1300">
              <a:solidFill>
                <a:schemeClr val="dk1"/>
              </a:solidFill>
              <a:effectLst/>
              <a:latin typeface="ＭＳ Ｐゴシック"/>
              <a:ea typeface="ＭＳ Ｐゴシック"/>
              <a:cs typeface="+mn-cs"/>
            </a:rPr>
            <a:t>、類似団体平均と比較して５６，３３４円高い状況にある。</a:t>
          </a:r>
          <a:r>
            <a:rPr kumimoji="1" lang="ja-JP" altLang="ja-JP" sz="1300">
              <a:solidFill>
                <a:schemeClr val="dk1"/>
              </a:solidFill>
              <a:effectLst/>
              <a:latin typeface="ＭＳ Ｐゴシック"/>
              <a:ea typeface="ＭＳ Ｐゴシック"/>
              <a:cs typeface="+mn-cs"/>
            </a:rPr>
            <a:t>今後計画及び着手している大型事業については、施設の老朽化や防災対策としての側面も大きく、市民生活の安定や非常時の備えとして必要性と緊急性が非常に高いものが多いこともあり、後年度における住民の負担軽減及び財政運営への影響が極力小さくなるよう十分配慮し事業を進めていく。</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大分県豊後大野市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32,765
32,384
603.14
30,230,278
28,433,296
1,211,713
14,659,459
24,705,881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6.3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2730"/>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2730"/>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3,412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3535" cy="219075"/>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40</xdr:row>
      <xdr:rowOff>111760</xdr:rowOff>
    </xdr:from>
    <xdr:ext cx="242570" cy="252730"/>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080" y="6969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61010" cy="25908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640" y="6588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61010" cy="25908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640" y="6207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168910</xdr:rowOff>
    </xdr:from>
    <xdr:ext cx="461010" cy="252730"/>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640" y="58267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130810</xdr:rowOff>
    </xdr:from>
    <xdr:ext cx="461010" cy="25908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640" y="5445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92710</xdr:rowOff>
    </xdr:from>
    <xdr:ext cx="531495" cy="259080"/>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54610</xdr:rowOff>
    </xdr:from>
    <xdr:ext cx="531495" cy="252730"/>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505" y="4683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10160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3660"/>
          <a:ext cx="1270" cy="1310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124460</xdr:rowOff>
    </xdr:from>
    <xdr:ext cx="469900" cy="259080"/>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8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3,400</a:t>
          </a:r>
          <a:endParaRPr kumimoji="1" lang="ja-JP" altLang="en-US" sz="1000" b="1">
            <a:latin typeface="ＭＳ Ｐゴシック"/>
            <a:ea typeface="ＭＳ Ｐゴシック"/>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4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128270</xdr:rowOff>
    </xdr:from>
    <xdr:ext cx="534670" cy="259080"/>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88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10,281</a:t>
          </a:r>
          <a:endParaRPr kumimoji="1" lang="ja-JP" altLang="en-US" sz="1000" b="1">
            <a:latin typeface="ＭＳ Ｐゴシック"/>
          </a:endParaRPr>
        </a:p>
      </xdr:txBody>
    </xdr:sp>
    <xdr:clientData/>
  </xdr:oneCellAnchor>
  <xdr:twoCellAnchor>
    <xdr:from>
      <xdr:col>23</xdr:col>
      <xdr:colOff>165100</xdr:colOff>
      <xdr:row>30</xdr:row>
      <xdr:rowOff>10160</xdr:rowOff>
    </xdr:from>
    <xdr:to>
      <xdr:col>24</xdr:col>
      <xdr:colOff>152400</xdr:colOff>
      <xdr:row>30</xdr:row>
      <xdr:rowOff>10160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3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56515</xdr:rowOff>
    </xdr:from>
    <xdr:to>
      <xdr:col>24</xdr:col>
      <xdr:colOff>63500</xdr:colOff>
      <xdr:row>35</xdr:row>
      <xdr:rowOff>99060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57265"/>
          <a:ext cx="8382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45085</xdr:rowOff>
    </xdr:from>
    <xdr:ext cx="469900" cy="2584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583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5,217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66675</xdr:rowOff>
    </xdr:from>
    <xdr:to>
      <xdr:col>24</xdr:col>
      <xdr:colOff>114300</xdr:colOff>
      <xdr:row>35</xdr:row>
      <xdr:rowOff>168275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99060</xdr:rowOff>
    </xdr:from>
    <xdr:to>
      <xdr:col>19</xdr:col>
      <xdr:colOff>177800</xdr:colOff>
      <xdr:row>36</xdr:row>
      <xdr:rowOff>10160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99810"/>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90170</xdr:rowOff>
    </xdr:from>
    <xdr:to>
      <xdr:col>20</xdr:col>
      <xdr:colOff>38100</xdr:colOff>
      <xdr:row>36</xdr:row>
      <xdr:rowOff>20320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11430</xdr:rowOff>
    </xdr:from>
    <xdr:ext cx="463550" cy="259080"/>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350" y="618363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10160</xdr:rowOff>
    </xdr:from>
    <xdr:to>
      <xdr:col>15</xdr:col>
      <xdr:colOff>50800</xdr:colOff>
      <xdr:row>36</xdr:row>
      <xdr:rowOff>71755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82360"/>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100330</xdr:rowOff>
    </xdr:from>
    <xdr:to>
      <xdr:col>15</xdr:col>
      <xdr:colOff>101600</xdr:colOff>
      <xdr:row>36</xdr:row>
      <xdr:rowOff>30480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34</xdr:row>
      <xdr:rowOff>46990</xdr:rowOff>
    </xdr:from>
    <xdr:ext cx="463550" cy="259080"/>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350" y="587629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36</xdr:row>
      <xdr:rowOff>8255</xdr:rowOff>
    </xdr:from>
    <xdr:to>
      <xdr:col>10</xdr:col>
      <xdr:colOff>114300</xdr:colOff>
      <xdr:row>36</xdr:row>
      <xdr:rowOff>71755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80455"/>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125730</xdr:rowOff>
    </xdr:from>
    <xdr:to>
      <xdr:col>10</xdr:col>
      <xdr:colOff>165100</xdr:colOff>
      <xdr:row>36</xdr:row>
      <xdr:rowOff>55880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72390</xdr:rowOff>
    </xdr:from>
    <xdr:ext cx="463550" cy="259080"/>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350" y="590169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86360</xdr:rowOff>
    </xdr:from>
    <xdr:to>
      <xdr:col>6</xdr:col>
      <xdr:colOff>38100</xdr:colOff>
      <xdr:row>36</xdr:row>
      <xdr:rowOff>16510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34</xdr:row>
      <xdr:rowOff>33020</xdr:rowOff>
    </xdr:from>
    <xdr:ext cx="463550" cy="25908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350" y="586232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35</xdr:row>
      <xdr:rowOff>6350</xdr:rowOff>
    </xdr:from>
    <xdr:to>
      <xdr:col>24</xdr:col>
      <xdr:colOff>114300</xdr:colOff>
      <xdr:row>35</xdr:row>
      <xdr:rowOff>107315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071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29210</xdr:rowOff>
    </xdr:from>
    <xdr:ext cx="469900" cy="252730"/>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5851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5,538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48260</xdr:rowOff>
    </xdr:from>
    <xdr:to>
      <xdr:col>20</xdr:col>
      <xdr:colOff>38100</xdr:colOff>
      <xdr:row>35</xdr:row>
      <xdr:rowOff>149860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33</xdr:row>
      <xdr:rowOff>166370</xdr:rowOff>
    </xdr:from>
    <xdr:ext cx="463550" cy="252730"/>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350" y="582422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5,312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130810</xdr:rowOff>
    </xdr:from>
    <xdr:to>
      <xdr:col>15</xdr:col>
      <xdr:colOff>101600</xdr:colOff>
      <xdr:row>36</xdr:row>
      <xdr:rowOff>60960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3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36</xdr:row>
      <xdr:rowOff>52070</xdr:rowOff>
    </xdr:from>
    <xdr:ext cx="463550" cy="25273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350" y="622427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4,880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20955</xdr:rowOff>
    </xdr:from>
    <xdr:to>
      <xdr:col>10</xdr:col>
      <xdr:colOff>165100</xdr:colOff>
      <xdr:row>36</xdr:row>
      <xdr:rowOff>122555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9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113665</xdr:rowOff>
    </xdr:from>
    <xdr:ext cx="463550" cy="2584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350" y="6285865"/>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35</xdr:row>
      <xdr:rowOff>128905</xdr:rowOff>
    </xdr:from>
    <xdr:to>
      <xdr:col>6</xdr:col>
      <xdr:colOff>38100</xdr:colOff>
      <xdr:row>36</xdr:row>
      <xdr:rowOff>59055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2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36</xdr:row>
      <xdr:rowOff>50165</xdr:rowOff>
    </xdr:from>
    <xdr:ext cx="463550" cy="259080"/>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350" y="622236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4,889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74,347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3535" cy="21907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2570" cy="259080"/>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080" y="10017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89280" cy="259080"/>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636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89280" cy="252730"/>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9255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89280" cy="259080"/>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874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92710</xdr:rowOff>
    </xdr:from>
    <xdr:ext cx="679450" cy="259080"/>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200" y="8493760"/>
          <a:ext cx="6794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79450" cy="252730"/>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200" y="8112760"/>
          <a:ext cx="6794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88900</xdr:rowOff>
    </xdr:from>
    <xdr:to>
      <xdr:col>24</xdr:col>
      <xdr:colOff>62865</xdr:colOff>
      <xdr:row>58</xdr:row>
      <xdr:rowOff>163195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1400"/>
          <a:ext cx="1270" cy="1445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167005</xdr:rowOff>
    </xdr:from>
    <xdr:ext cx="534670" cy="252730"/>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110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41,355</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163195</xdr:rowOff>
    </xdr:from>
    <xdr:to>
      <xdr:col>24</xdr:col>
      <xdr:colOff>152400</xdr:colOff>
      <xdr:row>58</xdr:row>
      <xdr:rowOff>163195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7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35560</xdr:rowOff>
    </xdr:from>
    <xdr:ext cx="690245" cy="259080"/>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3661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1,180,098</a:t>
          </a:r>
          <a:endParaRPr kumimoji="1" lang="ja-JP" altLang="en-US" sz="1000" b="1">
            <a:latin typeface="ＭＳ Ｐゴシック"/>
          </a:endParaRPr>
        </a:p>
      </xdr:txBody>
    </xdr:sp>
    <xdr:clientData/>
  </xdr:oneCellAnchor>
  <xdr:twoCellAnchor>
    <xdr:from>
      <xdr:col>23</xdr:col>
      <xdr:colOff>165100</xdr:colOff>
      <xdr:row>50</xdr:row>
      <xdr:rowOff>88900</xdr:rowOff>
    </xdr:from>
    <xdr:to>
      <xdr:col>24</xdr:col>
      <xdr:colOff>152400</xdr:colOff>
      <xdr:row>50</xdr:row>
      <xdr:rowOff>88900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1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72390</xdr:rowOff>
    </xdr:from>
    <xdr:to>
      <xdr:col>24</xdr:col>
      <xdr:colOff>63500</xdr:colOff>
      <xdr:row>58</xdr:row>
      <xdr:rowOff>80010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01649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16510</xdr:rowOff>
    </xdr:from>
    <xdr:ext cx="598805" cy="259080"/>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91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135,028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165100</xdr:rowOff>
    </xdr:from>
    <xdr:to>
      <xdr:col>24</xdr:col>
      <xdr:colOff>114300</xdr:colOff>
      <xdr:row>58</xdr:row>
      <xdr:rowOff>95250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69215</xdr:rowOff>
    </xdr:from>
    <xdr:to>
      <xdr:col>19</xdr:col>
      <xdr:colOff>177800</xdr:colOff>
      <xdr:row>58</xdr:row>
      <xdr:rowOff>80010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1001331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169545</xdr:rowOff>
    </xdr:from>
    <xdr:to>
      <xdr:col>20</xdr:col>
      <xdr:colOff>38100</xdr:colOff>
      <xdr:row>58</xdr:row>
      <xdr:rowOff>99695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116205</xdr:rowOff>
    </xdr:from>
    <xdr:ext cx="592455" cy="259080"/>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580" y="971740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131,510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48895</xdr:rowOff>
    </xdr:from>
    <xdr:to>
      <xdr:col>15</xdr:col>
      <xdr:colOff>50800</xdr:colOff>
      <xdr:row>58</xdr:row>
      <xdr:rowOff>69215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21545"/>
          <a:ext cx="889000" cy="191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166370</xdr:rowOff>
    </xdr:from>
    <xdr:to>
      <xdr:col>15</xdr:col>
      <xdr:colOff>101600</xdr:colOff>
      <xdr:row>58</xdr:row>
      <xdr:rowOff>95885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9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112395</xdr:rowOff>
    </xdr:from>
    <xdr:ext cx="592455" cy="252730"/>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580" y="971359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134,271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48895</xdr:rowOff>
    </xdr:from>
    <xdr:to>
      <xdr:col>10</xdr:col>
      <xdr:colOff>114300</xdr:colOff>
      <xdr:row>58</xdr:row>
      <xdr:rowOff>36195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821545"/>
          <a:ext cx="889000" cy="158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69215</xdr:rowOff>
    </xdr:from>
    <xdr:to>
      <xdr:col>10</xdr:col>
      <xdr:colOff>165100</xdr:colOff>
      <xdr:row>57</xdr:row>
      <xdr:rowOff>170815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57</xdr:row>
      <xdr:rowOff>161925</xdr:rowOff>
    </xdr:from>
    <xdr:ext cx="592455" cy="259080"/>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580" y="993457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210,715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58</xdr:row>
      <xdr:rowOff>36195</xdr:rowOff>
    </xdr:from>
    <xdr:to>
      <xdr:col>6</xdr:col>
      <xdr:colOff>38100</xdr:colOff>
      <xdr:row>58</xdr:row>
      <xdr:rowOff>137795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8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58</xdr:row>
      <xdr:rowOff>128905</xdr:rowOff>
    </xdr:from>
    <xdr:ext cx="592455" cy="25908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580" y="1007300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101,597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58</xdr:row>
      <xdr:rowOff>21590</xdr:rowOff>
    </xdr:from>
    <xdr:to>
      <xdr:col>24</xdr:col>
      <xdr:colOff>114300</xdr:colOff>
      <xdr:row>58</xdr:row>
      <xdr:rowOff>123190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6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143510</xdr:rowOff>
    </xdr:from>
    <xdr:ext cx="598805" cy="252730"/>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1616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112,966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29210</xdr:rowOff>
    </xdr:from>
    <xdr:to>
      <xdr:col>20</xdr:col>
      <xdr:colOff>38100</xdr:colOff>
      <xdr:row>58</xdr:row>
      <xdr:rowOff>130810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7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58</xdr:row>
      <xdr:rowOff>121920</xdr:rowOff>
    </xdr:from>
    <xdr:ext cx="592455" cy="252730"/>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580" y="1006602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107,154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18415</xdr:rowOff>
    </xdr:from>
    <xdr:to>
      <xdr:col>15</xdr:col>
      <xdr:colOff>101600</xdr:colOff>
      <xdr:row>58</xdr:row>
      <xdr:rowOff>120650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625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58</xdr:row>
      <xdr:rowOff>111125</xdr:rowOff>
    </xdr:from>
    <xdr:ext cx="592455" cy="252730"/>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580" y="1005522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115,303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169545</xdr:rowOff>
    </xdr:from>
    <xdr:to>
      <xdr:col>10</xdr:col>
      <xdr:colOff>165100</xdr:colOff>
      <xdr:row>57</xdr:row>
      <xdr:rowOff>99695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7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55</xdr:row>
      <xdr:rowOff>116205</xdr:rowOff>
    </xdr:from>
    <xdr:ext cx="592455" cy="259080"/>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580" y="954595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266,421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156845</xdr:rowOff>
    </xdr:from>
    <xdr:to>
      <xdr:col>6</xdr:col>
      <xdr:colOff>38100</xdr:colOff>
      <xdr:row>58</xdr:row>
      <xdr:rowOff>86995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2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103505</xdr:rowOff>
    </xdr:from>
    <xdr:ext cx="592455" cy="259080"/>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580" y="970470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141,439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222,738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3535" cy="21907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80</xdr:row>
      <xdr:rowOff>111760</xdr:rowOff>
    </xdr:from>
    <xdr:ext cx="242570" cy="252730"/>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080" y="13827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77</xdr:row>
      <xdr:rowOff>168910</xdr:rowOff>
    </xdr:from>
    <xdr:ext cx="589280" cy="252730"/>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33705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75</xdr:row>
      <xdr:rowOff>54610</xdr:rowOff>
    </xdr:from>
    <xdr:ext cx="589280" cy="252730"/>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29133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72</xdr:row>
      <xdr:rowOff>111760</xdr:rowOff>
    </xdr:from>
    <xdr:ext cx="589280" cy="252730"/>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4561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168910</xdr:rowOff>
    </xdr:from>
    <xdr:ext cx="589280" cy="252730"/>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19989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89280" cy="252730"/>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1541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13335</xdr:rowOff>
    </xdr:from>
    <xdr:to>
      <xdr:col>24</xdr:col>
      <xdr:colOff>62865</xdr:colOff>
      <xdr:row>77</xdr:row>
      <xdr:rowOff>42545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285"/>
          <a:ext cx="1270" cy="1057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46355</xdr:rowOff>
    </xdr:from>
    <xdr:ext cx="598805" cy="259080"/>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480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158,728</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42545</xdr:rowOff>
    </xdr:from>
    <xdr:to>
      <xdr:col>24</xdr:col>
      <xdr:colOff>152400</xdr:colOff>
      <xdr:row>77</xdr:row>
      <xdr:rowOff>42545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44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132080</xdr:rowOff>
    </xdr:from>
    <xdr:ext cx="598805" cy="252730"/>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213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390,154</a:t>
          </a:r>
          <a:endParaRPr kumimoji="1" lang="ja-JP" altLang="en-US" sz="1000" b="1">
            <a:latin typeface="ＭＳ Ｐゴシック"/>
          </a:endParaRPr>
        </a:p>
      </xdr:txBody>
    </xdr:sp>
    <xdr:clientData/>
  </xdr:oneCellAnchor>
  <xdr:twoCellAnchor>
    <xdr:from>
      <xdr:col>23</xdr:col>
      <xdr:colOff>165100</xdr:colOff>
      <xdr:row>71</xdr:row>
      <xdr:rowOff>13335</xdr:rowOff>
    </xdr:from>
    <xdr:to>
      <xdr:col>24</xdr:col>
      <xdr:colOff>152400</xdr:colOff>
      <xdr:row>71</xdr:row>
      <xdr:rowOff>13335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56515</xdr:rowOff>
    </xdr:from>
    <xdr:to>
      <xdr:col>24</xdr:col>
      <xdr:colOff>63500</xdr:colOff>
      <xdr:row>74</xdr:row>
      <xdr:rowOff>98425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743815"/>
          <a:ext cx="8382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32385</xdr:rowOff>
    </xdr:from>
    <xdr:ext cx="598805" cy="252730"/>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91135"/>
          <a:ext cx="59880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220,168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53975</xdr:rowOff>
    </xdr:from>
    <xdr:to>
      <xdr:col>24</xdr:col>
      <xdr:colOff>114300</xdr:colOff>
      <xdr:row>75</xdr:row>
      <xdr:rowOff>155575</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98425</xdr:rowOff>
    </xdr:from>
    <xdr:to>
      <xdr:col>19</xdr:col>
      <xdr:colOff>177800</xdr:colOff>
      <xdr:row>74</xdr:row>
      <xdr:rowOff>127635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78572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110490</xdr:rowOff>
    </xdr:from>
    <xdr:to>
      <xdr:col>20</xdr:col>
      <xdr:colOff>38100</xdr:colOff>
      <xdr:row>76</xdr:row>
      <xdr:rowOff>40640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76</xdr:row>
      <xdr:rowOff>31750</xdr:rowOff>
    </xdr:from>
    <xdr:ext cx="592455" cy="252730"/>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580" y="1306195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207,772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74</xdr:row>
      <xdr:rowOff>127635</xdr:rowOff>
    </xdr:from>
    <xdr:to>
      <xdr:col>15</xdr:col>
      <xdr:colOff>50800</xdr:colOff>
      <xdr:row>75</xdr:row>
      <xdr:rowOff>53975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814935"/>
          <a:ext cx="889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70485</xdr:rowOff>
    </xdr:from>
    <xdr:to>
      <xdr:col>15</xdr:col>
      <xdr:colOff>101600</xdr:colOff>
      <xdr:row>76</xdr:row>
      <xdr:rowOff>635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2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163195</xdr:rowOff>
    </xdr:from>
    <xdr:ext cx="592455" cy="259080"/>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580" y="1302194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216,596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75</xdr:row>
      <xdr:rowOff>53975</xdr:rowOff>
    </xdr:from>
    <xdr:to>
      <xdr:col>10</xdr:col>
      <xdr:colOff>114300</xdr:colOff>
      <xdr:row>75</xdr:row>
      <xdr:rowOff>113030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912725"/>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26035</xdr:rowOff>
    </xdr:from>
    <xdr:to>
      <xdr:col>10</xdr:col>
      <xdr:colOff>165100</xdr:colOff>
      <xdr:row>76</xdr:row>
      <xdr:rowOff>127635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5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76</xdr:row>
      <xdr:rowOff>118745</xdr:rowOff>
    </xdr:from>
    <xdr:ext cx="592455" cy="259080"/>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580" y="1314894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188,730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40640</xdr:rowOff>
    </xdr:from>
    <xdr:to>
      <xdr:col>6</xdr:col>
      <xdr:colOff>38100</xdr:colOff>
      <xdr:row>76</xdr:row>
      <xdr:rowOff>142240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7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133350</xdr:rowOff>
    </xdr:from>
    <xdr:ext cx="592455" cy="252730"/>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580" y="1316355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185,521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74</xdr:row>
      <xdr:rowOff>6350</xdr:rowOff>
    </xdr:from>
    <xdr:to>
      <xdr:col>24</xdr:col>
      <xdr:colOff>114300</xdr:colOff>
      <xdr:row>74</xdr:row>
      <xdr:rowOff>107315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6936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29210</xdr:rowOff>
    </xdr:from>
    <xdr:ext cx="598805" cy="252730"/>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54506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268,164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74</xdr:row>
      <xdr:rowOff>47625</xdr:rowOff>
    </xdr:from>
    <xdr:to>
      <xdr:col>20</xdr:col>
      <xdr:colOff>38100</xdr:colOff>
      <xdr:row>74</xdr:row>
      <xdr:rowOff>149225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73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72</xdr:row>
      <xdr:rowOff>166370</xdr:rowOff>
    </xdr:from>
    <xdr:ext cx="592455" cy="252730"/>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580" y="1251077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259,091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74</xdr:row>
      <xdr:rowOff>76835</xdr:rowOff>
    </xdr:from>
    <xdr:to>
      <xdr:col>15</xdr:col>
      <xdr:colOff>101600</xdr:colOff>
      <xdr:row>75</xdr:row>
      <xdr:rowOff>6985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76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73</xdr:row>
      <xdr:rowOff>23495</xdr:rowOff>
    </xdr:from>
    <xdr:ext cx="592455" cy="259080"/>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580" y="1253934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252,630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75</xdr:row>
      <xdr:rowOff>3175</xdr:rowOff>
    </xdr:from>
    <xdr:to>
      <xdr:col>10</xdr:col>
      <xdr:colOff>165100</xdr:colOff>
      <xdr:row>75</xdr:row>
      <xdr:rowOff>104775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86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73</xdr:row>
      <xdr:rowOff>121285</xdr:rowOff>
    </xdr:from>
    <xdr:ext cx="592455" cy="252730"/>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580" y="1263713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231,194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75</xdr:row>
      <xdr:rowOff>62230</xdr:rowOff>
    </xdr:from>
    <xdr:to>
      <xdr:col>6</xdr:col>
      <xdr:colOff>38100</xdr:colOff>
      <xdr:row>75</xdr:row>
      <xdr:rowOff>163830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92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74</xdr:row>
      <xdr:rowOff>8890</xdr:rowOff>
    </xdr:from>
    <xdr:ext cx="592455" cy="252730"/>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580" y="1269619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218,372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47,393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3535" cy="21907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97</xdr:row>
      <xdr:rowOff>168910</xdr:rowOff>
    </xdr:from>
    <xdr:ext cx="242570" cy="252730"/>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080" y="16799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95</xdr:row>
      <xdr:rowOff>54610</xdr:rowOff>
    </xdr:from>
    <xdr:ext cx="589280" cy="252730"/>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370" y="163423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92</xdr:row>
      <xdr:rowOff>111760</xdr:rowOff>
    </xdr:from>
    <xdr:ext cx="589280" cy="252730"/>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370" y="158851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168910</xdr:rowOff>
    </xdr:from>
    <xdr:ext cx="589280" cy="252730"/>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370" y="154279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9280" cy="252730"/>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370" y="14970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26035</xdr:rowOff>
    </xdr:from>
    <xdr:to>
      <xdr:col>24</xdr:col>
      <xdr:colOff>62865</xdr:colOff>
      <xdr:row>98</xdr:row>
      <xdr:rowOff>4445</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99435"/>
          <a:ext cx="1270" cy="1007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8255</xdr:rowOff>
    </xdr:from>
    <xdr:ext cx="534670" cy="252730"/>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1035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29,574</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4445</xdr:rowOff>
    </xdr:from>
    <xdr:to>
      <xdr:col>24</xdr:col>
      <xdr:colOff>152400</xdr:colOff>
      <xdr:row>98</xdr:row>
      <xdr:rowOff>4445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06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144145</xdr:rowOff>
    </xdr:from>
    <xdr:ext cx="598805" cy="252730"/>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7464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249,801</a:t>
          </a:r>
          <a:endParaRPr kumimoji="1" lang="ja-JP" altLang="en-US" sz="1000" b="1">
            <a:latin typeface="ＭＳ Ｐゴシック"/>
          </a:endParaRPr>
        </a:p>
      </xdr:txBody>
    </xdr:sp>
    <xdr:clientData/>
  </xdr:oneCellAnchor>
  <xdr:twoCellAnchor>
    <xdr:from>
      <xdr:col>23</xdr:col>
      <xdr:colOff>165100</xdr:colOff>
      <xdr:row>92</xdr:row>
      <xdr:rowOff>26035</xdr:rowOff>
    </xdr:from>
    <xdr:to>
      <xdr:col>24</xdr:col>
      <xdr:colOff>152400</xdr:colOff>
      <xdr:row>92</xdr:row>
      <xdr:rowOff>26035</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99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132080</xdr:rowOff>
    </xdr:from>
    <xdr:to>
      <xdr:col>24</xdr:col>
      <xdr:colOff>63500</xdr:colOff>
      <xdr:row>96</xdr:row>
      <xdr:rowOff>141605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59128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99695</xdr:rowOff>
    </xdr:from>
    <xdr:ext cx="534670" cy="252730"/>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558895"/>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67,948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121285</xdr:rowOff>
    </xdr:from>
    <xdr:to>
      <xdr:col>24</xdr:col>
      <xdr:colOff>114300</xdr:colOff>
      <xdr:row>97</xdr:row>
      <xdr:rowOff>52070</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804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132080</xdr:rowOff>
    </xdr:from>
    <xdr:to>
      <xdr:col>19</xdr:col>
      <xdr:colOff>177800</xdr:colOff>
      <xdr:row>96</xdr:row>
      <xdr:rowOff>161925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59128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130810</xdr:rowOff>
    </xdr:from>
    <xdr:to>
      <xdr:col>20</xdr:col>
      <xdr:colOff>38100</xdr:colOff>
      <xdr:row>97</xdr:row>
      <xdr:rowOff>60960</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9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52070</xdr:rowOff>
    </xdr:from>
    <xdr:ext cx="528320" cy="252730"/>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29965" y="1668272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65,852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161925</xdr:rowOff>
    </xdr:from>
    <xdr:to>
      <xdr:col>15</xdr:col>
      <xdr:colOff>50800</xdr:colOff>
      <xdr:row>96</xdr:row>
      <xdr:rowOff>163830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62112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136525</xdr:rowOff>
    </xdr:from>
    <xdr:to>
      <xdr:col>15</xdr:col>
      <xdr:colOff>101600</xdr:colOff>
      <xdr:row>97</xdr:row>
      <xdr:rowOff>66675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9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57785</xdr:rowOff>
    </xdr:from>
    <xdr:ext cx="528320" cy="259080"/>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0965" y="1668843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64,561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96</xdr:row>
      <xdr:rowOff>114935</xdr:rowOff>
    </xdr:from>
    <xdr:to>
      <xdr:col>10</xdr:col>
      <xdr:colOff>114300</xdr:colOff>
      <xdr:row>96</xdr:row>
      <xdr:rowOff>163830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1130300" y="1657413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171450</xdr:rowOff>
    </xdr:from>
    <xdr:to>
      <xdr:col>10</xdr:col>
      <xdr:colOff>165100</xdr:colOff>
      <xdr:row>97</xdr:row>
      <xdr:rowOff>101600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3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92710</xdr:rowOff>
    </xdr:from>
    <xdr:ext cx="528320" cy="259080"/>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1965" y="167233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57,007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6350</xdr:rowOff>
    </xdr:from>
    <xdr:to>
      <xdr:col>6</xdr:col>
      <xdr:colOff>38100</xdr:colOff>
      <xdr:row>97</xdr:row>
      <xdr:rowOff>107315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37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98425</xdr:rowOff>
    </xdr:from>
    <xdr:ext cx="528320" cy="252730"/>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2965" y="1672907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55,640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96</xdr:row>
      <xdr:rowOff>90805</xdr:rowOff>
    </xdr:from>
    <xdr:to>
      <xdr:col>24</xdr:col>
      <xdr:colOff>114300</xdr:colOff>
      <xdr:row>97</xdr:row>
      <xdr:rowOff>20955</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55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113665</xdr:rowOff>
    </xdr:from>
    <xdr:ext cx="534670" cy="2584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4014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74,594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81280</xdr:rowOff>
    </xdr:from>
    <xdr:to>
      <xdr:col>20</xdr:col>
      <xdr:colOff>38100</xdr:colOff>
      <xdr:row>97</xdr:row>
      <xdr:rowOff>11430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54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27940</xdr:rowOff>
    </xdr:from>
    <xdr:ext cx="528320" cy="25908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29965" y="1631569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76,647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111125</xdr:rowOff>
    </xdr:from>
    <xdr:to>
      <xdr:col>15</xdr:col>
      <xdr:colOff>101600</xdr:colOff>
      <xdr:row>97</xdr:row>
      <xdr:rowOff>41275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57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57785</xdr:rowOff>
    </xdr:from>
    <xdr:ext cx="528320" cy="259080"/>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0965" y="1634553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70,197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113030</xdr:rowOff>
    </xdr:from>
    <xdr:to>
      <xdr:col>10</xdr:col>
      <xdr:colOff>165100</xdr:colOff>
      <xdr:row>97</xdr:row>
      <xdr:rowOff>43180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57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59690</xdr:rowOff>
    </xdr:from>
    <xdr:ext cx="528320" cy="259080"/>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1965" y="1634744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69,766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64135</xdr:rowOff>
    </xdr:from>
    <xdr:to>
      <xdr:col>6</xdr:col>
      <xdr:colOff>38100</xdr:colOff>
      <xdr:row>96</xdr:row>
      <xdr:rowOff>166370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5233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10795</xdr:rowOff>
    </xdr:from>
    <xdr:ext cx="528320" cy="2584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2965" y="1629854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80,375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3535" cy="21907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2570" cy="259080"/>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080" y="664337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144145</xdr:rowOff>
    </xdr:from>
    <xdr:ext cx="461010" cy="252730"/>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640" y="6316345"/>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160655</xdr:rowOff>
    </xdr:from>
    <xdr:ext cx="461010" cy="259080"/>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640" y="598995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6350</xdr:rowOff>
    </xdr:from>
    <xdr:ext cx="461010" cy="252730"/>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640" y="566420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22225</xdr:rowOff>
    </xdr:from>
    <xdr:ext cx="461010" cy="2584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640" y="5337175"/>
          <a:ext cx="461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38100</xdr:rowOff>
    </xdr:from>
    <xdr:ext cx="461010" cy="259080"/>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640" y="501015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1010" cy="252730"/>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640" y="46837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42545</xdr:rowOff>
    </xdr:from>
    <xdr:to>
      <xdr:col>54</xdr:col>
      <xdr:colOff>189865</xdr:colOff>
      <xdr:row>39</xdr:row>
      <xdr:rowOff>99060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6045"/>
          <a:ext cx="1270" cy="1599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102870</xdr:rowOff>
    </xdr:from>
    <xdr:ext cx="249555" cy="259080"/>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99060</xdr:rowOff>
    </xdr:from>
    <xdr:to>
      <xdr:col>55</xdr:col>
      <xdr:colOff>88900</xdr:colOff>
      <xdr:row>39</xdr:row>
      <xdr:rowOff>99060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160655</xdr:rowOff>
    </xdr:from>
    <xdr:ext cx="469900" cy="259080"/>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2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4,898</a:t>
          </a:r>
          <a:endParaRPr kumimoji="1" lang="ja-JP" altLang="en-US" sz="1000" b="1">
            <a:latin typeface="ＭＳ Ｐゴシック"/>
          </a:endParaRPr>
        </a:p>
      </xdr:txBody>
    </xdr:sp>
    <xdr:clientData/>
  </xdr:oneCellAnchor>
  <xdr:twoCellAnchor>
    <xdr:from>
      <xdr:col>54</xdr:col>
      <xdr:colOff>101600</xdr:colOff>
      <xdr:row>30</xdr:row>
      <xdr:rowOff>42545</xdr:rowOff>
    </xdr:from>
    <xdr:to>
      <xdr:col>55</xdr:col>
      <xdr:colOff>88900</xdr:colOff>
      <xdr:row>30</xdr:row>
      <xdr:rowOff>42545</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6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147955</xdr:rowOff>
    </xdr:from>
    <xdr:to>
      <xdr:col>55</xdr:col>
      <xdr:colOff>0</xdr:colOff>
      <xdr:row>38</xdr:row>
      <xdr:rowOff>150495</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66305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154940</xdr:rowOff>
    </xdr:from>
    <xdr:ext cx="378460" cy="252730"/>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27140"/>
          <a:ext cx="37846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132080</xdr:rowOff>
    </xdr:from>
    <xdr:to>
      <xdr:col>55</xdr:col>
      <xdr:colOff>50800</xdr:colOff>
      <xdr:row>38</xdr:row>
      <xdr:rowOff>62230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150495</xdr:rowOff>
    </xdr:from>
    <xdr:to>
      <xdr:col>50</xdr:col>
      <xdr:colOff>114300</xdr:colOff>
      <xdr:row>38</xdr:row>
      <xdr:rowOff>153035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66559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119380</xdr:rowOff>
    </xdr:from>
    <xdr:to>
      <xdr:col>50</xdr:col>
      <xdr:colOff>165100</xdr:colOff>
      <xdr:row>38</xdr:row>
      <xdr:rowOff>49530</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66040</xdr:rowOff>
    </xdr:from>
    <xdr:ext cx="378460" cy="252730"/>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70" y="623824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153035</xdr:rowOff>
    </xdr:from>
    <xdr:to>
      <xdr:col>45</xdr:col>
      <xdr:colOff>177800</xdr:colOff>
      <xdr:row>38</xdr:row>
      <xdr:rowOff>156210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66813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132715</xdr:rowOff>
    </xdr:from>
    <xdr:to>
      <xdr:col>46</xdr:col>
      <xdr:colOff>38100</xdr:colOff>
      <xdr:row>38</xdr:row>
      <xdr:rowOff>63500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6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36</xdr:row>
      <xdr:rowOff>79375</xdr:rowOff>
    </xdr:from>
    <xdr:ext cx="378460" cy="2584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70" y="62515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102235</xdr:rowOff>
    </xdr:from>
    <xdr:to>
      <xdr:col>41</xdr:col>
      <xdr:colOff>50800</xdr:colOff>
      <xdr:row>38</xdr:row>
      <xdr:rowOff>156210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61733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158115</xdr:rowOff>
    </xdr:from>
    <xdr:to>
      <xdr:col>41</xdr:col>
      <xdr:colOff>101600</xdr:colOff>
      <xdr:row>38</xdr:row>
      <xdr:rowOff>88265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0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36</xdr:row>
      <xdr:rowOff>104775</xdr:rowOff>
    </xdr:from>
    <xdr:ext cx="378460" cy="259080"/>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70" y="62769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154940</xdr:rowOff>
    </xdr:from>
    <xdr:to>
      <xdr:col>36</xdr:col>
      <xdr:colOff>165100</xdr:colOff>
      <xdr:row>38</xdr:row>
      <xdr:rowOff>84455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985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36</xdr:row>
      <xdr:rowOff>100965</xdr:rowOff>
    </xdr:from>
    <xdr:ext cx="378460" cy="252730"/>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70" y="627316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97790</xdr:rowOff>
    </xdr:from>
    <xdr:to>
      <xdr:col>55</xdr:col>
      <xdr:colOff>50800</xdr:colOff>
      <xdr:row>39</xdr:row>
      <xdr:rowOff>27305</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12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12065</xdr:rowOff>
    </xdr:from>
    <xdr:ext cx="378460" cy="259080"/>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271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99695</xdr:rowOff>
    </xdr:from>
    <xdr:to>
      <xdr:col>50</xdr:col>
      <xdr:colOff>165100</xdr:colOff>
      <xdr:row>39</xdr:row>
      <xdr:rowOff>29845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1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39</xdr:row>
      <xdr:rowOff>20955</xdr:rowOff>
    </xdr:from>
    <xdr:ext cx="378460" cy="252730"/>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70" y="670750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102235</xdr:rowOff>
    </xdr:from>
    <xdr:to>
      <xdr:col>46</xdr:col>
      <xdr:colOff>38100</xdr:colOff>
      <xdr:row>39</xdr:row>
      <xdr:rowOff>32385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1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39</xdr:row>
      <xdr:rowOff>23495</xdr:rowOff>
    </xdr:from>
    <xdr:ext cx="378460" cy="259080"/>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70" y="67100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105410</xdr:rowOff>
    </xdr:from>
    <xdr:to>
      <xdr:col>41</xdr:col>
      <xdr:colOff>101600</xdr:colOff>
      <xdr:row>39</xdr:row>
      <xdr:rowOff>35560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39</xdr:row>
      <xdr:rowOff>26670</xdr:rowOff>
    </xdr:from>
    <xdr:ext cx="378460" cy="259080"/>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70" y="67132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52070</xdr:rowOff>
    </xdr:from>
    <xdr:to>
      <xdr:col>36</xdr:col>
      <xdr:colOff>165100</xdr:colOff>
      <xdr:row>38</xdr:row>
      <xdr:rowOff>153035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5671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38</xdr:row>
      <xdr:rowOff>144145</xdr:rowOff>
    </xdr:from>
    <xdr:ext cx="378460" cy="252730"/>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70" y="665924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22,848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3535" cy="21907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2570" cy="259080"/>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080" y="10017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168910</xdr:rowOff>
    </xdr:from>
    <xdr:ext cx="589280" cy="252730"/>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370" y="9255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130810</xdr:rowOff>
    </xdr:from>
    <xdr:ext cx="589280" cy="259080"/>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370" y="8874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89280" cy="259080"/>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370" y="8493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89280" cy="252730"/>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370" y="8112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26035</xdr:rowOff>
    </xdr:from>
    <xdr:to>
      <xdr:col>54</xdr:col>
      <xdr:colOff>189865</xdr:colOff>
      <xdr:row>58</xdr:row>
      <xdr:rowOff>170180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69985"/>
          <a:ext cx="1270" cy="1344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2540</xdr:rowOff>
    </xdr:from>
    <xdr:ext cx="469900" cy="259080"/>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180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6,002</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170180</xdr:rowOff>
    </xdr:from>
    <xdr:to>
      <xdr:col>55</xdr:col>
      <xdr:colOff>88900</xdr:colOff>
      <xdr:row>58</xdr:row>
      <xdr:rowOff>170180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4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144145</xdr:rowOff>
    </xdr:from>
    <xdr:ext cx="598805" cy="252730"/>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4519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182,387</a:t>
          </a:r>
          <a:endParaRPr kumimoji="1" lang="ja-JP" altLang="en-US" sz="1000" b="1">
            <a:latin typeface="ＭＳ Ｐゴシック"/>
          </a:endParaRPr>
        </a:p>
      </xdr:txBody>
    </xdr:sp>
    <xdr:clientData/>
  </xdr:oneCellAnchor>
  <xdr:twoCellAnchor>
    <xdr:from>
      <xdr:col>54</xdr:col>
      <xdr:colOff>101600</xdr:colOff>
      <xdr:row>51</xdr:row>
      <xdr:rowOff>26035</xdr:rowOff>
    </xdr:from>
    <xdr:to>
      <xdr:col>55</xdr:col>
      <xdr:colOff>88900</xdr:colOff>
      <xdr:row>51</xdr:row>
      <xdr:rowOff>26035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69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60960</xdr:rowOff>
    </xdr:from>
    <xdr:to>
      <xdr:col>55</xdr:col>
      <xdr:colOff>0</xdr:colOff>
      <xdr:row>56</xdr:row>
      <xdr:rowOff>67310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66216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3175</xdr:rowOff>
    </xdr:from>
    <xdr:ext cx="534670" cy="259080"/>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758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40,912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24765</xdr:rowOff>
    </xdr:from>
    <xdr:to>
      <xdr:col>55</xdr:col>
      <xdr:colOff>50800</xdr:colOff>
      <xdr:row>57</xdr:row>
      <xdr:rowOff>126365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60960</xdr:rowOff>
    </xdr:from>
    <xdr:to>
      <xdr:col>50</xdr:col>
      <xdr:colOff>114300</xdr:colOff>
      <xdr:row>56</xdr:row>
      <xdr:rowOff>84455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66216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41275</xdr:rowOff>
    </xdr:from>
    <xdr:to>
      <xdr:col>50</xdr:col>
      <xdr:colOff>165100</xdr:colOff>
      <xdr:row>57</xdr:row>
      <xdr:rowOff>143510</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39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133985</xdr:rowOff>
    </xdr:from>
    <xdr:ext cx="528320" cy="252730"/>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1965" y="990663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38,732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55</xdr:row>
      <xdr:rowOff>127635</xdr:rowOff>
    </xdr:from>
    <xdr:to>
      <xdr:col>45</xdr:col>
      <xdr:colOff>177800</xdr:colOff>
      <xdr:row>56</xdr:row>
      <xdr:rowOff>84455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557385"/>
          <a:ext cx="88900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38100</xdr:rowOff>
    </xdr:from>
    <xdr:to>
      <xdr:col>46</xdr:col>
      <xdr:colOff>38100</xdr:colOff>
      <xdr:row>57</xdr:row>
      <xdr:rowOff>139700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130810</xdr:rowOff>
    </xdr:from>
    <xdr:ext cx="528320" cy="259080"/>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2965" y="99034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39,185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55</xdr:row>
      <xdr:rowOff>127635</xdr:rowOff>
    </xdr:from>
    <xdr:to>
      <xdr:col>41</xdr:col>
      <xdr:colOff>50800</xdr:colOff>
      <xdr:row>56</xdr:row>
      <xdr:rowOff>88900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557385"/>
          <a:ext cx="889000" cy="132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45085</xdr:rowOff>
    </xdr:from>
    <xdr:to>
      <xdr:col>41</xdr:col>
      <xdr:colOff>101600</xdr:colOff>
      <xdr:row>57</xdr:row>
      <xdr:rowOff>146685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1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137795</xdr:rowOff>
    </xdr:from>
    <xdr:ext cx="528320" cy="259080"/>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3965" y="991044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38,290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66675</xdr:rowOff>
    </xdr:from>
    <xdr:to>
      <xdr:col>36</xdr:col>
      <xdr:colOff>165100</xdr:colOff>
      <xdr:row>57</xdr:row>
      <xdr:rowOff>168275</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3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159385</xdr:rowOff>
    </xdr:from>
    <xdr:ext cx="528320" cy="2584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4965" y="993203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35,381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16510</xdr:rowOff>
    </xdr:from>
    <xdr:to>
      <xdr:col>55</xdr:col>
      <xdr:colOff>50800</xdr:colOff>
      <xdr:row>56</xdr:row>
      <xdr:rowOff>118110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61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39370</xdr:rowOff>
    </xdr:from>
    <xdr:ext cx="534670" cy="259080"/>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4691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64,525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10160</xdr:rowOff>
    </xdr:from>
    <xdr:to>
      <xdr:col>50</xdr:col>
      <xdr:colOff>165100</xdr:colOff>
      <xdr:row>56</xdr:row>
      <xdr:rowOff>111760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61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128270</xdr:rowOff>
    </xdr:from>
    <xdr:ext cx="528320" cy="259080"/>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1965" y="93865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65,344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33655</xdr:rowOff>
    </xdr:from>
    <xdr:to>
      <xdr:col>46</xdr:col>
      <xdr:colOff>38100</xdr:colOff>
      <xdr:row>56</xdr:row>
      <xdr:rowOff>135255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63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151765</xdr:rowOff>
    </xdr:from>
    <xdr:ext cx="528320" cy="259080"/>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2965" y="941006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62,217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55</xdr:row>
      <xdr:rowOff>76835</xdr:rowOff>
    </xdr:from>
    <xdr:to>
      <xdr:col>41</xdr:col>
      <xdr:colOff>101600</xdr:colOff>
      <xdr:row>56</xdr:row>
      <xdr:rowOff>6985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50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23495</xdr:rowOff>
    </xdr:from>
    <xdr:ext cx="528320" cy="259080"/>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3965" y="928179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79,091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38100</xdr:rowOff>
    </xdr:from>
    <xdr:to>
      <xdr:col>36</xdr:col>
      <xdr:colOff>165100</xdr:colOff>
      <xdr:row>56</xdr:row>
      <xdr:rowOff>139700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156210</xdr:rowOff>
    </xdr:from>
    <xdr:ext cx="528320" cy="252730"/>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4965" y="941451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61,633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21,486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3535" cy="21907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42570" cy="252730"/>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080" y="13370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75</xdr:row>
      <xdr:rowOff>54610</xdr:rowOff>
    </xdr:from>
    <xdr:ext cx="589280" cy="252730"/>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370" y="129133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72</xdr:row>
      <xdr:rowOff>111760</xdr:rowOff>
    </xdr:from>
    <xdr:ext cx="589280" cy="252730"/>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370" y="124561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168910</xdr:rowOff>
    </xdr:from>
    <xdr:ext cx="589280" cy="252730"/>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370" y="119989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89280" cy="252730"/>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370" y="11541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29210</xdr:rowOff>
    </xdr:from>
    <xdr:to>
      <xdr:col>54</xdr:col>
      <xdr:colOff>189865</xdr:colOff>
      <xdr:row>78</xdr:row>
      <xdr:rowOff>120650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02160"/>
          <a:ext cx="1270" cy="1291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124460</xdr:rowOff>
    </xdr:from>
    <xdr:ext cx="469900" cy="259080"/>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75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4,170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120650</xdr:rowOff>
    </xdr:from>
    <xdr:to>
      <xdr:col>55</xdr:col>
      <xdr:colOff>88900</xdr:colOff>
      <xdr:row>78</xdr:row>
      <xdr:rowOff>120650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93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147320</xdr:rowOff>
    </xdr:from>
    <xdr:ext cx="598805" cy="259080"/>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773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286,734</a:t>
          </a:r>
          <a:endParaRPr kumimoji="1" lang="ja-JP" altLang="en-US" sz="1000" b="1">
            <a:latin typeface="ＭＳ Ｐゴシック"/>
          </a:endParaRPr>
        </a:p>
      </xdr:txBody>
    </xdr:sp>
    <xdr:clientData/>
  </xdr:oneCellAnchor>
  <xdr:twoCellAnchor>
    <xdr:from>
      <xdr:col>54</xdr:col>
      <xdr:colOff>101600</xdr:colOff>
      <xdr:row>71</xdr:row>
      <xdr:rowOff>29210</xdr:rowOff>
    </xdr:from>
    <xdr:to>
      <xdr:col>55</xdr:col>
      <xdr:colOff>88900</xdr:colOff>
      <xdr:row>71</xdr:row>
      <xdr:rowOff>29210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02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147955</xdr:rowOff>
    </xdr:from>
    <xdr:to>
      <xdr:col>55</xdr:col>
      <xdr:colOff>0</xdr:colOff>
      <xdr:row>78</xdr:row>
      <xdr:rowOff>52705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349605"/>
          <a:ext cx="8382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111125</xdr:rowOff>
    </xdr:from>
    <xdr:ext cx="534670" cy="252730"/>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312775"/>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27,965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132715</xdr:rowOff>
    </xdr:from>
    <xdr:to>
      <xdr:col>55</xdr:col>
      <xdr:colOff>50800</xdr:colOff>
      <xdr:row>78</xdr:row>
      <xdr:rowOff>63500</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34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52705</xdr:rowOff>
    </xdr:from>
    <xdr:to>
      <xdr:col>50</xdr:col>
      <xdr:colOff>114300</xdr:colOff>
      <xdr:row>78</xdr:row>
      <xdr:rowOff>73025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42580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123190</xdr:rowOff>
    </xdr:from>
    <xdr:to>
      <xdr:col>50</xdr:col>
      <xdr:colOff>165100</xdr:colOff>
      <xdr:row>78</xdr:row>
      <xdr:rowOff>53340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2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69850</xdr:rowOff>
    </xdr:from>
    <xdr:ext cx="528320" cy="259080"/>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1965" y="1310005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29,968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73025</xdr:rowOff>
    </xdr:from>
    <xdr:to>
      <xdr:col>45</xdr:col>
      <xdr:colOff>177800</xdr:colOff>
      <xdr:row>78</xdr:row>
      <xdr:rowOff>79375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44612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119380</xdr:rowOff>
    </xdr:from>
    <xdr:to>
      <xdr:col>46</xdr:col>
      <xdr:colOff>38100</xdr:colOff>
      <xdr:row>78</xdr:row>
      <xdr:rowOff>49530</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2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66040</xdr:rowOff>
    </xdr:from>
    <xdr:ext cx="528320" cy="252730"/>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2965" y="1309624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30,878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69215</xdr:rowOff>
    </xdr:from>
    <xdr:to>
      <xdr:col>41</xdr:col>
      <xdr:colOff>50800</xdr:colOff>
      <xdr:row>78</xdr:row>
      <xdr:rowOff>79375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44231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111760</xdr:rowOff>
    </xdr:from>
    <xdr:to>
      <xdr:col>41</xdr:col>
      <xdr:colOff>101600</xdr:colOff>
      <xdr:row>78</xdr:row>
      <xdr:rowOff>41910</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1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58420</xdr:rowOff>
    </xdr:from>
    <xdr:ext cx="528320" cy="259080"/>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3965" y="1308862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32,444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161290</xdr:rowOff>
    </xdr:from>
    <xdr:to>
      <xdr:col>36</xdr:col>
      <xdr:colOff>165100</xdr:colOff>
      <xdr:row>78</xdr:row>
      <xdr:rowOff>91440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6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107950</xdr:rowOff>
    </xdr:from>
    <xdr:ext cx="528320" cy="259080"/>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4965" y="1313815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21,654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97790</xdr:rowOff>
    </xdr:from>
    <xdr:to>
      <xdr:col>55</xdr:col>
      <xdr:colOff>50800</xdr:colOff>
      <xdr:row>78</xdr:row>
      <xdr:rowOff>27305</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2994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120650</xdr:rowOff>
    </xdr:from>
    <xdr:ext cx="534670" cy="252730"/>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15085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35,759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1905</xdr:rowOff>
    </xdr:from>
    <xdr:to>
      <xdr:col>50</xdr:col>
      <xdr:colOff>165100</xdr:colOff>
      <xdr:row>78</xdr:row>
      <xdr:rowOff>103505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7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94615</xdr:rowOff>
    </xdr:from>
    <xdr:ext cx="528320" cy="259080"/>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1965" y="1346771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19,064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22225</xdr:rowOff>
    </xdr:from>
    <xdr:to>
      <xdr:col>46</xdr:col>
      <xdr:colOff>38100</xdr:colOff>
      <xdr:row>78</xdr:row>
      <xdr:rowOff>123825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9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114935</xdr:rowOff>
    </xdr:from>
    <xdr:ext cx="528320" cy="259080"/>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2965" y="1348803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14,586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29210</xdr:rowOff>
    </xdr:from>
    <xdr:to>
      <xdr:col>41</xdr:col>
      <xdr:colOff>101600</xdr:colOff>
      <xdr:row>78</xdr:row>
      <xdr:rowOff>130175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402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121285</xdr:rowOff>
    </xdr:from>
    <xdr:ext cx="528320" cy="252730"/>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3965" y="1349438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13,234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18415</xdr:rowOff>
    </xdr:from>
    <xdr:to>
      <xdr:col>36</xdr:col>
      <xdr:colOff>165100</xdr:colOff>
      <xdr:row>78</xdr:row>
      <xdr:rowOff>120650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915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111125</xdr:rowOff>
    </xdr:from>
    <xdr:ext cx="528320" cy="252730"/>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4965" y="1348422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15,383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46,821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3535" cy="21907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2570" cy="259080"/>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080" y="16875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89280" cy="252730"/>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370" y="16113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89280" cy="259080"/>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370" y="15732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89280" cy="259080"/>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370" y="15351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9280" cy="252730"/>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370" y="14970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154940</xdr:rowOff>
    </xdr:from>
    <xdr:to>
      <xdr:col>54</xdr:col>
      <xdr:colOff>189865</xdr:colOff>
      <xdr:row>98</xdr:row>
      <xdr:rowOff>74930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3990"/>
          <a:ext cx="1270" cy="1463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78740</xdr:rowOff>
    </xdr:from>
    <xdr:ext cx="534670" cy="259080"/>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808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18,488</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74930</xdr:rowOff>
    </xdr:from>
    <xdr:to>
      <xdr:col>55</xdr:col>
      <xdr:colOff>88900</xdr:colOff>
      <xdr:row>98</xdr:row>
      <xdr:rowOff>74930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77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101600</xdr:rowOff>
    </xdr:from>
    <xdr:ext cx="598805" cy="259080"/>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892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210,506</a:t>
          </a:r>
          <a:endParaRPr kumimoji="1" lang="ja-JP" altLang="en-US" sz="1000" b="1">
            <a:latin typeface="ＭＳ Ｐゴシック"/>
          </a:endParaRPr>
        </a:p>
      </xdr:txBody>
    </xdr:sp>
    <xdr:clientData/>
  </xdr:oneCellAnchor>
  <xdr:twoCellAnchor>
    <xdr:from>
      <xdr:col>54</xdr:col>
      <xdr:colOff>101600</xdr:colOff>
      <xdr:row>89</xdr:row>
      <xdr:rowOff>154940</xdr:rowOff>
    </xdr:from>
    <xdr:to>
      <xdr:col>55</xdr:col>
      <xdr:colOff>88900</xdr:colOff>
      <xdr:row>89</xdr:row>
      <xdr:rowOff>154940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3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72390</xdr:rowOff>
    </xdr:from>
    <xdr:to>
      <xdr:col>55</xdr:col>
      <xdr:colOff>0</xdr:colOff>
      <xdr:row>97</xdr:row>
      <xdr:rowOff>23495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531590"/>
          <a:ext cx="838200" cy="122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45720</xdr:rowOff>
    </xdr:from>
    <xdr:ext cx="534670" cy="259080"/>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3334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63,690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22860</xdr:rowOff>
    </xdr:from>
    <xdr:to>
      <xdr:col>55</xdr:col>
      <xdr:colOff>50800</xdr:colOff>
      <xdr:row>96</xdr:row>
      <xdr:rowOff>124460</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82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15875</xdr:rowOff>
    </xdr:from>
    <xdr:to>
      <xdr:col>50</xdr:col>
      <xdr:colOff>114300</xdr:colOff>
      <xdr:row>96</xdr:row>
      <xdr:rowOff>72390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475075"/>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26035</xdr:rowOff>
    </xdr:from>
    <xdr:to>
      <xdr:col>50</xdr:col>
      <xdr:colOff>165100</xdr:colOff>
      <xdr:row>96</xdr:row>
      <xdr:rowOff>127635</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8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118745</xdr:rowOff>
    </xdr:from>
    <xdr:ext cx="528320" cy="259080"/>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1965" y="1657794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63,249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15875</xdr:rowOff>
    </xdr:from>
    <xdr:to>
      <xdr:col>45</xdr:col>
      <xdr:colOff>177800</xdr:colOff>
      <xdr:row>96</xdr:row>
      <xdr:rowOff>148590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475075"/>
          <a:ext cx="889000" cy="132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13335</xdr:rowOff>
    </xdr:from>
    <xdr:to>
      <xdr:col>46</xdr:col>
      <xdr:colOff>38100</xdr:colOff>
      <xdr:row>96</xdr:row>
      <xdr:rowOff>114935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7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106045</xdr:rowOff>
    </xdr:from>
    <xdr:ext cx="528320" cy="259080"/>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2965" y="1656524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64,907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148590</xdr:rowOff>
    </xdr:from>
    <xdr:to>
      <xdr:col>41</xdr:col>
      <xdr:colOff>50800</xdr:colOff>
      <xdr:row>96</xdr:row>
      <xdr:rowOff>161925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60779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53340</xdr:rowOff>
    </xdr:from>
    <xdr:to>
      <xdr:col>41</xdr:col>
      <xdr:colOff>101600</xdr:colOff>
      <xdr:row>96</xdr:row>
      <xdr:rowOff>154940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1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0</xdr:rowOff>
    </xdr:from>
    <xdr:ext cx="528320" cy="259080"/>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3965" y="1628775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59,650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93345</xdr:rowOff>
    </xdr:from>
    <xdr:to>
      <xdr:col>36</xdr:col>
      <xdr:colOff>165100</xdr:colOff>
      <xdr:row>97</xdr:row>
      <xdr:rowOff>23495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552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40640</xdr:rowOff>
    </xdr:from>
    <xdr:ext cx="528320" cy="252730"/>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4965" y="1632839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54,387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144145</xdr:rowOff>
    </xdr:from>
    <xdr:to>
      <xdr:col>55</xdr:col>
      <xdr:colOff>50800</xdr:colOff>
      <xdr:row>97</xdr:row>
      <xdr:rowOff>74930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6033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122555</xdr:rowOff>
    </xdr:from>
    <xdr:ext cx="534670" cy="252730"/>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58175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47,757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21590</xdr:rowOff>
    </xdr:from>
    <xdr:to>
      <xdr:col>50</xdr:col>
      <xdr:colOff>165100</xdr:colOff>
      <xdr:row>96</xdr:row>
      <xdr:rowOff>123190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48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139700</xdr:rowOff>
    </xdr:from>
    <xdr:ext cx="528320" cy="259080"/>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1965" y="1625600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63,827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95</xdr:row>
      <xdr:rowOff>136525</xdr:rowOff>
    </xdr:from>
    <xdr:to>
      <xdr:col>46</xdr:col>
      <xdr:colOff>38100</xdr:colOff>
      <xdr:row>96</xdr:row>
      <xdr:rowOff>66675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42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83185</xdr:rowOff>
    </xdr:from>
    <xdr:ext cx="528320" cy="259080"/>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2965" y="1619948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71,286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97790</xdr:rowOff>
    </xdr:from>
    <xdr:to>
      <xdr:col>41</xdr:col>
      <xdr:colOff>101600</xdr:colOff>
      <xdr:row>97</xdr:row>
      <xdr:rowOff>27940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55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19050</xdr:rowOff>
    </xdr:from>
    <xdr:ext cx="528320" cy="252730"/>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3965" y="1664970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53,852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111125</xdr:rowOff>
    </xdr:from>
    <xdr:to>
      <xdr:col>36</xdr:col>
      <xdr:colOff>165100</xdr:colOff>
      <xdr:row>97</xdr:row>
      <xdr:rowOff>41275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57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32385</xdr:rowOff>
    </xdr:from>
    <xdr:ext cx="528320" cy="252730"/>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4965" y="1666303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52,107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17,551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3535" cy="21907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168910</xdr:rowOff>
    </xdr:from>
    <xdr:ext cx="242570" cy="252730"/>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080" y="6512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54610</xdr:rowOff>
    </xdr:from>
    <xdr:ext cx="531495" cy="252730"/>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505" y="60553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111760</xdr:rowOff>
    </xdr:from>
    <xdr:ext cx="531495" cy="252730"/>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505" y="55981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168910</xdr:rowOff>
    </xdr:from>
    <xdr:ext cx="531495" cy="252730"/>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505" y="51409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2730"/>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505" y="4683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123190</xdr:rowOff>
    </xdr:from>
    <xdr:to>
      <xdr:col>85</xdr:col>
      <xdr:colOff>126365</xdr:colOff>
      <xdr:row>37</xdr:row>
      <xdr:rowOff>71755</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66690"/>
          <a:ext cx="1270" cy="1148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75565</xdr:rowOff>
    </xdr:from>
    <xdr:ext cx="534670" cy="252730"/>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41921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10,471</a:t>
          </a:r>
          <a:endParaRPr kumimoji="1" lang="ja-JP" altLang="en-US" sz="1000" b="1">
            <a:latin typeface="ＭＳ Ｐゴシック"/>
            <a:ea typeface="ＭＳ Ｐゴシック"/>
          </a:endParaRPr>
        </a:p>
      </xdr:txBody>
    </xdr:sp>
    <xdr:clientData/>
  </xdr:oneCellAnchor>
  <xdr:twoCellAnchor>
    <xdr:from>
      <xdr:col>85</xdr:col>
      <xdr:colOff>38100</xdr:colOff>
      <xdr:row>37</xdr:row>
      <xdr:rowOff>71755</xdr:rowOff>
    </xdr:from>
    <xdr:to>
      <xdr:col>86</xdr:col>
      <xdr:colOff>25400</xdr:colOff>
      <xdr:row>37</xdr:row>
      <xdr:rowOff>71755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415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69850</xdr:rowOff>
    </xdr:from>
    <xdr:ext cx="534670" cy="259080"/>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419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60,734</a:t>
          </a:r>
          <a:endParaRPr kumimoji="1" lang="ja-JP" altLang="en-US" sz="1000" b="1">
            <a:latin typeface="ＭＳ Ｐゴシック"/>
          </a:endParaRPr>
        </a:p>
      </xdr:txBody>
    </xdr:sp>
    <xdr:clientData/>
  </xdr:oneCellAnchor>
  <xdr:twoCellAnchor>
    <xdr:from>
      <xdr:col>85</xdr:col>
      <xdr:colOff>38100</xdr:colOff>
      <xdr:row>30</xdr:row>
      <xdr:rowOff>123190</xdr:rowOff>
    </xdr:from>
    <xdr:to>
      <xdr:col>86</xdr:col>
      <xdr:colOff>25400</xdr:colOff>
      <xdr:row>30</xdr:row>
      <xdr:rowOff>123190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66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106045</xdr:rowOff>
    </xdr:from>
    <xdr:to>
      <xdr:col>85</xdr:col>
      <xdr:colOff>127000</xdr:colOff>
      <xdr:row>34</xdr:row>
      <xdr:rowOff>149225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5481300" y="5935345"/>
          <a:ext cx="8382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125730</xdr:rowOff>
    </xdr:from>
    <xdr:ext cx="534670" cy="259080"/>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9550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27,435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34</xdr:row>
      <xdr:rowOff>147320</xdr:rowOff>
    </xdr:from>
    <xdr:to>
      <xdr:col>85</xdr:col>
      <xdr:colOff>177800</xdr:colOff>
      <xdr:row>35</xdr:row>
      <xdr:rowOff>77470</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597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92075</xdr:rowOff>
    </xdr:from>
    <xdr:to>
      <xdr:col>81</xdr:col>
      <xdr:colOff>50800</xdr:colOff>
      <xdr:row>34</xdr:row>
      <xdr:rowOff>106045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592300" y="5235575"/>
          <a:ext cx="889000" cy="699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8890</xdr:rowOff>
    </xdr:from>
    <xdr:to>
      <xdr:col>81</xdr:col>
      <xdr:colOff>101600</xdr:colOff>
      <xdr:row>35</xdr:row>
      <xdr:rowOff>110490</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00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101600</xdr:rowOff>
    </xdr:from>
    <xdr:ext cx="528320" cy="259080"/>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3965" y="610235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26,011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30</xdr:row>
      <xdr:rowOff>92075</xdr:rowOff>
    </xdr:from>
    <xdr:to>
      <xdr:col>76</xdr:col>
      <xdr:colOff>114300</xdr:colOff>
      <xdr:row>33</xdr:row>
      <xdr:rowOff>63500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5235575"/>
          <a:ext cx="889000" cy="485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160020</xdr:rowOff>
    </xdr:from>
    <xdr:to>
      <xdr:col>76</xdr:col>
      <xdr:colOff>165100</xdr:colOff>
      <xdr:row>35</xdr:row>
      <xdr:rowOff>90170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598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81280</xdr:rowOff>
    </xdr:from>
    <xdr:ext cx="528320" cy="259080"/>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4965" y="608203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26,902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33</xdr:row>
      <xdr:rowOff>63500</xdr:rowOff>
    </xdr:from>
    <xdr:to>
      <xdr:col>71</xdr:col>
      <xdr:colOff>177800</xdr:colOff>
      <xdr:row>35</xdr:row>
      <xdr:rowOff>8890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5721350"/>
          <a:ext cx="889000" cy="288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147320</xdr:rowOff>
    </xdr:from>
    <xdr:to>
      <xdr:col>72</xdr:col>
      <xdr:colOff>38100</xdr:colOff>
      <xdr:row>35</xdr:row>
      <xdr:rowOff>77470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597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68580</xdr:rowOff>
    </xdr:from>
    <xdr:ext cx="528320" cy="259080"/>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5965" y="606933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27,439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35</xdr:row>
      <xdr:rowOff>33655</xdr:rowOff>
    </xdr:from>
    <xdr:to>
      <xdr:col>67</xdr:col>
      <xdr:colOff>101600</xdr:colOff>
      <xdr:row>35</xdr:row>
      <xdr:rowOff>135255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03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126365</xdr:rowOff>
    </xdr:from>
    <xdr:ext cx="528320" cy="259080"/>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6965" y="612711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24,914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34</xdr:row>
      <xdr:rowOff>98425</xdr:rowOff>
    </xdr:from>
    <xdr:to>
      <xdr:col>85</xdr:col>
      <xdr:colOff>177800</xdr:colOff>
      <xdr:row>35</xdr:row>
      <xdr:rowOff>29210</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59277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121285</xdr:rowOff>
    </xdr:from>
    <xdr:ext cx="534670" cy="252730"/>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577913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29,578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34</xdr:row>
      <xdr:rowOff>55245</xdr:rowOff>
    </xdr:from>
    <xdr:to>
      <xdr:col>81</xdr:col>
      <xdr:colOff>101600</xdr:colOff>
      <xdr:row>34</xdr:row>
      <xdr:rowOff>156845</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588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33</xdr:row>
      <xdr:rowOff>1905</xdr:rowOff>
    </xdr:from>
    <xdr:ext cx="528320" cy="259080"/>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3965" y="565975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31,464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30</xdr:row>
      <xdr:rowOff>41275</xdr:rowOff>
    </xdr:from>
    <xdr:to>
      <xdr:col>76</xdr:col>
      <xdr:colOff>165100</xdr:colOff>
      <xdr:row>30</xdr:row>
      <xdr:rowOff>143510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51847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28</xdr:row>
      <xdr:rowOff>159385</xdr:rowOff>
    </xdr:from>
    <xdr:ext cx="528320" cy="2584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4965" y="495998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62,081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33</xdr:row>
      <xdr:rowOff>12700</xdr:rowOff>
    </xdr:from>
    <xdr:to>
      <xdr:col>72</xdr:col>
      <xdr:colOff>38100</xdr:colOff>
      <xdr:row>33</xdr:row>
      <xdr:rowOff>114300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56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31</xdr:row>
      <xdr:rowOff>130810</xdr:rowOff>
    </xdr:from>
    <xdr:ext cx="528320" cy="259080"/>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5965" y="54457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40,845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34</xdr:row>
      <xdr:rowOff>129540</xdr:rowOff>
    </xdr:from>
    <xdr:to>
      <xdr:col>67</xdr:col>
      <xdr:colOff>101600</xdr:colOff>
      <xdr:row>35</xdr:row>
      <xdr:rowOff>59690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33</xdr:row>
      <xdr:rowOff>76200</xdr:rowOff>
    </xdr:from>
    <xdr:ext cx="528320" cy="252730"/>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6965" y="573405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28,210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63,773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3535" cy="21907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57</xdr:row>
      <xdr:rowOff>168910</xdr:rowOff>
    </xdr:from>
    <xdr:ext cx="242570" cy="252730"/>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080" y="9941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55</xdr:row>
      <xdr:rowOff>54610</xdr:rowOff>
    </xdr:from>
    <xdr:ext cx="589280" cy="252730"/>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370" y="94843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52</xdr:row>
      <xdr:rowOff>111760</xdr:rowOff>
    </xdr:from>
    <xdr:ext cx="589280" cy="252730"/>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370" y="90271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168910</xdr:rowOff>
    </xdr:from>
    <xdr:ext cx="589280" cy="252730"/>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370" y="85699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89280" cy="252730"/>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370" y="8112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98425</xdr:rowOff>
    </xdr:from>
    <xdr:to>
      <xdr:col>85</xdr:col>
      <xdr:colOff>126365</xdr:colOff>
      <xdr:row>58</xdr:row>
      <xdr:rowOff>17780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70925"/>
          <a:ext cx="1270" cy="1290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20955</xdr:rowOff>
    </xdr:from>
    <xdr:ext cx="534670" cy="252730"/>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6505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26,865</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17780</xdr:rowOff>
    </xdr:from>
    <xdr:to>
      <xdr:col>86</xdr:col>
      <xdr:colOff>25400</xdr:colOff>
      <xdr:row>58</xdr:row>
      <xdr:rowOff>17780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61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45085</xdr:rowOff>
    </xdr:from>
    <xdr:ext cx="598805" cy="2584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461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309,013</a:t>
          </a:r>
          <a:endParaRPr kumimoji="1" lang="ja-JP" altLang="en-US" sz="1000" b="1">
            <a:latin typeface="ＭＳ Ｐゴシック"/>
          </a:endParaRPr>
        </a:p>
      </xdr:txBody>
    </xdr:sp>
    <xdr:clientData/>
  </xdr:oneCellAnchor>
  <xdr:twoCellAnchor>
    <xdr:from>
      <xdr:col>85</xdr:col>
      <xdr:colOff>38100</xdr:colOff>
      <xdr:row>50</xdr:row>
      <xdr:rowOff>98425</xdr:rowOff>
    </xdr:from>
    <xdr:to>
      <xdr:col>86</xdr:col>
      <xdr:colOff>25400</xdr:colOff>
      <xdr:row>50</xdr:row>
      <xdr:rowOff>98425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70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120650</xdr:rowOff>
    </xdr:from>
    <xdr:to>
      <xdr:col>85</xdr:col>
      <xdr:colOff>127000</xdr:colOff>
      <xdr:row>56</xdr:row>
      <xdr:rowOff>107315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550400"/>
          <a:ext cx="838200" cy="158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97790</xdr:rowOff>
    </xdr:from>
    <xdr:ext cx="534670" cy="252730"/>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698990"/>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68,363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119380</xdr:rowOff>
    </xdr:from>
    <xdr:to>
      <xdr:col>85</xdr:col>
      <xdr:colOff>177800</xdr:colOff>
      <xdr:row>57</xdr:row>
      <xdr:rowOff>49530</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2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107315</xdr:rowOff>
    </xdr:from>
    <xdr:to>
      <xdr:col>81</xdr:col>
      <xdr:colOff>50800</xdr:colOff>
      <xdr:row>56</xdr:row>
      <xdr:rowOff>154940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70851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137795</xdr:rowOff>
    </xdr:from>
    <xdr:to>
      <xdr:col>81</xdr:col>
      <xdr:colOff>101600</xdr:colOff>
      <xdr:row>57</xdr:row>
      <xdr:rowOff>67945</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3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59055</xdr:rowOff>
    </xdr:from>
    <xdr:ext cx="528320" cy="259080"/>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3965" y="983170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64,273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55</xdr:row>
      <xdr:rowOff>158115</xdr:rowOff>
    </xdr:from>
    <xdr:to>
      <xdr:col>76</xdr:col>
      <xdr:colOff>114300</xdr:colOff>
      <xdr:row>56</xdr:row>
      <xdr:rowOff>154940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587865"/>
          <a:ext cx="889000" cy="168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130810</xdr:rowOff>
    </xdr:from>
    <xdr:to>
      <xdr:col>76</xdr:col>
      <xdr:colOff>165100</xdr:colOff>
      <xdr:row>57</xdr:row>
      <xdr:rowOff>60960</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3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52070</xdr:rowOff>
    </xdr:from>
    <xdr:ext cx="528320" cy="252730"/>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4965" y="982472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65,771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55</xdr:row>
      <xdr:rowOff>158115</xdr:rowOff>
    </xdr:from>
    <xdr:to>
      <xdr:col>71</xdr:col>
      <xdr:colOff>177800</xdr:colOff>
      <xdr:row>57</xdr:row>
      <xdr:rowOff>33655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587865"/>
          <a:ext cx="889000" cy="218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107950</xdr:rowOff>
    </xdr:from>
    <xdr:to>
      <xdr:col>72</xdr:col>
      <xdr:colOff>38100</xdr:colOff>
      <xdr:row>57</xdr:row>
      <xdr:rowOff>38100</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29210</xdr:rowOff>
    </xdr:from>
    <xdr:ext cx="528320" cy="252730"/>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5965" y="980186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70,817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73660</xdr:rowOff>
    </xdr:from>
    <xdr:ext cx="528320" cy="259080"/>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6965" y="950341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66,641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55</xdr:row>
      <xdr:rowOff>69850</xdr:rowOff>
    </xdr:from>
    <xdr:to>
      <xdr:col>85</xdr:col>
      <xdr:colOff>177800</xdr:colOff>
      <xdr:row>55</xdr:row>
      <xdr:rowOff>171450</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92710</xdr:rowOff>
    </xdr:from>
    <xdr:ext cx="598805" cy="259080"/>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3510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116,715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56</xdr:row>
      <xdr:rowOff>56515</xdr:rowOff>
    </xdr:from>
    <xdr:to>
      <xdr:col>81</xdr:col>
      <xdr:colOff>101600</xdr:colOff>
      <xdr:row>56</xdr:row>
      <xdr:rowOff>158115</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65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55</xdr:row>
      <xdr:rowOff>3175</xdr:rowOff>
    </xdr:from>
    <xdr:ext cx="528320" cy="259080"/>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3965" y="943292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82,060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56</xdr:row>
      <xdr:rowOff>103505</xdr:rowOff>
    </xdr:from>
    <xdr:to>
      <xdr:col>76</xdr:col>
      <xdr:colOff>165100</xdr:colOff>
      <xdr:row>57</xdr:row>
      <xdr:rowOff>33655</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70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55</xdr:row>
      <xdr:rowOff>50165</xdr:rowOff>
    </xdr:from>
    <xdr:ext cx="528320" cy="259080"/>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4965" y="947991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71,871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55</xdr:row>
      <xdr:rowOff>107315</xdr:rowOff>
    </xdr:from>
    <xdr:to>
      <xdr:col>72</xdr:col>
      <xdr:colOff>38100</xdr:colOff>
      <xdr:row>56</xdr:row>
      <xdr:rowOff>37465</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53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54</xdr:row>
      <xdr:rowOff>53975</xdr:rowOff>
    </xdr:from>
    <xdr:ext cx="592455" cy="252730"/>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03580" y="931227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108,538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56</xdr:row>
      <xdr:rowOff>154940</xdr:rowOff>
    </xdr:from>
    <xdr:to>
      <xdr:col>67</xdr:col>
      <xdr:colOff>101600</xdr:colOff>
      <xdr:row>57</xdr:row>
      <xdr:rowOff>84455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7561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75565</xdr:rowOff>
    </xdr:from>
    <xdr:ext cx="528320" cy="252730"/>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6965" y="984821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60,720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9,785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3535" cy="21907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2570" cy="259080"/>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080" y="13446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52730"/>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505" y="12684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9080"/>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89280" cy="259080"/>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370" y="11922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89280" cy="252730"/>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370" y="11541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151130</xdr:rowOff>
    </xdr:from>
    <xdr:to>
      <xdr:col>85</xdr:col>
      <xdr:colOff>126365</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2630"/>
          <a:ext cx="1270" cy="1436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48260</xdr:rowOff>
    </xdr:from>
    <xdr:ext cx="249555" cy="259080"/>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97790</xdr:rowOff>
    </xdr:from>
    <xdr:ext cx="598805" cy="252730"/>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2784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113,097</a:t>
          </a:r>
          <a:endParaRPr kumimoji="1" lang="ja-JP" altLang="en-US" sz="1000" b="1">
            <a:latin typeface="ＭＳ Ｐゴシック"/>
          </a:endParaRPr>
        </a:p>
      </xdr:txBody>
    </xdr:sp>
    <xdr:clientData/>
  </xdr:oneCellAnchor>
  <xdr:twoCellAnchor>
    <xdr:from>
      <xdr:col>85</xdr:col>
      <xdr:colOff>38100</xdr:colOff>
      <xdr:row>70</xdr:row>
      <xdr:rowOff>151130</xdr:rowOff>
    </xdr:from>
    <xdr:to>
      <xdr:col>86</xdr:col>
      <xdr:colOff>25400</xdr:colOff>
      <xdr:row>70</xdr:row>
      <xdr:rowOff>151130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2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111760</xdr:rowOff>
    </xdr:from>
    <xdr:to>
      <xdr:col>85</xdr:col>
      <xdr:colOff>127000</xdr:colOff>
      <xdr:row>78</xdr:row>
      <xdr:rowOff>90170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5481300" y="13313410"/>
          <a:ext cx="838200" cy="149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44450</xdr:rowOff>
    </xdr:from>
    <xdr:ext cx="469900" cy="259080"/>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4175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7,786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66040</xdr:rowOff>
    </xdr:from>
    <xdr:to>
      <xdr:col>85</xdr:col>
      <xdr:colOff>177800</xdr:colOff>
      <xdr:row>78</xdr:row>
      <xdr:rowOff>167640</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43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90170</xdr:rowOff>
    </xdr:from>
    <xdr:to>
      <xdr:col>81</xdr:col>
      <xdr:colOff>50800</xdr:colOff>
      <xdr:row>78</xdr:row>
      <xdr:rowOff>153035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4592300" y="13463270"/>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52705</xdr:rowOff>
    </xdr:from>
    <xdr:to>
      <xdr:col>81</xdr:col>
      <xdr:colOff>101600</xdr:colOff>
      <xdr:row>78</xdr:row>
      <xdr:rowOff>154940</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4258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78</xdr:row>
      <xdr:rowOff>145415</xdr:rowOff>
    </xdr:from>
    <xdr:ext cx="463550" cy="252730"/>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350" y="1351851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8,847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128905</xdr:rowOff>
    </xdr:from>
    <xdr:to>
      <xdr:col>76</xdr:col>
      <xdr:colOff>114300</xdr:colOff>
      <xdr:row>78</xdr:row>
      <xdr:rowOff>153035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50200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37465</xdr:rowOff>
    </xdr:from>
    <xdr:to>
      <xdr:col>76</xdr:col>
      <xdr:colOff>165100</xdr:colOff>
      <xdr:row>78</xdr:row>
      <xdr:rowOff>139065</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41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155575</xdr:rowOff>
    </xdr:from>
    <xdr:ext cx="528320" cy="252730"/>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4965" y="1318577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111760</xdr:rowOff>
    </xdr:from>
    <xdr:to>
      <xdr:col>71</xdr:col>
      <xdr:colOff>177800</xdr:colOff>
      <xdr:row>78</xdr:row>
      <xdr:rowOff>128905</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313410"/>
          <a:ext cx="889000" cy="188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48260</xdr:rowOff>
    </xdr:from>
    <xdr:to>
      <xdr:col>72</xdr:col>
      <xdr:colOff>38100</xdr:colOff>
      <xdr:row>78</xdr:row>
      <xdr:rowOff>149860</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4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76</xdr:row>
      <xdr:rowOff>166370</xdr:rowOff>
    </xdr:from>
    <xdr:ext cx="463550" cy="252730"/>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68350" y="1319657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36830</xdr:rowOff>
    </xdr:from>
    <xdr:to>
      <xdr:col>67</xdr:col>
      <xdr:colOff>101600</xdr:colOff>
      <xdr:row>78</xdr:row>
      <xdr:rowOff>138430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4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78</xdr:row>
      <xdr:rowOff>129540</xdr:rowOff>
    </xdr:from>
    <xdr:ext cx="528320" cy="259080"/>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6965" y="1350264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10,117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77</xdr:row>
      <xdr:rowOff>60960</xdr:rowOff>
    </xdr:from>
    <xdr:to>
      <xdr:col>85</xdr:col>
      <xdr:colOff>177800</xdr:colOff>
      <xdr:row>77</xdr:row>
      <xdr:rowOff>162560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26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83820</xdr:rowOff>
    </xdr:from>
    <xdr:ext cx="534670" cy="259080"/>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1140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21,695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39370</xdr:rowOff>
    </xdr:from>
    <xdr:to>
      <xdr:col>81</xdr:col>
      <xdr:colOff>101600</xdr:colOff>
      <xdr:row>78</xdr:row>
      <xdr:rowOff>140970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41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76</xdr:row>
      <xdr:rowOff>157480</xdr:rowOff>
    </xdr:from>
    <xdr:ext cx="463550" cy="252730"/>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350" y="1318768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9,892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102235</xdr:rowOff>
    </xdr:from>
    <xdr:to>
      <xdr:col>76</xdr:col>
      <xdr:colOff>165100</xdr:colOff>
      <xdr:row>79</xdr:row>
      <xdr:rowOff>32385</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47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79</xdr:row>
      <xdr:rowOff>23495</xdr:rowOff>
    </xdr:from>
    <xdr:ext cx="463550" cy="259080"/>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350" y="1356804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4,944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78105</xdr:rowOff>
    </xdr:from>
    <xdr:to>
      <xdr:col>72</xdr:col>
      <xdr:colOff>38100</xdr:colOff>
      <xdr:row>79</xdr:row>
      <xdr:rowOff>8255</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45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78</xdr:row>
      <xdr:rowOff>170815</xdr:rowOff>
    </xdr:from>
    <xdr:ext cx="463550" cy="2584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350" y="13543915"/>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6,866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60960</xdr:rowOff>
    </xdr:from>
    <xdr:to>
      <xdr:col>67</xdr:col>
      <xdr:colOff>101600</xdr:colOff>
      <xdr:row>77</xdr:row>
      <xdr:rowOff>162560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26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7620</xdr:rowOff>
    </xdr:from>
    <xdr:ext cx="528320" cy="252730"/>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46965" y="1303782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21,688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56,727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3535" cy="21907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2570" cy="252730"/>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080" y="16799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89280" cy="252730"/>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370" y="163423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89280" cy="252730"/>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370" y="158851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89280" cy="252730"/>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370" y="154279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9280" cy="252730"/>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370" y="14970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104140</xdr:rowOff>
    </xdr:from>
    <xdr:to>
      <xdr:col>85</xdr:col>
      <xdr:colOff>126365</xdr:colOff>
      <xdr:row>98</xdr:row>
      <xdr:rowOff>64770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706090"/>
          <a:ext cx="1270" cy="1160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68580</xdr:rowOff>
    </xdr:from>
    <xdr:ext cx="534670" cy="259080"/>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706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32,875</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64770</xdr:rowOff>
    </xdr:from>
    <xdr:to>
      <xdr:col>86</xdr:col>
      <xdr:colOff>25400</xdr:colOff>
      <xdr:row>98</xdr:row>
      <xdr:rowOff>64770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66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50800</xdr:rowOff>
    </xdr:from>
    <xdr:ext cx="598805" cy="259080"/>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813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540,653</a:t>
          </a:r>
          <a:endParaRPr kumimoji="1" lang="ja-JP" altLang="en-US" sz="1000" b="1">
            <a:latin typeface="ＭＳ Ｐゴシック"/>
          </a:endParaRPr>
        </a:p>
      </xdr:txBody>
    </xdr:sp>
    <xdr:clientData/>
  </xdr:oneCellAnchor>
  <xdr:twoCellAnchor>
    <xdr:from>
      <xdr:col>85</xdr:col>
      <xdr:colOff>38100</xdr:colOff>
      <xdr:row>91</xdr:row>
      <xdr:rowOff>104140</xdr:rowOff>
    </xdr:from>
    <xdr:to>
      <xdr:col>86</xdr:col>
      <xdr:colOff>25400</xdr:colOff>
      <xdr:row>91</xdr:row>
      <xdr:rowOff>104140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706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105410</xdr:rowOff>
    </xdr:from>
    <xdr:to>
      <xdr:col>85</xdr:col>
      <xdr:colOff>127000</xdr:colOff>
      <xdr:row>97</xdr:row>
      <xdr:rowOff>106680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73606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62230</xdr:rowOff>
    </xdr:from>
    <xdr:ext cx="534670" cy="259080"/>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6928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77,328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83820</xdr:rowOff>
    </xdr:from>
    <xdr:to>
      <xdr:col>85</xdr:col>
      <xdr:colOff>177800</xdr:colOff>
      <xdr:row>98</xdr:row>
      <xdr:rowOff>13970</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71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106680</xdr:rowOff>
    </xdr:from>
    <xdr:to>
      <xdr:col>81</xdr:col>
      <xdr:colOff>50800</xdr:colOff>
      <xdr:row>97</xdr:row>
      <xdr:rowOff>118110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73733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83185</xdr:rowOff>
    </xdr:from>
    <xdr:to>
      <xdr:col>81</xdr:col>
      <xdr:colOff>101600</xdr:colOff>
      <xdr:row>98</xdr:row>
      <xdr:rowOff>13335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71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4445</xdr:rowOff>
    </xdr:from>
    <xdr:ext cx="528320" cy="259080"/>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3965" y="1680654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77,557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118110</xdr:rowOff>
    </xdr:from>
    <xdr:to>
      <xdr:col>76</xdr:col>
      <xdr:colOff>114300</xdr:colOff>
      <xdr:row>97</xdr:row>
      <xdr:rowOff>132080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74876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88900</xdr:rowOff>
    </xdr:from>
    <xdr:to>
      <xdr:col>76</xdr:col>
      <xdr:colOff>165100</xdr:colOff>
      <xdr:row>98</xdr:row>
      <xdr:rowOff>19050</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71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10160</xdr:rowOff>
    </xdr:from>
    <xdr:ext cx="528320" cy="259080"/>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4965" y="168122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75,033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125730</xdr:rowOff>
    </xdr:from>
    <xdr:to>
      <xdr:col>71</xdr:col>
      <xdr:colOff>177800</xdr:colOff>
      <xdr:row>97</xdr:row>
      <xdr:rowOff>132080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814300" y="1675638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99060</xdr:rowOff>
    </xdr:from>
    <xdr:to>
      <xdr:col>72</xdr:col>
      <xdr:colOff>38100</xdr:colOff>
      <xdr:row>98</xdr:row>
      <xdr:rowOff>29210</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72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20320</xdr:rowOff>
    </xdr:from>
    <xdr:ext cx="528320" cy="252730"/>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5965" y="1682242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102235</xdr:rowOff>
    </xdr:from>
    <xdr:to>
      <xdr:col>67</xdr:col>
      <xdr:colOff>101600</xdr:colOff>
      <xdr:row>98</xdr:row>
      <xdr:rowOff>32385</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73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23495</xdr:rowOff>
    </xdr:from>
    <xdr:ext cx="528320" cy="259080"/>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6965" y="1682559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69,179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97</xdr:row>
      <xdr:rowOff>54610</xdr:rowOff>
    </xdr:from>
    <xdr:to>
      <xdr:col>85</xdr:col>
      <xdr:colOff>177800</xdr:colOff>
      <xdr:row>97</xdr:row>
      <xdr:rowOff>156210</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68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77470</xdr:rowOff>
    </xdr:from>
    <xdr:ext cx="534670" cy="252730"/>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53667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90,129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55880</xdr:rowOff>
    </xdr:from>
    <xdr:to>
      <xdr:col>81</xdr:col>
      <xdr:colOff>101600</xdr:colOff>
      <xdr:row>97</xdr:row>
      <xdr:rowOff>157480</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68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2540</xdr:rowOff>
    </xdr:from>
    <xdr:ext cx="528320" cy="259080"/>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3965" y="1646174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89,565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67310</xdr:rowOff>
    </xdr:from>
    <xdr:to>
      <xdr:col>76</xdr:col>
      <xdr:colOff>165100</xdr:colOff>
      <xdr:row>97</xdr:row>
      <xdr:rowOff>168910</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69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13970</xdr:rowOff>
    </xdr:from>
    <xdr:ext cx="528320" cy="259080"/>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4965" y="164731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84,382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80645</xdr:rowOff>
    </xdr:from>
    <xdr:to>
      <xdr:col>72</xdr:col>
      <xdr:colOff>38100</xdr:colOff>
      <xdr:row>98</xdr:row>
      <xdr:rowOff>10795</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71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27305</xdr:rowOff>
    </xdr:from>
    <xdr:ext cx="528320" cy="259080"/>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5965" y="1648650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78,533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74930</xdr:rowOff>
    </xdr:from>
    <xdr:to>
      <xdr:col>67</xdr:col>
      <xdr:colOff>101600</xdr:colOff>
      <xdr:row>98</xdr:row>
      <xdr:rowOff>5080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70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21590</xdr:rowOff>
    </xdr:from>
    <xdr:ext cx="528320" cy="259080"/>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6965" y="1648079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81,097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3535" cy="21907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2570" cy="259080"/>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080" y="6588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35560</xdr:rowOff>
    </xdr:from>
    <xdr:ext cx="461010" cy="259080"/>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640" y="6207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168910</xdr:rowOff>
    </xdr:from>
    <xdr:ext cx="461010" cy="252730"/>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640" y="58267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130810</xdr:rowOff>
    </xdr:from>
    <xdr:ext cx="461010" cy="259080"/>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640" y="5445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92710</xdr:rowOff>
    </xdr:from>
    <xdr:ext cx="531495" cy="259080"/>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2730"/>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505" y="4683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90805</xdr:rowOff>
    </xdr:from>
    <xdr:to>
      <xdr:col>116</xdr:col>
      <xdr:colOff>62865</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34305"/>
          <a:ext cx="1270" cy="14966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76200</xdr:rowOff>
    </xdr:from>
    <xdr:ext cx="249555" cy="252730"/>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6275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37465</xdr:rowOff>
    </xdr:from>
    <xdr:ext cx="534670" cy="259080"/>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0095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11,783</a:t>
          </a:r>
          <a:endParaRPr kumimoji="1" lang="ja-JP" altLang="en-US" sz="1000" b="1">
            <a:latin typeface="ＭＳ Ｐゴシック"/>
          </a:endParaRPr>
        </a:p>
      </xdr:txBody>
    </xdr:sp>
    <xdr:clientData/>
  </xdr:oneCellAnchor>
  <xdr:twoCellAnchor>
    <xdr:from>
      <xdr:col>115</xdr:col>
      <xdr:colOff>165100</xdr:colOff>
      <xdr:row>30</xdr:row>
      <xdr:rowOff>90805</xdr:rowOff>
    </xdr:from>
    <xdr:to>
      <xdr:col>116</xdr:col>
      <xdr:colOff>152400</xdr:colOff>
      <xdr:row>30</xdr:row>
      <xdr:rowOff>90805</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34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165100</xdr:rowOff>
    </xdr:from>
    <xdr:ext cx="378460" cy="259080"/>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50875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142240</xdr:rowOff>
    </xdr:from>
    <xdr:to>
      <xdr:col>116</xdr:col>
      <xdr:colOff>114300</xdr:colOff>
      <xdr:row>39</xdr:row>
      <xdr:rowOff>72390</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147320</xdr:rowOff>
    </xdr:from>
    <xdr:to>
      <xdr:col>112</xdr:col>
      <xdr:colOff>38100</xdr:colOff>
      <xdr:row>39</xdr:row>
      <xdr:rowOff>77470</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37</xdr:row>
      <xdr:rowOff>93980</xdr:rowOff>
    </xdr:from>
    <xdr:ext cx="378460" cy="259080"/>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70" y="64376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157480</xdr:rowOff>
    </xdr:from>
    <xdr:to>
      <xdr:col>107</xdr:col>
      <xdr:colOff>101600</xdr:colOff>
      <xdr:row>39</xdr:row>
      <xdr:rowOff>87630</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37</xdr:row>
      <xdr:rowOff>104140</xdr:rowOff>
    </xdr:from>
    <xdr:ext cx="313690" cy="259080"/>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455" y="644779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94615</xdr:rowOff>
    </xdr:from>
    <xdr:ext cx="378460" cy="259080"/>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70" y="64382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37</xdr:row>
      <xdr:rowOff>96520</xdr:rowOff>
    </xdr:from>
    <xdr:ext cx="378460" cy="259080"/>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70" y="64401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120650</xdr:rowOff>
    </xdr:from>
    <xdr:ext cx="249555" cy="252730"/>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63575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86360</xdr:rowOff>
    </xdr:from>
    <xdr:ext cx="243205" cy="252730"/>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840" y="6772910"/>
          <a:ext cx="2432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86360</xdr:rowOff>
    </xdr:from>
    <xdr:ext cx="243205" cy="252730"/>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840" y="6772910"/>
          <a:ext cx="2432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86360</xdr:rowOff>
    </xdr:from>
    <xdr:ext cx="243205" cy="252730"/>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840" y="6772910"/>
          <a:ext cx="2432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43205" cy="252730"/>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840" y="6772910"/>
          <a:ext cx="2432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3535" cy="21907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99060</xdr:rowOff>
    </xdr:from>
    <xdr:to>
      <xdr:col>120</xdr:col>
      <xdr:colOff>114300</xdr:colOff>
      <xdr:row>59</xdr:row>
      <xdr:rowOff>99060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128270</xdr:rowOff>
    </xdr:from>
    <xdr:ext cx="242570" cy="259080"/>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080" y="1007237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114935</xdr:rowOff>
    </xdr:from>
    <xdr:to>
      <xdr:col>120</xdr:col>
      <xdr:colOff>114300</xdr:colOff>
      <xdr:row>57</xdr:row>
      <xdr:rowOff>114935</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144145</xdr:rowOff>
    </xdr:from>
    <xdr:ext cx="461010" cy="252730"/>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820640" y="9745345"/>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55</xdr:row>
      <xdr:rowOff>132080</xdr:rowOff>
    </xdr:from>
    <xdr:to>
      <xdr:col>120</xdr:col>
      <xdr:colOff>114300</xdr:colOff>
      <xdr:row>55</xdr:row>
      <xdr:rowOff>132080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160655</xdr:rowOff>
    </xdr:from>
    <xdr:ext cx="461010" cy="259080"/>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820640" y="941895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53</xdr:row>
      <xdr:rowOff>147955</xdr:rowOff>
    </xdr:from>
    <xdr:to>
      <xdr:col>120</xdr:col>
      <xdr:colOff>114300</xdr:colOff>
      <xdr:row>53</xdr:row>
      <xdr:rowOff>147955</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53</xdr:row>
      <xdr:rowOff>6350</xdr:rowOff>
    </xdr:from>
    <xdr:ext cx="461010" cy="252730"/>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820640" y="909320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51</xdr:row>
      <xdr:rowOff>164465</xdr:rowOff>
    </xdr:from>
    <xdr:to>
      <xdr:col>120</xdr:col>
      <xdr:colOff>114300</xdr:colOff>
      <xdr:row>51</xdr:row>
      <xdr:rowOff>164465</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51</xdr:row>
      <xdr:rowOff>22225</xdr:rowOff>
    </xdr:from>
    <xdr:ext cx="461010" cy="2584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820640" y="8766175"/>
          <a:ext cx="461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50</xdr:row>
      <xdr:rowOff>8890</xdr:rowOff>
    </xdr:from>
    <xdr:to>
      <xdr:col>120</xdr:col>
      <xdr:colOff>114300</xdr:colOff>
      <xdr:row>50</xdr:row>
      <xdr:rowOff>8890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38100</xdr:rowOff>
    </xdr:from>
    <xdr:ext cx="531495" cy="259080"/>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756505" y="8439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2730"/>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756505" y="8112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153670</xdr:rowOff>
    </xdr:from>
    <xdr:to>
      <xdr:col>116</xdr:col>
      <xdr:colOff>62865</xdr:colOff>
      <xdr:row>59</xdr:row>
      <xdr:rowOff>99060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flipV="1">
          <a:off x="22159595" y="8726170"/>
          <a:ext cx="1270" cy="1488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146050</xdr:rowOff>
    </xdr:from>
    <xdr:ext cx="249555" cy="252730"/>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1026160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99060</xdr:rowOff>
    </xdr:from>
    <xdr:to>
      <xdr:col>116</xdr:col>
      <xdr:colOff>152400</xdr:colOff>
      <xdr:row>59</xdr:row>
      <xdr:rowOff>99060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100330</xdr:rowOff>
    </xdr:from>
    <xdr:ext cx="469900" cy="252730"/>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850138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9,115</a:t>
          </a:r>
          <a:endParaRPr kumimoji="1" lang="ja-JP" altLang="en-US" sz="1000" b="1">
            <a:latin typeface="ＭＳ Ｐゴシック"/>
          </a:endParaRPr>
        </a:p>
      </xdr:txBody>
    </xdr:sp>
    <xdr:clientData/>
  </xdr:oneCellAnchor>
  <xdr:twoCellAnchor>
    <xdr:from>
      <xdr:col>115</xdr:col>
      <xdr:colOff>165100</xdr:colOff>
      <xdr:row>50</xdr:row>
      <xdr:rowOff>153670</xdr:rowOff>
    </xdr:from>
    <xdr:to>
      <xdr:col>116</xdr:col>
      <xdr:colOff>152400</xdr:colOff>
      <xdr:row>50</xdr:row>
      <xdr:rowOff>153670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8726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99060</xdr:rowOff>
    </xdr:from>
    <xdr:to>
      <xdr:col>116</xdr:col>
      <xdr:colOff>63500</xdr:colOff>
      <xdr:row>59</xdr:row>
      <xdr:rowOff>99060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10214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63500</xdr:rowOff>
    </xdr:from>
    <xdr:ext cx="313690" cy="252730"/>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10007600"/>
          <a:ext cx="31369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59</xdr:row>
      <xdr:rowOff>40640</xdr:rowOff>
    </xdr:from>
    <xdr:to>
      <xdr:col>116</xdr:col>
      <xdr:colOff>114300</xdr:colOff>
      <xdr:row>59</xdr:row>
      <xdr:rowOff>142240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1015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99060</xdr:rowOff>
    </xdr:from>
    <xdr:to>
      <xdr:col>111</xdr:col>
      <xdr:colOff>177800</xdr:colOff>
      <xdr:row>59</xdr:row>
      <xdr:rowOff>99060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40640</xdr:rowOff>
    </xdr:from>
    <xdr:to>
      <xdr:col>112</xdr:col>
      <xdr:colOff>38100</xdr:colOff>
      <xdr:row>59</xdr:row>
      <xdr:rowOff>142240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1015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57</xdr:row>
      <xdr:rowOff>158750</xdr:rowOff>
    </xdr:from>
    <xdr:ext cx="313690" cy="259080"/>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66455" y="993140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99060</xdr:rowOff>
    </xdr:from>
    <xdr:to>
      <xdr:col>107</xdr:col>
      <xdr:colOff>50800</xdr:colOff>
      <xdr:row>59</xdr:row>
      <xdr:rowOff>99060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40640</xdr:rowOff>
    </xdr:from>
    <xdr:to>
      <xdr:col>107</xdr:col>
      <xdr:colOff>101600</xdr:colOff>
      <xdr:row>59</xdr:row>
      <xdr:rowOff>141605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101561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57</xdr:row>
      <xdr:rowOff>158115</xdr:rowOff>
    </xdr:from>
    <xdr:ext cx="313690" cy="252730"/>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77455" y="9930765"/>
          <a:ext cx="3136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59</xdr:row>
      <xdr:rowOff>99060</xdr:rowOff>
    </xdr:from>
    <xdr:to>
      <xdr:col>102</xdr:col>
      <xdr:colOff>114300</xdr:colOff>
      <xdr:row>59</xdr:row>
      <xdr:rowOff>99060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39370</xdr:rowOff>
    </xdr:from>
    <xdr:to>
      <xdr:col>102</xdr:col>
      <xdr:colOff>165100</xdr:colOff>
      <xdr:row>59</xdr:row>
      <xdr:rowOff>140970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1015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57</xdr:row>
      <xdr:rowOff>157480</xdr:rowOff>
    </xdr:from>
    <xdr:ext cx="313690" cy="252730"/>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88455" y="9930130"/>
          <a:ext cx="3136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59</xdr:row>
      <xdr:rowOff>37465</xdr:rowOff>
    </xdr:from>
    <xdr:to>
      <xdr:col>98</xdr:col>
      <xdr:colOff>38100</xdr:colOff>
      <xdr:row>59</xdr:row>
      <xdr:rowOff>139065</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1015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57</xdr:row>
      <xdr:rowOff>155575</xdr:rowOff>
    </xdr:from>
    <xdr:ext cx="313690" cy="252730"/>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99455" y="9928225"/>
          <a:ext cx="3136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59</xdr:row>
      <xdr:rowOff>48260</xdr:rowOff>
    </xdr:from>
    <xdr:to>
      <xdr:col>116</xdr:col>
      <xdr:colOff>114300</xdr:colOff>
      <xdr:row>59</xdr:row>
      <xdr:rowOff>149860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19050</xdr:rowOff>
    </xdr:from>
    <xdr:ext cx="249555" cy="252730"/>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1013460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59</xdr:row>
      <xdr:rowOff>48260</xdr:rowOff>
    </xdr:from>
    <xdr:to>
      <xdr:col>112</xdr:col>
      <xdr:colOff>38100</xdr:colOff>
      <xdr:row>59</xdr:row>
      <xdr:rowOff>149860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140970</xdr:rowOff>
    </xdr:from>
    <xdr:ext cx="243205" cy="259080"/>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840" y="1025652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59</xdr:row>
      <xdr:rowOff>48260</xdr:rowOff>
    </xdr:from>
    <xdr:to>
      <xdr:col>107</xdr:col>
      <xdr:colOff>101600</xdr:colOff>
      <xdr:row>59</xdr:row>
      <xdr:rowOff>149860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59</xdr:row>
      <xdr:rowOff>140970</xdr:rowOff>
    </xdr:from>
    <xdr:ext cx="243205" cy="259080"/>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840" y="1025652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59</xdr:row>
      <xdr:rowOff>48260</xdr:rowOff>
    </xdr:from>
    <xdr:to>
      <xdr:col>102</xdr:col>
      <xdr:colOff>165100</xdr:colOff>
      <xdr:row>59</xdr:row>
      <xdr:rowOff>149860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59</xdr:row>
      <xdr:rowOff>140970</xdr:rowOff>
    </xdr:from>
    <xdr:ext cx="243205" cy="259080"/>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840" y="1025652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59</xdr:row>
      <xdr:rowOff>48260</xdr:rowOff>
    </xdr:from>
    <xdr:to>
      <xdr:col>98</xdr:col>
      <xdr:colOff>38100</xdr:colOff>
      <xdr:row>59</xdr:row>
      <xdr:rowOff>149860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140970</xdr:rowOff>
    </xdr:from>
    <xdr:ext cx="243205" cy="259080"/>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840" y="1025652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dk1"/>
              </a:solidFill>
              <a:effectLst/>
              <a:latin typeface="ＭＳ Ｐゴシック"/>
              <a:ea typeface="ＭＳ Ｐゴシック"/>
              <a:cs typeface="+mn-cs"/>
            </a:rPr>
            <a:t>　</a:t>
          </a:r>
          <a:r>
            <a:rPr kumimoji="1" lang="ja-JP" altLang="ja-JP" sz="1300">
              <a:solidFill>
                <a:schemeClr val="dk1"/>
              </a:solidFill>
              <a:effectLst/>
              <a:latin typeface="ＭＳ Ｐゴシック"/>
              <a:ea typeface="ＭＳ Ｐゴシック"/>
              <a:cs typeface="+mn-cs"/>
            </a:rPr>
            <a:t>総務費は、住民一人あたり１１２，９６６円となっており、対前年で５，８１２円増加している。これは、総合文化センター改修による事業費の増が主な要因である。</a:t>
          </a:r>
          <a:endParaRPr lang="ja-JP" altLang="ja-JP" sz="1300">
            <a:effectLst/>
            <a:latin typeface="ＭＳ Ｐゴシック"/>
            <a:ea typeface="ＭＳ Ｐゴシック"/>
          </a:endParaRPr>
        </a:p>
        <a:p>
          <a:r>
            <a:rPr lang="ja-JP" altLang="en-US" sz="1300">
              <a:solidFill>
                <a:schemeClr val="dk1"/>
              </a:solidFill>
              <a:effectLst/>
              <a:latin typeface="ＭＳ Ｐゴシック"/>
              <a:ea typeface="ＭＳ Ｐゴシック"/>
              <a:cs typeface="+mn-cs"/>
            </a:rPr>
            <a:t>　商工費</a:t>
          </a:r>
          <a:r>
            <a:rPr kumimoji="1" lang="ja-JP" altLang="ja-JP" sz="1300">
              <a:solidFill>
                <a:schemeClr val="dk1"/>
              </a:solidFill>
              <a:effectLst/>
              <a:latin typeface="ＭＳ Ｐゴシック"/>
              <a:ea typeface="ＭＳ Ｐゴシック"/>
              <a:cs typeface="+mn-cs"/>
            </a:rPr>
            <a:t>は、住民一人あたり３５，７５９円となっており、対前年で１６，６９５円増加している。これは、企業誘致促進及び創業支援基金の創設による基金の積立金の皆増が主な要因である。</a:t>
          </a:r>
          <a:endParaRPr lang="ja-JP" altLang="ja-JP" sz="1300">
            <a:effectLst/>
            <a:latin typeface="ＭＳ Ｐゴシック"/>
            <a:ea typeface="ＭＳ Ｐゴシック"/>
          </a:endParaRPr>
        </a:p>
        <a:p>
          <a:r>
            <a:rPr lang="ja-JP" altLang="en-US" sz="1300">
              <a:solidFill>
                <a:schemeClr val="dk1"/>
              </a:solidFill>
              <a:effectLst/>
              <a:latin typeface="ＭＳ Ｐゴシック"/>
              <a:ea typeface="ＭＳ Ｐゴシック"/>
              <a:cs typeface="+mn-cs"/>
            </a:rPr>
            <a:t>　</a:t>
          </a:r>
          <a:r>
            <a:rPr lang="ja-JP" altLang="ja-JP" sz="1300">
              <a:solidFill>
                <a:schemeClr val="dk1"/>
              </a:solidFill>
              <a:effectLst/>
              <a:latin typeface="ＭＳ Ｐゴシック"/>
              <a:ea typeface="ＭＳ Ｐゴシック"/>
              <a:cs typeface="+mn-cs"/>
            </a:rPr>
            <a:t>教育費は、住民一人あたり１１６，７１５円となっており、対前年で３４，６５５円</a:t>
          </a:r>
          <a:r>
            <a:rPr lang="ja-JP" altLang="en-US" sz="1300">
              <a:solidFill>
                <a:schemeClr val="dk1"/>
              </a:solidFill>
              <a:effectLst/>
              <a:latin typeface="ＭＳ Ｐゴシック"/>
              <a:ea typeface="ＭＳ Ｐゴシック"/>
              <a:cs typeface="+mn-cs"/>
            </a:rPr>
            <a:t>増加</a:t>
          </a:r>
          <a:r>
            <a:rPr lang="ja-JP" altLang="ja-JP" sz="1300">
              <a:solidFill>
                <a:schemeClr val="dk1"/>
              </a:solidFill>
              <a:effectLst/>
              <a:latin typeface="ＭＳ Ｐゴシック"/>
              <a:ea typeface="ＭＳ Ｐゴシック"/>
              <a:cs typeface="+mn-cs"/>
            </a:rPr>
            <a:t>している。これは、千歳及び清川の小中一貫教育校校舎等の整備が主な要因である。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大分県豊後大野市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a:ea typeface="ＭＳ Ｐゴシック"/>
              <a:cs typeface="+mn-cs"/>
            </a:rPr>
            <a:t>　</a:t>
          </a:r>
          <a:r>
            <a:rPr kumimoji="1" lang="ja-JP" altLang="ja-JP" sz="950">
              <a:solidFill>
                <a:schemeClr val="dk1"/>
              </a:solidFill>
              <a:effectLst/>
              <a:latin typeface="ＭＳ Ｐゴシック"/>
              <a:ea typeface="ＭＳ Ｐゴシック"/>
              <a:cs typeface="+mn-cs"/>
            </a:rPr>
            <a:t>財政調整基金には、決算剰余金の１／２以上の積み立てを毎年度実施しており、令和５年度末現在高は５８</a:t>
          </a:r>
          <a:r>
            <a:rPr kumimoji="1" lang="ja-JP" altLang="en-US" sz="950">
              <a:solidFill>
                <a:schemeClr val="dk1"/>
              </a:solidFill>
              <a:effectLst/>
              <a:latin typeface="ＭＳ Ｐゴシック"/>
              <a:ea typeface="ＭＳ Ｐゴシック"/>
              <a:cs typeface="+mn-cs"/>
            </a:rPr>
            <a:t>億</a:t>
          </a:r>
          <a:r>
            <a:rPr kumimoji="1" lang="ja-JP" altLang="ja-JP" sz="950">
              <a:solidFill>
                <a:schemeClr val="dk1"/>
              </a:solidFill>
              <a:effectLst/>
              <a:latin typeface="ＭＳ Ｐゴシック"/>
              <a:ea typeface="ＭＳ Ｐゴシック"/>
              <a:cs typeface="+mn-cs"/>
            </a:rPr>
            <a:t>円である。</a:t>
          </a:r>
          <a:endParaRPr lang="ja-JP" altLang="ja-JP" sz="950">
            <a:effectLst/>
            <a:latin typeface="ＭＳ Ｐゴシック"/>
            <a:ea typeface="ＭＳ Ｐゴシック"/>
          </a:endParaRPr>
        </a:p>
        <a:p>
          <a:r>
            <a:rPr kumimoji="1" lang="ja-JP" altLang="ja-JP" sz="950">
              <a:solidFill>
                <a:schemeClr val="dk1"/>
              </a:solidFill>
              <a:effectLst/>
              <a:latin typeface="ＭＳ Ｐゴシック"/>
              <a:ea typeface="ＭＳ Ｐゴシック"/>
              <a:cs typeface="+mn-cs"/>
            </a:rPr>
            <a:t>　実質収支額は平成２０年度以降黒字で、主な要因として国の経済対策事業により施設の大規模改修等が起債発行や基金の取り崩しを行わず実施でき、市の負担が軽減されたことが挙げられる。しかしながら、令和５年度については、翌年度に繰り越すべき財源が対前年２９９，９７８千円増加した等の影響により、単年度収支が４６９，９３８千円のマイナスとなった。その結果、実質単年度収支は、財政調整基金の取り崩し額が前年度から減少したものの、前年度比０．８ポイント減少した。</a:t>
          </a:r>
          <a:r>
            <a:rPr kumimoji="1" lang="ja-JP" altLang="ja-JP" sz="950">
              <a:solidFill>
                <a:sysClr val="windowText" lastClr="000000"/>
              </a:solidFill>
              <a:effectLst/>
              <a:latin typeface="ＭＳ Ｐゴシック"/>
              <a:ea typeface="ＭＳ Ｐゴシック"/>
              <a:cs typeface="+mn-cs"/>
            </a:rPr>
            <a:t>令和２年度からの普通交付税の一本算定による影響を含めて、一般財源の確保は厳しい状況となる見込みである。今後も、財政調整基金をはじめとする各種基金の運用による財政運営が求められるため、歳入歳出のバランスを重視し、赤字に陥ることのないように適正な財政運営に努める。</a:t>
          </a:r>
          <a:endParaRPr kumimoji="1" lang="ja-JP" altLang="en-US" sz="950">
            <a:solidFill>
              <a:sysClr val="windowText" lastClr="000000"/>
            </a:solidFill>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大分県豊後大野市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baseline="0">
              <a:solidFill>
                <a:schemeClr val="dk1"/>
              </a:solidFill>
              <a:effectLst/>
              <a:latin typeface="ＭＳ Ｐゴシック"/>
              <a:ea typeface="ＭＳ Ｐゴシック"/>
              <a:cs typeface="+mn-cs"/>
            </a:rPr>
            <a:t>　</a:t>
          </a:r>
          <a:r>
            <a:rPr kumimoji="1" lang="ja-JP" altLang="ja-JP" sz="1300">
              <a:solidFill>
                <a:schemeClr val="dk1"/>
              </a:solidFill>
              <a:effectLst/>
              <a:latin typeface="ＭＳ Ｐゴシック"/>
              <a:ea typeface="ＭＳ Ｐゴシック"/>
              <a:cs typeface="+mn-cs"/>
            </a:rPr>
            <a:t>連結実質赤字比率については、一般会計及び特別会計において黒字であり、赤字比率は発生していない。</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令和５年度は△</a:t>
          </a:r>
          <a:r>
            <a:rPr kumimoji="1" lang="ja-JP" altLang="en-US" sz="1300">
              <a:solidFill>
                <a:schemeClr val="dk1"/>
              </a:solidFill>
              <a:effectLst/>
              <a:latin typeface="ＭＳ Ｐゴシック"/>
              <a:ea typeface="ＭＳ Ｐゴシック"/>
              <a:cs typeface="+mn-cs"/>
            </a:rPr>
            <a:t>３１</a:t>
          </a:r>
          <a:r>
            <a:rPr kumimoji="1" lang="ja-JP" altLang="ja-JP" sz="1300">
              <a:solidFill>
                <a:schemeClr val="dk1"/>
              </a:solidFill>
              <a:effectLst/>
              <a:latin typeface="ＭＳ Ｐゴシック"/>
              <a:ea typeface="ＭＳ Ｐゴシック"/>
              <a:cs typeface="+mn-cs"/>
            </a:rPr>
            <a:t>．９２％であり、対前年度比５．３９ポイント（令和４年度：△３７．３１％）悪化した。主な要因は、分母である標準財政規模が対前年６６，８１０千円（０．５ポイント）増加、分子である「一般会計」と「一般会計及び公営企業以外の特別会計」の実質収支額、「公営企業会計（法適、非適）」の資金剰余額の合算額が対前年７６４，６１６千円（１４．０４ポイント）減少し、</a:t>
          </a:r>
          <a:r>
            <a:rPr kumimoji="1" lang="ja-JP" altLang="en-US" sz="1300">
              <a:solidFill>
                <a:schemeClr val="dk1"/>
              </a:solidFill>
              <a:effectLst/>
              <a:latin typeface="ＭＳ Ｐゴシック"/>
              <a:ea typeface="ＭＳ Ｐゴシック"/>
              <a:cs typeface="+mn-cs"/>
            </a:rPr>
            <a:t>分母の増加に加え、</a:t>
          </a:r>
          <a:r>
            <a:rPr kumimoji="1" lang="ja-JP" altLang="ja-JP" sz="1300">
              <a:solidFill>
                <a:schemeClr val="dk1"/>
              </a:solidFill>
              <a:effectLst/>
              <a:latin typeface="ＭＳ Ｐゴシック"/>
              <a:ea typeface="ＭＳ Ｐゴシック"/>
              <a:cs typeface="+mn-cs"/>
            </a:rPr>
            <a:t>分子</a:t>
          </a:r>
          <a:r>
            <a:rPr kumimoji="1" lang="ja-JP" altLang="en-US" sz="1300">
              <a:solidFill>
                <a:schemeClr val="dk1"/>
              </a:solidFill>
              <a:effectLst/>
              <a:latin typeface="ＭＳ Ｐゴシック"/>
              <a:ea typeface="ＭＳ Ｐゴシック"/>
              <a:cs typeface="+mn-cs"/>
            </a:rPr>
            <a:t>が減少した</a:t>
          </a:r>
          <a:r>
            <a:rPr kumimoji="1" lang="ja-JP" altLang="ja-JP" sz="1300">
              <a:solidFill>
                <a:schemeClr val="dk1"/>
              </a:solidFill>
              <a:effectLst/>
              <a:latin typeface="ＭＳ Ｐゴシック"/>
              <a:ea typeface="ＭＳ Ｐゴシック"/>
              <a:cs typeface="+mn-cs"/>
            </a:rPr>
            <a:t>ことによるものである。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令和２年度より一般会計においては、普通交付税の一本算定による影響を含めて、一般財源の確保が厳しい状況となる見込みであることから、各特別会計においては一般会計からの基準外繰出金に頼ることなく、料金改定も含めた適正な企業経営に努める。</a:t>
          </a:r>
          <a:endParaRPr kumimoji="1" lang="ja-JP" altLang="en-US" sz="1400">
            <a:latin typeface="ＭＳ ゴシック"/>
            <a:ea typeface="ＭＳ ゴシック"/>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a:extLst>
            <a:ext uri="{FF2B5EF4-FFF2-40B4-BE49-F238E27FC236}">
              <a16:creationId xmlns:a16="http://schemas.microsoft.com/office/drawing/2014/main" id="{00000000-0008-0000-0900-000013000000}"/>
            </a:ext>
          </a:extLst>
        </xdr:cNvPr>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a:extLst>
            <a:ext uri="{FF2B5EF4-FFF2-40B4-BE49-F238E27FC236}">
              <a16:creationId xmlns:a16="http://schemas.microsoft.com/office/drawing/2014/main" id="{00000000-0008-0000-0900-000014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a:extLst>
            <a:ext uri="{FF2B5EF4-FFF2-40B4-BE49-F238E27FC236}">
              <a16:creationId xmlns:a16="http://schemas.microsoft.com/office/drawing/2014/main" id="{00000000-0008-0000-0900-000015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581" t="s">
        <v>135</v>
      </c>
      <c r="C1" s="581"/>
      <c r="D1" s="581"/>
      <c r="E1" s="581"/>
      <c r="F1" s="581"/>
      <c r="G1" s="581"/>
      <c r="H1" s="581"/>
      <c r="I1" s="581"/>
      <c r="J1" s="581"/>
      <c r="K1" s="581"/>
      <c r="L1" s="581"/>
      <c r="M1" s="581"/>
      <c r="N1" s="581"/>
      <c r="O1" s="581"/>
      <c r="P1" s="581"/>
      <c r="Q1" s="581"/>
      <c r="R1" s="581"/>
      <c r="S1" s="581"/>
      <c r="T1" s="581"/>
      <c r="U1" s="581"/>
      <c r="V1" s="581"/>
      <c r="W1" s="581"/>
      <c r="X1" s="581"/>
      <c r="Y1" s="581"/>
      <c r="Z1" s="581"/>
      <c r="AA1" s="581"/>
      <c r="AB1" s="581"/>
      <c r="AC1" s="581"/>
      <c r="AD1" s="581"/>
      <c r="AE1" s="581"/>
      <c r="AF1" s="581"/>
      <c r="AG1" s="581"/>
      <c r="AH1" s="581"/>
      <c r="AI1" s="581"/>
      <c r="AJ1" s="581"/>
      <c r="AK1" s="581"/>
      <c r="AL1" s="581"/>
      <c r="AM1" s="581"/>
      <c r="AN1" s="581"/>
      <c r="AO1" s="581"/>
      <c r="AP1" s="581"/>
      <c r="AQ1" s="581"/>
      <c r="AR1" s="581"/>
      <c r="AS1" s="581"/>
      <c r="AT1" s="581"/>
      <c r="AU1" s="581"/>
      <c r="AV1" s="581"/>
      <c r="AW1" s="581"/>
      <c r="AX1" s="581"/>
      <c r="AY1" s="581"/>
      <c r="AZ1" s="581"/>
      <c r="BA1" s="581"/>
      <c r="BB1" s="581"/>
      <c r="BC1" s="581"/>
      <c r="BD1" s="581"/>
      <c r="BE1" s="581"/>
      <c r="BF1" s="581"/>
      <c r="BG1" s="581"/>
      <c r="BH1" s="581"/>
      <c r="BI1" s="581"/>
      <c r="BJ1" s="581"/>
      <c r="BK1" s="581"/>
      <c r="BL1" s="581"/>
      <c r="BM1" s="581"/>
      <c r="BN1" s="581"/>
      <c r="BO1" s="581"/>
      <c r="BP1" s="581"/>
      <c r="BQ1" s="581"/>
      <c r="BR1" s="581"/>
      <c r="BS1" s="581"/>
      <c r="BT1" s="581"/>
      <c r="BU1" s="581"/>
      <c r="BV1" s="581"/>
      <c r="BW1" s="581"/>
      <c r="BX1" s="581"/>
      <c r="BY1" s="581"/>
      <c r="BZ1" s="581"/>
      <c r="CA1" s="581"/>
      <c r="CB1" s="581"/>
      <c r="CC1" s="581"/>
      <c r="CD1" s="581"/>
      <c r="CE1" s="581"/>
      <c r="CF1" s="581"/>
      <c r="CG1" s="581"/>
      <c r="CH1" s="581"/>
      <c r="CI1" s="581"/>
      <c r="CJ1" s="581"/>
      <c r="CK1" s="581"/>
      <c r="CL1" s="581"/>
      <c r="CM1" s="581"/>
      <c r="CN1" s="581"/>
      <c r="CO1" s="581"/>
      <c r="CP1" s="581"/>
      <c r="CQ1" s="581"/>
      <c r="CR1" s="581"/>
      <c r="CS1" s="581"/>
      <c r="CT1" s="581"/>
      <c r="CU1" s="581"/>
      <c r="CV1" s="581"/>
      <c r="CW1" s="581"/>
      <c r="CX1" s="581"/>
      <c r="CY1" s="581"/>
      <c r="CZ1" s="581"/>
      <c r="DA1" s="581"/>
      <c r="DB1" s="581"/>
      <c r="DC1" s="581"/>
      <c r="DD1" s="581"/>
      <c r="DE1" s="581"/>
      <c r="DF1" s="581"/>
      <c r="DG1" s="581"/>
      <c r="DH1" s="581"/>
      <c r="DI1" s="581"/>
      <c r="DJ1" s="2"/>
      <c r="DK1" s="2"/>
      <c r="DL1" s="2"/>
      <c r="DM1" s="2"/>
      <c r="DN1" s="2"/>
      <c r="DO1" s="2"/>
    </row>
    <row r="2" spans="1:119" ht="24" x14ac:dyDescent="0.15">
      <c r="B2" s="3" t="s">
        <v>139</v>
      </c>
      <c r="C2" s="3"/>
      <c r="D2" s="10"/>
    </row>
    <row r="3" spans="1:119" ht="18.75" customHeight="1" x14ac:dyDescent="0.15">
      <c r="A3" s="2"/>
      <c r="B3" s="415" t="s">
        <v>142</v>
      </c>
      <c r="C3" s="416"/>
      <c r="D3" s="416"/>
      <c r="E3" s="417"/>
      <c r="F3" s="417"/>
      <c r="G3" s="417"/>
      <c r="H3" s="417"/>
      <c r="I3" s="417"/>
      <c r="J3" s="417"/>
      <c r="K3" s="417"/>
      <c r="L3" s="417" t="s">
        <v>144</v>
      </c>
      <c r="M3" s="417"/>
      <c r="N3" s="417"/>
      <c r="O3" s="417"/>
      <c r="P3" s="417"/>
      <c r="Q3" s="417"/>
      <c r="R3" s="423"/>
      <c r="S3" s="423"/>
      <c r="T3" s="423"/>
      <c r="U3" s="423"/>
      <c r="V3" s="424"/>
      <c r="W3" s="428" t="s">
        <v>146</v>
      </c>
      <c r="X3" s="429"/>
      <c r="Y3" s="429"/>
      <c r="Z3" s="429"/>
      <c r="AA3" s="429"/>
      <c r="AB3" s="416"/>
      <c r="AC3" s="423" t="s">
        <v>148</v>
      </c>
      <c r="AD3" s="429"/>
      <c r="AE3" s="429"/>
      <c r="AF3" s="429"/>
      <c r="AG3" s="429"/>
      <c r="AH3" s="429"/>
      <c r="AI3" s="429"/>
      <c r="AJ3" s="429"/>
      <c r="AK3" s="429"/>
      <c r="AL3" s="433"/>
      <c r="AM3" s="428" t="s">
        <v>149</v>
      </c>
      <c r="AN3" s="429"/>
      <c r="AO3" s="429"/>
      <c r="AP3" s="429"/>
      <c r="AQ3" s="429"/>
      <c r="AR3" s="429"/>
      <c r="AS3" s="429"/>
      <c r="AT3" s="429"/>
      <c r="AU3" s="429"/>
      <c r="AV3" s="429"/>
      <c r="AW3" s="429"/>
      <c r="AX3" s="433"/>
      <c r="AY3" s="456" t="s">
        <v>5</v>
      </c>
      <c r="AZ3" s="457"/>
      <c r="BA3" s="457"/>
      <c r="BB3" s="457"/>
      <c r="BC3" s="457"/>
      <c r="BD3" s="457"/>
      <c r="BE3" s="457"/>
      <c r="BF3" s="457"/>
      <c r="BG3" s="457"/>
      <c r="BH3" s="457"/>
      <c r="BI3" s="457"/>
      <c r="BJ3" s="457"/>
      <c r="BK3" s="457"/>
      <c r="BL3" s="457"/>
      <c r="BM3" s="582"/>
      <c r="BN3" s="428" t="s">
        <v>153</v>
      </c>
      <c r="BO3" s="429"/>
      <c r="BP3" s="429"/>
      <c r="BQ3" s="429"/>
      <c r="BR3" s="429"/>
      <c r="BS3" s="429"/>
      <c r="BT3" s="429"/>
      <c r="BU3" s="433"/>
      <c r="BV3" s="428" t="s">
        <v>13</v>
      </c>
      <c r="BW3" s="429"/>
      <c r="BX3" s="429"/>
      <c r="BY3" s="429"/>
      <c r="BZ3" s="429"/>
      <c r="CA3" s="429"/>
      <c r="CB3" s="429"/>
      <c r="CC3" s="433"/>
      <c r="CD3" s="456" t="s">
        <v>5</v>
      </c>
      <c r="CE3" s="457"/>
      <c r="CF3" s="457"/>
      <c r="CG3" s="457"/>
      <c r="CH3" s="457"/>
      <c r="CI3" s="457"/>
      <c r="CJ3" s="457"/>
      <c r="CK3" s="457"/>
      <c r="CL3" s="457"/>
      <c r="CM3" s="457"/>
      <c r="CN3" s="457"/>
      <c r="CO3" s="457"/>
      <c r="CP3" s="457"/>
      <c r="CQ3" s="457"/>
      <c r="CR3" s="457"/>
      <c r="CS3" s="582"/>
      <c r="CT3" s="428" t="s">
        <v>154</v>
      </c>
      <c r="CU3" s="429"/>
      <c r="CV3" s="429"/>
      <c r="CW3" s="429"/>
      <c r="CX3" s="429"/>
      <c r="CY3" s="429"/>
      <c r="CZ3" s="429"/>
      <c r="DA3" s="433"/>
      <c r="DB3" s="428" t="s">
        <v>155</v>
      </c>
      <c r="DC3" s="429"/>
      <c r="DD3" s="429"/>
      <c r="DE3" s="429"/>
      <c r="DF3" s="429"/>
      <c r="DG3" s="429"/>
      <c r="DH3" s="429"/>
      <c r="DI3" s="433"/>
    </row>
    <row r="4" spans="1:119" ht="18.75" customHeight="1" x14ac:dyDescent="0.15">
      <c r="A4" s="2"/>
      <c r="B4" s="418"/>
      <c r="C4" s="419"/>
      <c r="D4" s="419"/>
      <c r="E4" s="420"/>
      <c r="F4" s="420"/>
      <c r="G4" s="420"/>
      <c r="H4" s="420"/>
      <c r="I4" s="420"/>
      <c r="J4" s="420"/>
      <c r="K4" s="420"/>
      <c r="L4" s="420"/>
      <c r="M4" s="420"/>
      <c r="N4" s="420"/>
      <c r="O4" s="420"/>
      <c r="P4" s="420"/>
      <c r="Q4" s="420"/>
      <c r="R4" s="425"/>
      <c r="S4" s="425"/>
      <c r="T4" s="425"/>
      <c r="U4" s="425"/>
      <c r="V4" s="426"/>
      <c r="W4" s="430"/>
      <c r="X4" s="431"/>
      <c r="Y4" s="431"/>
      <c r="Z4" s="431"/>
      <c r="AA4" s="431"/>
      <c r="AB4" s="419"/>
      <c r="AC4" s="425"/>
      <c r="AD4" s="431"/>
      <c r="AE4" s="431"/>
      <c r="AF4" s="431"/>
      <c r="AG4" s="431"/>
      <c r="AH4" s="431"/>
      <c r="AI4" s="431"/>
      <c r="AJ4" s="431"/>
      <c r="AK4" s="431"/>
      <c r="AL4" s="434"/>
      <c r="AM4" s="432"/>
      <c r="AN4" s="379"/>
      <c r="AO4" s="379"/>
      <c r="AP4" s="379"/>
      <c r="AQ4" s="379"/>
      <c r="AR4" s="379"/>
      <c r="AS4" s="379"/>
      <c r="AT4" s="379"/>
      <c r="AU4" s="379"/>
      <c r="AV4" s="379"/>
      <c r="AW4" s="379"/>
      <c r="AX4" s="435"/>
      <c r="AY4" s="411" t="s">
        <v>157</v>
      </c>
      <c r="AZ4" s="412"/>
      <c r="BA4" s="412"/>
      <c r="BB4" s="412"/>
      <c r="BC4" s="412"/>
      <c r="BD4" s="412"/>
      <c r="BE4" s="412"/>
      <c r="BF4" s="412"/>
      <c r="BG4" s="412"/>
      <c r="BH4" s="412"/>
      <c r="BI4" s="412"/>
      <c r="BJ4" s="412"/>
      <c r="BK4" s="412"/>
      <c r="BL4" s="412"/>
      <c r="BM4" s="413"/>
      <c r="BN4" s="372">
        <v>30230278</v>
      </c>
      <c r="BO4" s="373"/>
      <c r="BP4" s="373"/>
      <c r="BQ4" s="373"/>
      <c r="BR4" s="373"/>
      <c r="BS4" s="373"/>
      <c r="BT4" s="373"/>
      <c r="BU4" s="374"/>
      <c r="BV4" s="372">
        <v>29026017</v>
      </c>
      <c r="BW4" s="373"/>
      <c r="BX4" s="373"/>
      <c r="BY4" s="373"/>
      <c r="BZ4" s="373"/>
      <c r="CA4" s="373"/>
      <c r="CB4" s="373"/>
      <c r="CC4" s="374"/>
      <c r="CD4" s="549" t="s">
        <v>158</v>
      </c>
      <c r="CE4" s="550"/>
      <c r="CF4" s="550"/>
      <c r="CG4" s="550"/>
      <c r="CH4" s="550"/>
      <c r="CI4" s="550"/>
      <c r="CJ4" s="550"/>
      <c r="CK4" s="550"/>
      <c r="CL4" s="550"/>
      <c r="CM4" s="550"/>
      <c r="CN4" s="550"/>
      <c r="CO4" s="550"/>
      <c r="CP4" s="550"/>
      <c r="CQ4" s="550"/>
      <c r="CR4" s="550"/>
      <c r="CS4" s="551"/>
      <c r="CT4" s="583">
        <v>8.3000000000000007</v>
      </c>
      <c r="CU4" s="584"/>
      <c r="CV4" s="584"/>
      <c r="CW4" s="584"/>
      <c r="CX4" s="584"/>
      <c r="CY4" s="584"/>
      <c r="CZ4" s="584"/>
      <c r="DA4" s="585"/>
      <c r="DB4" s="583">
        <v>11.5</v>
      </c>
      <c r="DC4" s="584"/>
      <c r="DD4" s="584"/>
      <c r="DE4" s="584"/>
      <c r="DF4" s="584"/>
      <c r="DG4" s="584"/>
      <c r="DH4" s="584"/>
      <c r="DI4" s="585"/>
    </row>
    <row r="5" spans="1:119" ht="18.75" customHeight="1" x14ac:dyDescent="0.15">
      <c r="A5" s="2"/>
      <c r="B5" s="421"/>
      <c r="C5" s="380"/>
      <c r="D5" s="380"/>
      <c r="E5" s="422"/>
      <c r="F5" s="422"/>
      <c r="G5" s="422"/>
      <c r="H5" s="422"/>
      <c r="I5" s="422"/>
      <c r="J5" s="422"/>
      <c r="K5" s="422"/>
      <c r="L5" s="422"/>
      <c r="M5" s="422"/>
      <c r="N5" s="422"/>
      <c r="O5" s="422"/>
      <c r="P5" s="422"/>
      <c r="Q5" s="422"/>
      <c r="R5" s="378"/>
      <c r="S5" s="378"/>
      <c r="T5" s="378"/>
      <c r="U5" s="378"/>
      <c r="V5" s="427"/>
      <c r="W5" s="432"/>
      <c r="X5" s="379"/>
      <c r="Y5" s="379"/>
      <c r="Z5" s="379"/>
      <c r="AA5" s="379"/>
      <c r="AB5" s="380"/>
      <c r="AC5" s="378"/>
      <c r="AD5" s="379"/>
      <c r="AE5" s="379"/>
      <c r="AF5" s="379"/>
      <c r="AG5" s="379"/>
      <c r="AH5" s="379"/>
      <c r="AI5" s="379"/>
      <c r="AJ5" s="379"/>
      <c r="AK5" s="379"/>
      <c r="AL5" s="435"/>
      <c r="AM5" s="520" t="s">
        <v>160</v>
      </c>
      <c r="AN5" s="405"/>
      <c r="AO5" s="405"/>
      <c r="AP5" s="405"/>
      <c r="AQ5" s="405"/>
      <c r="AR5" s="405"/>
      <c r="AS5" s="405"/>
      <c r="AT5" s="406"/>
      <c r="AU5" s="521" t="s">
        <v>74</v>
      </c>
      <c r="AV5" s="522"/>
      <c r="AW5" s="522"/>
      <c r="AX5" s="522"/>
      <c r="AY5" s="494" t="s">
        <v>150</v>
      </c>
      <c r="AZ5" s="495"/>
      <c r="BA5" s="495"/>
      <c r="BB5" s="495"/>
      <c r="BC5" s="495"/>
      <c r="BD5" s="495"/>
      <c r="BE5" s="495"/>
      <c r="BF5" s="495"/>
      <c r="BG5" s="495"/>
      <c r="BH5" s="495"/>
      <c r="BI5" s="495"/>
      <c r="BJ5" s="495"/>
      <c r="BK5" s="495"/>
      <c r="BL5" s="495"/>
      <c r="BM5" s="496"/>
      <c r="BN5" s="366">
        <v>28433296</v>
      </c>
      <c r="BO5" s="367"/>
      <c r="BP5" s="367"/>
      <c r="BQ5" s="367"/>
      <c r="BR5" s="367"/>
      <c r="BS5" s="367"/>
      <c r="BT5" s="367"/>
      <c r="BU5" s="368"/>
      <c r="BV5" s="366">
        <v>27059075</v>
      </c>
      <c r="BW5" s="367"/>
      <c r="BX5" s="367"/>
      <c r="BY5" s="367"/>
      <c r="BZ5" s="367"/>
      <c r="CA5" s="367"/>
      <c r="CB5" s="367"/>
      <c r="CC5" s="368"/>
      <c r="CD5" s="502" t="s">
        <v>162</v>
      </c>
      <c r="CE5" s="472"/>
      <c r="CF5" s="472"/>
      <c r="CG5" s="472"/>
      <c r="CH5" s="472"/>
      <c r="CI5" s="472"/>
      <c r="CJ5" s="472"/>
      <c r="CK5" s="472"/>
      <c r="CL5" s="472"/>
      <c r="CM5" s="472"/>
      <c r="CN5" s="472"/>
      <c r="CO5" s="472"/>
      <c r="CP5" s="472"/>
      <c r="CQ5" s="472"/>
      <c r="CR5" s="472"/>
      <c r="CS5" s="503"/>
      <c r="CT5" s="354">
        <v>92.4</v>
      </c>
      <c r="CU5" s="355"/>
      <c r="CV5" s="355"/>
      <c r="CW5" s="355"/>
      <c r="CX5" s="355"/>
      <c r="CY5" s="355"/>
      <c r="CZ5" s="355"/>
      <c r="DA5" s="356"/>
      <c r="DB5" s="354">
        <v>92.6</v>
      </c>
      <c r="DC5" s="355"/>
      <c r="DD5" s="355"/>
      <c r="DE5" s="355"/>
      <c r="DF5" s="355"/>
      <c r="DG5" s="355"/>
      <c r="DH5" s="355"/>
      <c r="DI5" s="356"/>
    </row>
    <row r="6" spans="1:119" ht="18.75" customHeight="1" x14ac:dyDescent="0.15">
      <c r="A6" s="2"/>
      <c r="B6" s="436" t="s">
        <v>164</v>
      </c>
      <c r="C6" s="377"/>
      <c r="D6" s="377"/>
      <c r="E6" s="437"/>
      <c r="F6" s="437"/>
      <c r="G6" s="437"/>
      <c r="H6" s="437"/>
      <c r="I6" s="437"/>
      <c r="J6" s="437"/>
      <c r="K6" s="437"/>
      <c r="L6" s="437" t="s">
        <v>166</v>
      </c>
      <c r="M6" s="437"/>
      <c r="N6" s="437"/>
      <c r="O6" s="437"/>
      <c r="P6" s="437"/>
      <c r="Q6" s="437"/>
      <c r="R6" s="375"/>
      <c r="S6" s="375"/>
      <c r="T6" s="375"/>
      <c r="U6" s="375"/>
      <c r="V6" s="441"/>
      <c r="W6" s="444" t="s">
        <v>167</v>
      </c>
      <c r="X6" s="376"/>
      <c r="Y6" s="376"/>
      <c r="Z6" s="376"/>
      <c r="AA6" s="376"/>
      <c r="AB6" s="377"/>
      <c r="AC6" s="447" t="s">
        <v>168</v>
      </c>
      <c r="AD6" s="448"/>
      <c r="AE6" s="448"/>
      <c r="AF6" s="448"/>
      <c r="AG6" s="448"/>
      <c r="AH6" s="448"/>
      <c r="AI6" s="448"/>
      <c r="AJ6" s="448"/>
      <c r="AK6" s="448"/>
      <c r="AL6" s="449"/>
      <c r="AM6" s="520" t="s">
        <v>78</v>
      </c>
      <c r="AN6" s="405"/>
      <c r="AO6" s="405"/>
      <c r="AP6" s="405"/>
      <c r="AQ6" s="405"/>
      <c r="AR6" s="405"/>
      <c r="AS6" s="405"/>
      <c r="AT6" s="406"/>
      <c r="AU6" s="521" t="s">
        <v>74</v>
      </c>
      <c r="AV6" s="522"/>
      <c r="AW6" s="522"/>
      <c r="AX6" s="522"/>
      <c r="AY6" s="494" t="s">
        <v>170</v>
      </c>
      <c r="AZ6" s="495"/>
      <c r="BA6" s="495"/>
      <c r="BB6" s="495"/>
      <c r="BC6" s="495"/>
      <c r="BD6" s="495"/>
      <c r="BE6" s="495"/>
      <c r="BF6" s="495"/>
      <c r="BG6" s="495"/>
      <c r="BH6" s="495"/>
      <c r="BI6" s="495"/>
      <c r="BJ6" s="495"/>
      <c r="BK6" s="495"/>
      <c r="BL6" s="495"/>
      <c r="BM6" s="496"/>
      <c r="BN6" s="366">
        <v>1796982</v>
      </c>
      <c r="BO6" s="367"/>
      <c r="BP6" s="367"/>
      <c r="BQ6" s="367"/>
      <c r="BR6" s="367"/>
      <c r="BS6" s="367"/>
      <c r="BT6" s="367"/>
      <c r="BU6" s="368"/>
      <c r="BV6" s="366">
        <v>1966942</v>
      </c>
      <c r="BW6" s="367"/>
      <c r="BX6" s="367"/>
      <c r="BY6" s="367"/>
      <c r="BZ6" s="367"/>
      <c r="CA6" s="367"/>
      <c r="CB6" s="367"/>
      <c r="CC6" s="368"/>
      <c r="CD6" s="502" t="s">
        <v>173</v>
      </c>
      <c r="CE6" s="472"/>
      <c r="CF6" s="472"/>
      <c r="CG6" s="472"/>
      <c r="CH6" s="472"/>
      <c r="CI6" s="472"/>
      <c r="CJ6" s="472"/>
      <c r="CK6" s="472"/>
      <c r="CL6" s="472"/>
      <c r="CM6" s="472"/>
      <c r="CN6" s="472"/>
      <c r="CO6" s="472"/>
      <c r="CP6" s="472"/>
      <c r="CQ6" s="472"/>
      <c r="CR6" s="472"/>
      <c r="CS6" s="503"/>
      <c r="CT6" s="578">
        <v>92.8</v>
      </c>
      <c r="CU6" s="579"/>
      <c r="CV6" s="579"/>
      <c r="CW6" s="579"/>
      <c r="CX6" s="579"/>
      <c r="CY6" s="579"/>
      <c r="CZ6" s="579"/>
      <c r="DA6" s="580"/>
      <c r="DB6" s="578">
        <v>93.5</v>
      </c>
      <c r="DC6" s="579"/>
      <c r="DD6" s="579"/>
      <c r="DE6" s="579"/>
      <c r="DF6" s="579"/>
      <c r="DG6" s="579"/>
      <c r="DH6" s="579"/>
      <c r="DI6" s="580"/>
    </row>
    <row r="7" spans="1:119" ht="18.75" customHeight="1" x14ac:dyDescent="0.15">
      <c r="A7" s="2"/>
      <c r="B7" s="418"/>
      <c r="C7" s="419"/>
      <c r="D7" s="419"/>
      <c r="E7" s="420"/>
      <c r="F7" s="420"/>
      <c r="G7" s="420"/>
      <c r="H7" s="420"/>
      <c r="I7" s="420"/>
      <c r="J7" s="420"/>
      <c r="K7" s="420"/>
      <c r="L7" s="420"/>
      <c r="M7" s="420"/>
      <c r="N7" s="420"/>
      <c r="O7" s="420"/>
      <c r="P7" s="420"/>
      <c r="Q7" s="420"/>
      <c r="R7" s="425"/>
      <c r="S7" s="425"/>
      <c r="T7" s="425"/>
      <c r="U7" s="425"/>
      <c r="V7" s="426"/>
      <c r="W7" s="430"/>
      <c r="X7" s="431"/>
      <c r="Y7" s="431"/>
      <c r="Z7" s="431"/>
      <c r="AA7" s="431"/>
      <c r="AB7" s="419"/>
      <c r="AC7" s="450"/>
      <c r="AD7" s="451"/>
      <c r="AE7" s="451"/>
      <c r="AF7" s="451"/>
      <c r="AG7" s="451"/>
      <c r="AH7" s="451"/>
      <c r="AI7" s="451"/>
      <c r="AJ7" s="451"/>
      <c r="AK7" s="451"/>
      <c r="AL7" s="452"/>
      <c r="AM7" s="520" t="s">
        <v>174</v>
      </c>
      <c r="AN7" s="405"/>
      <c r="AO7" s="405"/>
      <c r="AP7" s="405"/>
      <c r="AQ7" s="405"/>
      <c r="AR7" s="405"/>
      <c r="AS7" s="405"/>
      <c r="AT7" s="406"/>
      <c r="AU7" s="521" t="s">
        <v>74</v>
      </c>
      <c r="AV7" s="522"/>
      <c r="AW7" s="522"/>
      <c r="AX7" s="522"/>
      <c r="AY7" s="494" t="s">
        <v>175</v>
      </c>
      <c r="AZ7" s="495"/>
      <c r="BA7" s="495"/>
      <c r="BB7" s="495"/>
      <c r="BC7" s="495"/>
      <c r="BD7" s="495"/>
      <c r="BE7" s="495"/>
      <c r="BF7" s="495"/>
      <c r="BG7" s="495"/>
      <c r="BH7" s="495"/>
      <c r="BI7" s="495"/>
      <c r="BJ7" s="495"/>
      <c r="BK7" s="495"/>
      <c r="BL7" s="495"/>
      <c r="BM7" s="496"/>
      <c r="BN7" s="366">
        <v>585269</v>
      </c>
      <c r="BO7" s="367"/>
      <c r="BP7" s="367"/>
      <c r="BQ7" s="367"/>
      <c r="BR7" s="367"/>
      <c r="BS7" s="367"/>
      <c r="BT7" s="367"/>
      <c r="BU7" s="368"/>
      <c r="BV7" s="366">
        <v>285291</v>
      </c>
      <c r="BW7" s="367"/>
      <c r="BX7" s="367"/>
      <c r="BY7" s="367"/>
      <c r="BZ7" s="367"/>
      <c r="CA7" s="367"/>
      <c r="CB7" s="367"/>
      <c r="CC7" s="368"/>
      <c r="CD7" s="502" t="s">
        <v>176</v>
      </c>
      <c r="CE7" s="472"/>
      <c r="CF7" s="472"/>
      <c r="CG7" s="472"/>
      <c r="CH7" s="472"/>
      <c r="CI7" s="472"/>
      <c r="CJ7" s="472"/>
      <c r="CK7" s="472"/>
      <c r="CL7" s="472"/>
      <c r="CM7" s="472"/>
      <c r="CN7" s="472"/>
      <c r="CO7" s="472"/>
      <c r="CP7" s="472"/>
      <c r="CQ7" s="472"/>
      <c r="CR7" s="472"/>
      <c r="CS7" s="503"/>
      <c r="CT7" s="366">
        <v>14659459</v>
      </c>
      <c r="CU7" s="367"/>
      <c r="CV7" s="367"/>
      <c r="CW7" s="367"/>
      <c r="CX7" s="367"/>
      <c r="CY7" s="367"/>
      <c r="CZ7" s="367"/>
      <c r="DA7" s="368"/>
      <c r="DB7" s="366">
        <v>14592649</v>
      </c>
      <c r="DC7" s="367"/>
      <c r="DD7" s="367"/>
      <c r="DE7" s="367"/>
      <c r="DF7" s="367"/>
      <c r="DG7" s="367"/>
      <c r="DH7" s="367"/>
      <c r="DI7" s="368"/>
    </row>
    <row r="8" spans="1:119" ht="18.75" customHeight="1" x14ac:dyDescent="0.15">
      <c r="A8" s="2"/>
      <c r="B8" s="438"/>
      <c r="C8" s="439"/>
      <c r="D8" s="439"/>
      <c r="E8" s="440"/>
      <c r="F8" s="440"/>
      <c r="G8" s="440"/>
      <c r="H8" s="440"/>
      <c r="I8" s="440"/>
      <c r="J8" s="440"/>
      <c r="K8" s="440"/>
      <c r="L8" s="440"/>
      <c r="M8" s="440"/>
      <c r="N8" s="440"/>
      <c r="O8" s="440"/>
      <c r="P8" s="440"/>
      <c r="Q8" s="440"/>
      <c r="R8" s="442"/>
      <c r="S8" s="442"/>
      <c r="T8" s="442"/>
      <c r="U8" s="442"/>
      <c r="V8" s="443"/>
      <c r="W8" s="445"/>
      <c r="X8" s="446"/>
      <c r="Y8" s="446"/>
      <c r="Z8" s="446"/>
      <c r="AA8" s="446"/>
      <c r="AB8" s="439"/>
      <c r="AC8" s="453"/>
      <c r="AD8" s="454"/>
      <c r="AE8" s="454"/>
      <c r="AF8" s="454"/>
      <c r="AG8" s="454"/>
      <c r="AH8" s="454"/>
      <c r="AI8" s="454"/>
      <c r="AJ8" s="454"/>
      <c r="AK8" s="454"/>
      <c r="AL8" s="455"/>
      <c r="AM8" s="520" t="s">
        <v>178</v>
      </c>
      <c r="AN8" s="405"/>
      <c r="AO8" s="405"/>
      <c r="AP8" s="405"/>
      <c r="AQ8" s="405"/>
      <c r="AR8" s="405"/>
      <c r="AS8" s="405"/>
      <c r="AT8" s="406"/>
      <c r="AU8" s="521" t="s">
        <v>74</v>
      </c>
      <c r="AV8" s="522"/>
      <c r="AW8" s="522"/>
      <c r="AX8" s="522"/>
      <c r="AY8" s="494" t="s">
        <v>180</v>
      </c>
      <c r="AZ8" s="495"/>
      <c r="BA8" s="495"/>
      <c r="BB8" s="495"/>
      <c r="BC8" s="495"/>
      <c r="BD8" s="495"/>
      <c r="BE8" s="495"/>
      <c r="BF8" s="495"/>
      <c r="BG8" s="495"/>
      <c r="BH8" s="495"/>
      <c r="BI8" s="495"/>
      <c r="BJ8" s="495"/>
      <c r="BK8" s="495"/>
      <c r="BL8" s="495"/>
      <c r="BM8" s="496"/>
      <c r="BN8" s="366">
        <v>1211713</v>
      </c>
      <c r="BO8" s="367"/>
      <c r="BP8" s="367"/>
      <c r="BQ8" s="367"/>
      <c r="BR8" s="367"/>
      <c r="BS8" s="367"/>
      <c r="BT8" s="367"/>
      <c r="BU8" s="368"/>
      <c r="BV8" s="366">
        <v>1681651</v>
      </c>
      <c r="BW8" s="367"/>
      <c r="BX8" s="367"/>
      <c r="BY8" s="367"/>
      <c r="BZ8" s="367"/>
      <c r="CA8" s="367"/>
      <c r="CB8" s="367"/>
      <c r="CC8" s="368"/>
      <c r="CD8" s="502" t="s">
        <v>181</v>
      </c>
      <c r="CE8" s="472"/>
      <c r="CF8" s="472"/>
      <c r="CG8" s="472"/>
      <c r="CH8" s="472"/>
      <c r="CI8" s="472"/>
      <c r="CJ8" s="472"/>
      <c r="CK8" s="472"/>
      <c r="CL8" s="472"/>
      <c r="CM8" s="472"/>
      <c r="CN8" s="472"/>
      <c r="CO8" s="472"/>
      <c r="CP8" s="472"/>
      <c r="CQ8" s="472"/>
      <c r="CR8" s="472"/>
      <c r="CS8" s="503"/>
      <c r="CT8" s="554">
        <v>0.28000000000000003</v>
      </c>
      <c r="CU8" s="555"/>
      <c r="CV8" s="555"/>
      <c r="CW8" s="555"/>
      <c r="CX8" s="555"/>
      <c r="CY8" s="555"/>
      <c r="CZ8" s="555"/>
      <c r="DA8" s="556"/>
      <c r="DB8" s="554">
        <v>0.28000000000000003</v>
      </c>
      <c r="DC8" s="555"/>
      <c r="DD8" s="555"/>
      <c r="DE8" s="555"/>
      <c r="DF8" s="555"/>
      <c r="DG8" s="555"/>
      <c r="DH8" s="555"/>
      <c r="DI8" s="556"/>
    </row>
    <row r="9" spans="1:119" ht="18.75" customHeight="1" x14ac:dyDescent="0.15">
      <c r="A9" s="2"/>
      <c r="B9" s="456" t="s">
        <v>20</v>
      </c>
      <c r="C9" s="457"/>
      <c r="D9" s="457"/>
      <c r="E9" s="457"/>
      <c r="F9" s="457"/>
      <c r="G9" s="457"/>
      <c r="H9" s="457"/>
      <c r="I9" s="457"/>
      <c r="J9" s="457"/>
      <c r="K9" s="458"/>
      <c r="L9" s="572" t="s">
        <v>11</v>
      </c>
      <c r="M9" s="573"/>
      <c r="N9" s="573"/>
      <c r="O9" s="573"/>
      <c r="P9" s="573"/>
      <c r="Q9" s="574"/>
      <c r="R9" s="575">
        <v>33695</v>
      </c>
      <c r="S9" s="576"/>
      <c r="T9" s="576"/>
      <c r="U9" s="576"/>
      <c r="V9" s="577"/>
      <c r="W9" s="428" t="s">
        <v>182</v>
      </c>
      <c r="X9" s="429"/>
      <c r="Y9" s="429"/>
      <c r="Z9" s="429"/>
      <c r="AA9" s="429"/>
      <c r="AB9" s="429"/>
      <c r="AC9" s="429"/>
      <c r="AD9" s="429"/>
      <c r="AE9" s="429"/>
      <c r="AF9" s="429"/>
      <c r="AG9" s="429"/>
      <c r="AH9" s="429"/>
      <c r="AI9" s="429"/>
      <c r="AJ9" s="429"/>
      <c r="AK9" s="429"/>
      <c r="AL9" s="433"/>
      <c r="AM9" s="520" t="s">
        <v>185</v>
      </c>
      <c r="AN9" s="405"/>
      <c r="AO9" s="405"/>
      <c r="AP9" s="405"/>
      <c r="AQ9" s="405"/>
      <c r="AR9" s="405"/>
      <c r="AS9" s="405"/>
      <c r="AT9" s="406"/>
      <c r="AU9" s="521" t="s">
        <v>74</v>
      </c>
      <c r="AV9" s="522"/>
      <c r="AW9" s="522"/>
      <c r="AX9" s="522"/>
      <c r="AY9" s="494" t="s">
        <v>76</v>
      </c>
      <c r="AZ9" s="495"/>
      <c r="BA9" s="495"/>
      <c r="BB9" s="495"/>
      <c r="BC9" s="495"/>
      <c r="BD9" s="495"/>
      <c r="BE9" s="495"/>
      <c r="BF9" s="495"/>
      <c r="BG9" s="495"/>
      <c r="BH9" s="495"/>
      <c r="BI9" s="495"/>
      <c r="BJ9" s="495"/>
      <c r="BK9" s="495"/>
      <c r="BL9" s="495"/>
      <c r="BM9" s="496"/>
      <c r="BN9" s="366">
        <v>-469938</v>
      </c>
      <c r="BO9" s="367"/>
      <c r="BP9" s="367"/>
      <c r="BQ9" s="367"/>
      <c r="BR9" s="367"/>
      <c r="BS9" s="367"/>
      <c r="BT9" s="367"/>
      <c r="BU9" s="368"/>
      <c r="BV9" s="366">
        <v>287521</v>
      </c>
      <c r="BW9" s="367"/>
      <c r="BX9" s="367"/>
      <c r="BY9" s="367"/>
      <c r="BZ9" s="367"/>
      <c r="CA9" s="367"/>
      <c r="CB9" s="367"/>
      <c r="CC9" s="368"/>
      <c r="CD9" s="502" t="s">
        <v>72</v>
      </c>
      <c r="CE9" s="472"/>
      <c r="CF9" s="472"/>
      <c r="CG9" s="472"/>
      <c r="CH9" s="472"/>
      <c r="CI9" s="472"/>
      <c r="CJ9" s="472"/>
      <c r="CK9" s="472"/>
      <c r="CL9" s="472"/>
      <c r="CM9" s="472"/>
      <c r="CN9" s="472"/>
      <c r="CO9" s="472"/>
      <c r="CP9" s="472"/>
      <c r="CQ9" s="472"/>
      <c r="CR9" s="472"/>
      <c r="CS9" s="503"/>
      <c r="CT9" s="354">
        <v>15.6</v>
      </c>
      <c r="CU9" s="355"/>
      <c r="CV9" s="355"/>
      <c r="CW9" s="355"/>
      <c r="CX9" s="355"/>
      <c r="CY9" s="355"/>
      <c r="CZ9" s="355"/>
      <c r="DA9" s="356"/>
      <c r="DB9" s="354">
        <v>15.5</v>
      </c>
      <c r="DC9" s="355"/>
      <c r="DD9" s="355"/>
      <c r="DE9" s="355"/>
      <c r="DF9" s="355"/>
      <c r="DG9" s="355"/>
      <c r="DH9" s="355"/>
      <c r="DI9" s="356"/>
    </row>
    <row r="10" spans="1:119" ht="18.75" customHeight="1" x14ac:dyDescent="0.15">
      <c r="A10" s="2"/>
      <c r="B10" s="456"/>
      <c r="C10" s="457"/>
      <c r="D10" s="457"/>
      <c r="E10" s="457"/>
      <c r="F10" s="457"/>
      <c r="G10" s="457"/>
      <c r="H10" s="457"/>
      <c r="I10" s="457"/>
      <c r="J10" s="457"/>
      <c r="K10" s="458"/>
      <c r="L10" s="404" t="s">
        <v>187</v>
      </c>
      <c r="M10" s="405"/>
      <c r="N10" s="405"/>
      <c r="O10" s="405"/>
      <c r="P10" s="405"/>
      <c r="Q10" s="406"/>
      <c r="R10" s="407">
        <v>36584</v>
      </c>
      <c r="S10" s="408"/>
      <c r="T10" s="408"/>
      <c r="U10" s="408"/>
      <c r="V10" s="410"/>
      <c r="W10" s="430"/>
      <c r="X10" s="431"/>
      <c r="Y10" s="431"/>
      <c r="Z10" s="431"/>
      <c r="AA10" s="431"/>
      <c r="AB10" s="431"/>
      <c r="AC10" s="431"/>
      <c r="AD10" s="431"/>
      <c r="AE10" s="431"/>
      <c r="AF10" s="431"/>
      <c r="AG10" s="431"/>
      <c r="AH10" s="431"/>
      <c r="AI10" s="431"/>
      <c r="AJ10" s="431"/>
      <c r="AK10" s="431"/>
      <c r="AL10" s="434"/>
      <c r="AM10" s="520" t="s">
        <v>190</v>
      </c>
      <c r="AN10" s="405"/>
      <c r="AO10" s="405"/>
      <c r="AP10" s="405"/>
      <c r="AQ10" s="405"/>
      <c r="AR10" s="405"/>
      <c r="AS10" s="405"/>
      <c r="AT10" s="406"/>
      <c r="AU10" s="521" t="s">
        <v>192</v>
      </c>
      <c r="AV10" s="522"/>
      <c r="AW10" s="522"/>
      <c r="AX10" s="522"/>
      <c r="AY10" s="494" t="s">
        <v>194</v>
      </c>
      <c r="AZ10" s="495"/>
      <c r="BA10" s="495"/>
      <c r="BB10" s="495"/>
      <c r="BC10" s="495"/>
      <c r="BD10" s="495"/>
      <c r="BE10" s="495"/>
      <c r="BF10" s="495"/>
      <c r="BG10" s="495"/>
      <c r="BH10" s="495"/>
      <c r="BI10" s="495"/>
      <c r="BJ10" s="495"/>
      <c r="BK10" s="495"/>
      <c r="BL10" s="495"/>
      <c r="BM10" s="496"/>
      <c r="BN10" s="366">
        <v>17043</v>
      </c>
      <c r="BO10" s="367"/>
      <c r="BP10" s="367"/>
      <c r="BQ10" s="367"/>
      <c r="BR10" s="367"/>
      <c r="BS10" s="367"/>
      <c r="BT10" s="367"/>
      <c r="BU10" s="368"/>
      <c r="BV10" s="366">
        <v>13554</v>
      </c>
      <c r="BW10" s="367"/>
      <c r="BX10" s="367"/>
      <c r="BY10" s="367"/>
      <c r="BZ10" s="367"/>
      <c r="CA10" s="367"/>
      <c r="CB10" s="367"/>
      <c r="CC10" s="368"/>
      <c r="CD10" s="22" t="s">
        <v>195</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456"/>
      <c r="C11" s="457"/>
      <c r="D11" s="457"/>
      <c r="E11" s="457"/>
      <c r="F11" s="457"/>
      <c r="G11" s="457"/>
      <c r="H11" s="457"/>
      <c r="I11" s="457"/>
      <c r="J11" s="457"/>
      <c r="K11" s="458"/>
      <c r="L11" s="473" t="s">
        <v>197</v>
      </c>
      <c r="M11" s="474"/>
      <c r="N11" s="474"/>
      <c r="O11" s="474"/>
      <c r="P11" s="474"/>
      <c r="Q11" s="475"/>
      <c r="R11" s="569" t="s">
        <v>98</v>
      </c>
      <c r="S11" s="570"/>
      <c r="T11" s="570"/>
      <c r="U11" s="570"/>
      <c r="V11" s="571"/>
      <c r="W11" s="430"/>
      <c r="X11" s="431"/>
      <c r="Y11" s="431"/>
      <c r="Z11" s="431"/>
      <c r="AA11" s="431"/>
      <c r="AB11" s="431"/>
      <c r="AC11" s="431"/>
      <c r="AD11" s="431"/>
      <c r="AE11" s="431"/>
      <c r="AF11" s="431"/>
      <c r="AG11" s="431"/>
      <c r="AH11" s="431"/>
      <c r="AI11" s="431"/>
      <c r="AJ11" s="431"/>
      <c r="AK11" s="431"/>
      <c r="AL11" s="434"/>
      <c r="AM11" s="520" t="s">
        <v>68</v>
      </c>
      <c r="AN11" s="405"/>
      <c r="AO11" s="405"/>
      <c r="AP11" s="405"/>
      <c r="AQ11" s="405"/>
      <c r="AR11" s="405"/>
      <c r="AS11" s="405"/>
      <c r="AT11" s="406"/>
      <c r="AU11" s="521" t="s">
        <v>192</v>
      </c>
      <c r="AV11" s="522"/>
      <c r="AW11" s="522"/>
      <c r="AX11" s="522"/>
      <c r="AY11" s="494" t="s">
        <v>199</v>
      </c>
      <c r="AZ11" s="495"/>
      <c r="BA11" s="495"/>
      <c r="BB11" s="495"/>
      <c r="BC11" s="495"/>
      <c r="BD11" s="495"/>
      <c r="BE11" s="495"/>
      <c r="BF11" s="495"/>
      <c r="BG11" s="495"/>
      <c r="BH11" s="495"/>
      <c r="BI11" s="495"/>
      <c r="BJ11" s="495"/>
      <c r="BK11" s="495"/>
      <c r="BL11" s="495"/>
      <c r="BM11" s="496"/>
      <c r="BN11" s="366">
        <v>0</v>
      </c>
      <c r="BO11" s="367"/>
      <c r="BP11" s="367"/>
      <c r="BQ11" s="367"/>
      <c r="BR11" s="367"/>
      <c r="BS11" s="367"/>
      <c r="BT11" s="367"/>
      <c r="BU11" s="368"/>
      <c r="BV11" s="366">
        <v>0</v>
      </c>
      <c r="BW11" s="367"/>
      <c r="BX11" s="367"/>
      <c r="BY11" s="367"/>
      <c r="BZ11" s="367"/>
      <c r="CA11" s="367"/>
      <c r="CB11" s="367"/>
      <c r="CC11" s="368"/>
      <c r="CD11" s="502" t="s">
        <v>202</v>
      </c>
      <c r="CE11" s="472"/>
      <c r="CF11" s="472"/>
      <c r="CG11" s="472"/>
      <c r="CH11" s="472"/>
      <c r="CI11" s="472"/>
      <c r="CJ11" s="472"/>
      <c r="CK11" s="472"/>
      <c r="CL11" s="472"/>
      <c r="CM11" s="472"/>
      <c r="CN11" s="472"/>
      <c r="CO11" s="472"/>
      <c r="CP11" s="472"/>
      <c r="CQ11" s="472"/>
      <c r="CR11" s="472"/>
      <c r="CS11" s="503"/>
      <c r="CT11" s="554" t="s">
        <v>203</v>
      </c>
      <c r="CU11" s="555"/>
      <c r="CV11" s="555"/>
      <c r="CW11" s="555"/>
      <c r="CX11" s="555"/>
      <c r="CY11" s="555"/>
      <c r="CZ11" s="555"/>
      <c r="DA11" s="556"/>
      <c r="DB11" s="554" t="s">
        <v>203</v>
      </c>
      <c r="DC11" s="555"/>
      <c r="DD11" s="555"/>
      <c r="DE11" s="555"/>
      <c r="DF11" s="555"/>
      <c r="DG11" s="555"/>
      <c r="DH11" s="555"/>
      <c r="DI11" s="556"/>
    </row>
    <row r="12" spans="1:119" ht="18.75" customHeight="1" x14ac:dyDescent="0.15">
      <c r="A12" s="2"/>
      <c r="B12" s="459" t="s">
        <v>204</v>
      </c>
      <c r="C12" s="460"/>
      <c r="D12" s="460"/>
      <c r="E12" s="460"/>
      <c r="F12" s="460"/>
      <c r="G12" s="460"/>
      <c r="H12" s="460"/>
      <c r="I12" s="460"/>
      <c r="J12" s="460"/>
      <c r="K12" s="461"/>
      <c r="L12" s="557" t="s">
        <v>206</v>
      </c>
      <c r="M12" s="558"/>
      <c r="N12" s="558"/>
      <c r="O12" s="558"/>
      <c r="P12" s="558"/>
      <c r="Q12" s="559"/>
      <c r="R12" s="560">
        <v>32765</v>
      </c>
      <c r="S12" s="561"/>
      <c r="T12" s="561"/>
      <c r="U12" s="561"/>
      <c r="V12" s="562"/>
      <c r="W12" s="563" t="s">
        <v>5</v>
      </c>
      <c r="X12" s="522"/>
      <c r="Y12" s="522"/>
      <c r="Z12" s="522"/>
      <c r="AA12" s="522"/>
      <c r="AB12" s="564"/>
      <c r="AC12" s="565" t="s">
        <v>118</v>
      </c>
      <c r="AD12" s="566"/>
      <c r="AE12" s="566"/>
      <c r="AF12" s="566"/>
      <c r="AG12" s="567"/>
      <c r="AH12" s="565" t="s">
        <v>207</v>
      </c>
      <c r="AI12" s="566"/>
      <c r="AJ12" s="566"/>
      <c r="AK12" s="566"/>
      <c r="AL12" s="568"/>
      <c r="AM12" s="520" t="s">
        <v>209</v>
      </c>
      <c r="AN12" s="405"/>
      <c r="AO12" s="405"/>
      <c r="AP12" s="405"/>
      <c r="AQ12" s="405"/>
      <c r="AR12" s="405"/>
      <c r="AS12" s="405"/>
      <c r="AT12" s="406"/>
      <c r="AU12" s="521" t="s">
        <v>74</v>
      </c>
      <c r="AV12" s="522"/>
      <c r="AW12" s="522"/>
      <c r="AX12" s="522"/>
      <c r="AY12" s="494" t="s">
        <v>211</v>
      </c>
      <c r="AZ12" s="495"/>
      <c r="BA12" s="495"/>
      <c r="BB12" s="495"/>
      <c r="BC12" s="495"/>
      <c r="BD12" s="495"/>
      <c r="BE12" s="495"/>
      <c r="BF12" s="495"/>
      <c r="BG12" s="495"/>
      <c r="BH12" s="495"/>
      <c r="BI12" s="495"/>
      <c r="BJ12" s="495"/>
      <c r="BK12" s="495"/>
      <c r="BL12" s="495"/>
      <c r="BM12" s="496"/>
      <c r="BN12" s="366">
        <v>534193</v>
      </c>
      <c r="BO12" s="367"/>
      <c r="BP12" s="367"/>
      <c r="BQ12" s="367"/>
      <c r="BR12" s="367"/>
      <c r="BS12" s="367"/>
      <c r="BT12" s="367"/>
      <c r="BU12" s="368"/>
      <c r="BV12" s="366">
        <v>1166384</v>
      </c>
      <c r="BW12" s="367"/>
      <c r="BX12" s="367"/>
      <c r="BY12" s="367"/>
      <c r="BZ12" s="367"/>
      <c r="CA12" s="367"/>
      <c r="CB12" s="367"/>
      <c r="CC12" s="368"/>
      <c r="CD12" s="502" t="s">
        <v>213</v>
      </c>
      <c r="CE12" s="472"/>
      <c r="CF12" s="472"/>
      <c r="CG12" s="472"/>
      <c r="CH12" s="472"/>
      <c r="CI12" s="472"/>
      <c r="CJ12" s="472"/>
      <c r="CK12" s="472"/>
      <c r="CL12" s="472"/>
      <c r="CM12" s="472"/>
      <c r="CN12" s="472"/>
      <c r="CO12" s="472"/>
      <c r="CP12" s="472"/>
      <c r="CQ12" s="472"/>
      <c r="CR12" s="472"/>
      <c r="CS12" s="503"/>
      <c r="CT12" s="554" t="s">
        <v>203</v>
      </c>
      <c r="CU12" s="555"/>
      <c r="CV12" s="555"/>
      <c r="CW12" s="555"/>
      <c r="CX12" s="555"/>
      <c r="CY12" s="555"/>
      <c r="CZ12" s="555"/>
      <c r="DA12" s="556"/>
      <c r="DB12" s="554" t="s">
        <v>203</v>
      </c>
      <c r="DC12" s="555"/>
      <c r="DD12" s="555"/>
      <c r="DE12" s="555"/>
      <c r="DF12" s="555"/>
      <c r="DG12" s="555"/>
      <c r="DH12" s="555"/>
      <c r="DI12" s="556"/>
    </row>
    <row r="13" spans="1:119" ht="18.75" customHeight="1" x14ac:dyDescent="0.15">
      <c r="A13" s="2"/>
      <c r="B13" s="462"/>
      <c r="C13" s="463"/>
      <c r="D13" s="463"/>
      <c r="E13" s="463"/>
      <c r="F13" s="463"/>
      <c r="G13" s="463"/>
      <c r="H13" s="463"/>
      <c r="I13" s="463"/>
      <c r="J13" s="463"/>
      <c r="K13" s="464"/>
      <c r="L13" s="14"/>
      <c r="M13" s="543" t="s">
        <v>214</v>
      </c>
      <c r="N13" s="544"/>
      <c r="O13" s="544"/>
      <c r="P13" s="544"/>
      <c r="Q13" s="545"/>
      <c r="R13" s="546">
        <v>32384</v>
      </c>
      <c r="S13" s="547"/>
      <c r="T13" s="547"/>
      <c r="U13" s="547"/>
      <c r="V13" s="548"/>
      <c r="W13" s="444" t="s">
        <v>216</v>
      </c>
      <c r="X13" s="376"/>
      <c r="Y13" s="376"/>
      <c r="Z13" s="376"/>
      <c r="AA13" s="376"/>
      <c r="AB13" s="377"/>
      <c r="AC13" s="407">
        <v>2878</v>
      </c>
      <c r="AD13" s="408"/>
      <c r="AE13" s="408"/>
      <c r="AF13" s="408"/>
      <c r="AG13" s="409"/>
      <c r="AH13" s="407">
        <v>3576</v>
      </c>
      <c r="AI13" s="408"/>
      <c r="AJ13" s="408"/>
      <c r="AK13" s="408"/>
      <c r="AL13" s="410"/>
      <c r="AM13" s="520" t="s">
        <v>217</v>
      </c>
      <c r="AN13" s="405"/>
      <c r="AO13" s="405"/>
      <c r="AP13" s="405"/>
      <c r="AQ13" s="405"/>
      <c r="AR13" s="405"/>
      <c r="AS13" s="405"/>
      <c r="AT13" s="406"/>
      <c r="AU13" s="521" t="s">
        <v>192</v>
      </c>
      <c r="AV13" s="522"/>
      <c r="AW13" s="522"/>
      <c r="AX13" s="522"/>
      <c r="AY13" s="494" t="s">
        <v>219</v>
      </c>
      <c r="AZ13" s="495"/>
      <c r="BA13" s="495"/>
      <c r="BB13" s="495"/>
      <c r="BC13" s="495"/>
      <c r="BD13" s="495"/>
      <c r="BE13" s="495"/>
      <c r="BF13" s="495"/>
      <c r="BG13" s="495"/>
      <c r="BH13" s="495"/>
      <c r="BI13" s="495"/>
      <c r="BJ13" s="495"/>
      <c r="BK13" s="495"/>
      <c r="BL13" s="495"/>
      <c r="BM13" s="496"/>
      <c r="BN13" s="366">
        <v>-987088</v>
      </c>
      <c r="BO13" s="367"/>
      <c r="BP13" s="367"/>
      <c r="BQ13" s="367"/>
      <c r="BR13" s="367"/>
      <c r="BS13" s="367"/>
      <c r="BT13" s="367"/>
      <c r="BU13" s="368"/>
      <c r="BV13" s="366">
        <v>-865309</v>
      </c>
      <c r="BW13" s="367"/>
      <c r="BX13" s="367"/>
      <c r="BY13" s="367"/>
      <c r="BZ13" s="367"/>
      <c r="CA13" s="367"/>
      <c r="CB13" s="367"/>
      <c r="CC13" s="368"/>
      <c r="CD13" s="502" t="s">
        <v>221</v>
      </c>
      <c r="CE13" s="472"/>
      <c r="CF13" s="472"/>
      <c r="CG13" s="472"/>
      <c r="CH13" s="472"/>
      <c r="CI13" s="472"/>
      <c r="CJ13" s="472"/>
      <c r="CK13" s="472"/>
      <c r="CL13" s="472"/>
      <c r="CM13" s="472"/>
      <c r="CN13" s="472"/>
      <c r="CO13" s="472"/>
      <c r="CP13" s="472"/>
      <c r="CQ13" s="472"/>
      <c r="CR13" s="472"/>
      <c r="CS13" s="503"/>
      <c r="CT13" s="354">
        <v>6.3</v>
      </c>
      <c r="CU13" s="355"/>
      <c r="CV13" s="355"/>
      <c r="CW13" s="355"/>
      <c r="CX13" s="355"/>
      <c r="CY13" s="355"/>
      <c r="CZ13" s="355"/>
      <c r="DA13" s="356"/>
      <c r="DB13" s="354">
        <v>5.6</v>
      </c>
      <c r="DC13" s="355"/>
      <c r="DD13" s="355"/>
      <c r="DE13" s="355"/>
      <c r="DF13" s="355"/>
      <c r="DG13" s="355"/>
      <c r="DH13" s="355"/>
      <c r="DI13" s="356"/>
    </row>
    <row r="14" spans="1:119" ht="18.75" customHeight="1" x14ac:dyDescent="0.15">
      <c r="A14" s="2"/>
      <c r="B14" s="462"/>
      <c r="C14" s="463"/>
      <c r="D14" s="463"/>
      <c r="E14" s="463"/>
      <c r="F14" s="463"/>
      <c r="G14" s="463"/>
      <c r="H14" s="463"/>
      <c r="I14" s="463"/>
      <c r="J14" s="463"/>
      <c r="K14" s="464"/>
      <c r="L14" s="533" t="s">
        <v>222</v>
      </c>
      <c r="M14" s="552"/>
      <c r="N14" s="552"/>
      <c r="O14" s="552"/>
      <c r="P14" s="552"/>
      <c r="Q14" s="553"/>
      <c r="R14" s="546">
        <v>33415</v>
      </c>
      <c r="S14" s="547"/>
      <c r="T14" s="547"/>
      <c r="U14" s="547"/>
      <c r="V14" s="548"/>
      <c r="W14" s="432"/>
      <c r="X14" s="379"/>
      <c r="Y14" s="379"/>
      <c r="Z14" s="379"/>
      <c r="AA14" s="379"/>
      <c r="AB14" s="380"/>
      <c r="AC14" s="536">
        <v>18.5</v>
      </c>
      <c r="AD14" s="537"/>
      <c r="AE14" s="537"/>
      <c r="AF14" s="537"/>
      <c r="AG14" s="538"/>
      <c r="AH14" s="536">
        <v>21.2</v>
      </c>
      <c r="AI14" s="537"/>
      <c r="AJ14" s="537"/>
      <c r="AK14" s="537"/>
      <c r="AL14" s="539"/>
      <c r="AM14" s="520"/>
      <c r="AN14" s="405"/>
      <c r="AO14" s="405"/>
      <c r="AP14" s="405"/>
      <c r="AQ14" s="405"/>
      <c r="AR14" s="405"/>
      <c r="AS14" s="405"/>
      <c r="AT14" s="406"/>
      <c r="AU14" s="521"/>
      <c r="AV14" s="522"/>
      <c r="AW14" s="522"/>
      <c r="AX14" s="522"/>
      <c r="AY14" s="494"/>
      <c r="AZ14" s="495"/>
      <c r="BA14" s="495"/>
      <c r="BB14" s="495"/>
      <c r="BC14" s="495"/>
      <c r="BD14" s="495"/>
      <c r="BE14" s="495"/>
      <c r="BF14" s="495"/>
      <c r="BG14" s="495"/>
      <c r="BH14" s="495"/>
      <c r="BI14" s="495"/>
      <c r="BJ14" s="495"/>
      <c r="BK14" s="495"/>
      <c r="BL14" s="495"/>
      <c r="BM14" s="496"/>
      <c r="BN14" s="366"/>
      <c r="BO14" s="367"/>
      <c r="BP14" s="367"/>
      <c r="BQ14" s="367"/>
      <c r="BR14" s="367"/>
      <c r="BS14" s="367"/>
      <c r="BT14" s="367"/>
      <c r="BU14" s="368"/>
      <c r="BV14" s="366"/>
      <c r="BW14" s="367"/>
      <c r="BX14" s="367"/>
      <c r="BY14" s="367"/>
      <c r="BZ14" s="367"/>
      <c r="CA14" s="367"/>
      <c r="CB14" s="367"/>
      <c r="CC14" s="368"/>
      <c r="CD14" s="497" t="s">
        <v>224</v>
      </c>
      <c r="CE14" s="498"/>
      <c r="CF14" s="498"/>
      <c r="CG14" s="498"/>
      <c r="CH14" s="498"/>
      <c r="CI14" s="498"/>
      <c r="CJ14" s="498"/>
      <c r="CK14" s="498"/>
      <c r="CL14" s="498"/>
      <c r="CM14" s="498"/>
      <c r="CN14" s="498"/>
      <c r="CO14" s="498"/>
      <c r="CP14" s="498"/>
      <c r="CQ14" s="498"/>
      <c r="CR14" s="498"/>
      <c r="CS14" s="499"/>
      <c r="CT14" s="540" t="s">
        <v>203</v>
      </c>
      <c r="CU14" s="541"/>
      <c r="CV14" s="541"/>
      <c r="CW14" s="541"/>
      <c r="CX14" s="541"/>
      <c r="CY14" s="541"/>
      <c r="CZ14" s="541"/>
      <c r="DA14" s="542"/>
      <c r="DB14" s="540" t="s">
        <v>203</v>
      </c>
      <c r="DC14" s="541"/>
      <c r="DD14" s="541"/>
      <c r="DE14" s="541"/>
      <c r="DF14" s="541"/>
      <c r="DG14" s="541"/>
      <c r="DH14" s="541"/>
      <c r="DI14" s="542"/>
    </row>
    <row r="15" spans="1:119" ht="18.75" customHeight="1" x14ac:dyDescent="0.15">
      <c r="A15" s="2"/>
      <c r="B15" s="462"/>
      <c r="C15" s="463"/>
      <c r="D15" s="463"/>
      <c r="E15" s="463"/>
      <c r="F15" s="463"/>
      <c r="G15" s="463"/>
      <c r="H15" s="463"/>
      <c r="I15" s="463"/>
      <c r="J15" s="463"/>
      <c r="K15" s="464"/>
      <c r="L15" s="14"/>
      <c r="M15" s="543" t="s">
        <v>214</v>
      </c>
      <c r="N15" s="544"/>
      <c r="O15" s="544"/>
      <c r="P15" s="544"/>
      <c r="Q15" s="545"/>
      <c r="R15" s="546">
        <v>33102</v>
      </c>
      <c r="S15" s="547"/>
      <c r="T15" s="547"/>
      <c r="U15" s="547"/>
      <c r="V15" s="548"/>
      <c r="W15" s="444" t="s">
        <v>7</v>
      </c>
      <c r="X15" s="376"/>
      <c r="Y15" s="376"/>
      <c r="Z15" s="376"/>
      <c r="AA15" s="376"/>
      <c r="AB15" s="377"/>
      <c r="AC15" s="407">
        <v>2950</v>
      </c>
      <c r="AD15" s="408"/>
      <c r="AE15" s="408"/>
      <c r="AF15" s="408"/>
      <c r="AG15" s="409"/>
      <c r="AH15" s="407">
        <v>3168</v>
      </c>
      <c r="AI15" s="408"/>
      <c r="AJ15" s="408"/>
      <c r="AK15" s="408"/>
      <c r="AL15" s="410"/>
      <c r="AM15" s="520"/>
      <c r="AN15" s="405"/>
      <c r="AO15" s="405"/>
      <c r="AP15" s="405"/>
      <c r="AQ15" s="405"/>
      <c r="AR15" s="405"/>
      <c r="AS15" s="405"/>
      <c r="AT15" s="406"/>
      <c r="AU15" s="521"/>
      <c r="AV15" s="522"/>
      <c r="AW15" s="522"/>
      <c r="AX15" s="522"/>
      <c r="AY15" s="411" t="s">
        <v>227</v>
      </c>
      <c r="AZ15" s="412"/>
      <c r="BA15" s="412"/>
      <c r="BB15" s="412"/>
      <c r="BC15" s="412"/>
      <c r="BD15" s="412"/>
      <c r="BE15" s="412"/>
      <c r="BF15" s="412"/>
      <c r="BG15" s="412"/>
      <c r="BH15" s="412"/>
      <c r="BI15" s="412"/>
      <c r="BJ15" s="412"/>
      <c r="BK15" s="412"/>
      <c r="BL15" s="412"/>
      <c r="BM15" s="413"/>
      <c r="BN15" s="372">
        <v>3951582</v>
      </c>
      <c r="BO15" s="373"/>
      <c r="BP15" s="373"/>
      <c r="BQ15" s="373"/>
      <c r="BR15" s="373"/>
      <c r="BS15" s="373"/>
      <c r="BT15" s="373"/>
      <c r="BU15" s="374"/>
      <c r="BV15" s="372">
        <v>3881941</v>
      </c>
      <c r="BW15" s="373"/>
      <c r="BX15" s="373"/>
      <c r="BY15" s="373"/>
      <c r="BZ15" s="373"/>
      <c r="CA15" s="373"/>
      <c r="CB15" s="373"/>
      <c r="CC15" s="374"/>
      <c r="CD15" s="549" t="s">
        <v>215</v>
      </c>
      <c r="CE15" s="550"/>
      <c r="CF15" s="550"/>
      <c r="CG15" s="550"/>
      <c r="CH15" s="550"/>
      <c r="CI15" s="550"/>
      <c r="CJ15" s="550"/>
      <c r="CK15" s="550"/>
      <c r="CL15" s="550"/>
      <c r="CM15" s="550"/>
      <c r="CN15" s="550"/>
      <c r="CO15" s="550"/>
      <c r="CP15" s="550"/>
      <c r="CQ15" s="550"/>
      <c r="CR15" s="550"/>
      <c r="CS15" s="551"/>
      <c r="CT15" s="28"/>
      <c r="CU15" s="31"/>
      <c r="CV15" s="31"/>
      <c r="CW15" s="31"/>
      <c r="CX15" s="31"/>
      <c r="CY15" s="31"/>
      <c r="CZ15" s="31"/>
      <c r="DA15" s="34"/>
      <c r="DB15" s="28"/>
      <c r="DC15" s="31"/>
      <c r="DD15" s="31"/>
      <c r="DE15" s="31"/>
      <c r="DF15" s="31"/>
      <c r="DG15" s="31"/>
      <c r="DH15" s="31"/>
      <c r="DI15" s="34"/>
    </row>
    <row r="16" spans="1:119" ht="18.75" customHeight="1" x14ac:dyDescent="0.15">
      <c r="A16" s="2"/>
      <c r="B16" s="462"/>
      <c r="C16" s="463"/>
      <c r="D16" s="463"/>
      <c r="E16" s="463"/>
      <c r="F16" s="463"/>
      <c r="G16" s="463"/>
      <c r="H16" s="463"/>
      <c r="I16" s="463"/>
      <c r="J16" s="463"/>
      <c r="K16" s="464"/>
      <c r="L16" s="533" t="s">
        <v>229</v>
      </c>
      <c r="M16" s="534"/>
      <c r="N16" s="534"/>
      <c r="O16" s="534"/>
      <c r="P16" s="534"/>
      <c r="Q16" s="535"/>
      <c r="R16" s="530" t="s">
        <v>233</v>
      </c>
      <c r="S16" s="531"/>
      <c r="T16" s="531"/>
      <c r="U16" s="531"/>
      <c r="V16" s="532"/>
      <c r="W16" s="432"/>
      <c r="X16" s="379"/>
      <c r="Y16" s="379"/>
      <c r="Z16" s="379"/>
      <c r="AA16" s="379"/>
      <c r="AB16" s="380"/>
      <c r="AC16" s="536">
        <v>18.899999999999999</v>
      </c>
      <c r="AD16" s="537"/>
      <c r="AE16" s="537"/>
      <c r="AF16" s="537"/>
      <c r="AG16" s="538"/>
      <c r="AH16" s="536">
        <v>18.8</v>
      </c>
      <c r="AI16" s="537"/>
      <c r="AJ16" s="537"/>
      <c r="AK16" s="537"/>
      <c r="AL16" s="539"/>
      <c r="AM16" s="520"/>
      <c r="AN16" s="405"/>
      <c r="AO16" s="405"/>
      <c r="AP16" s="405"/>
      <c r="AQ16" s="405"/>
      <c r="AR16" s="405"/>
      <c r="AS16" s="405"/>
      <c r="AT16" s="406"/>
      <c r="AU16" s="521"/>
      <c r="AV16" s="522"/>
      <c r="AW16" s="522"/>
      <c r="AX16" s="522"/>
      <c r="AY16" s="494" t="s">
        <v>115</v>
      </c>
      <c r="AZ16" s="495"/>
      <c r="BA16" s="495"/>
      <c r="BB16" s="495"/>
      <c r="BC16" s="495"/>
      <c r="BD16" s="495"/>
      <c r="BE16" s="495"/>
      <c r="BF16" s="495"/>
      <c r="BG16" s="495"/>
      <c r="BH16" s="495"/>
      <c r="BI16" s="495"/>
      <c r="BJ16" s="495"/>
      <c r="BK16" s="495"/>
      <c r="BL16" s="495"/>
      <c r="BM16" s="496"/>
      <c r="BN16" s="366">
        <v>13665809</v>
      </c>
      <c r="BO16" s="367"/>
      <c r="BP16" s="367"/>
      <c r="BQ16" s="367"/>
      <c r="BR16" s="367"/>
      <c r="BS16" s="367"/>
      <c r="BT16" s="367"/>
      <c r="BU16" s="368"/>
      <c r="BV16" s="366">
        <v>13522844</v>
      </c>
      <c r="BW16" s="367"/>
      <c r="BX16" s="367"/>
      <c r="BY16" s="367"/>
      <c r="BZ16" s="367"/>
      <c r="CA16" s="367"/>
      <c r="CB16" s="367"/>
      <c r="CC16" s="368"/>
      <c r="CD16" s="21"/>
      <c r="CE16" s="352"/>
      <c r="CF16" s="352"/>
      <c r="CG16" s="352"/>
      <c r="CH16" s="352"/>
      <c r="CI16" s="352"/>
      <c r="CJ16" s="352"/>
      <c r="CK16" s="352"/>
      <c r="CL16" s="352"/>
      <c r="CM16" s="352"/>
      <c r="CN16" s="352"/>
      <c r="CO16" s="352"/>
      <c r="CP16" s="352"/>
      <c r="CQ16" s="352"/>
      <c r="CR16" s="352"/>
      <c r="CS16" s="353"/>
      <c r="CT16" s="354"/>
      <c r="CU16" s="355"/>
      <c r="CV16" s="355"/>
      <c r="CW16" s="355"/>
      <c r="CX16" s="355"/>
      <c r="CY16" s="355"/>
      <c r="CZ16" s="355"/>
      <c r="DA16" s="356"/>
      <c r="DB16" s="354"/>
      <c r="DC16" s="355"/>
      <c r="DD16" s="355"/>
      <c r="DE16" s="355"/>
      <c r="DF16" s="355"/>
      <c r="DG16" s="355"/>
      <c r="DH16" s="355"/>
      <c r="DI16" s="356"/>
    </row>
    <row r="17" spans="1:113" ht="18.75" customHeight="1" x14ac:dyDescent="0.15">
      <c r="A17" s="2"/>
      <c r="B17" s="465"/>
      <c r="C17" s="466"/>
      <c r="D17" s="466"/>
      <c r="E17" s="466"/>
      <c r="F17" s="466"/>
      <c r="G17" s="466"/>
      <c r="H17" s="466"/>
      <c r="I17" s="466"/>
      <c r="J17" s="466"/>
      <c r="K17" s="467"/>
      <c r="L17" s="15"/>
      <c r="M17" s="527" t="s">
        <v>110</v>
      </c>
      <c r="N17" s="528"/>
      <c r="O17" s="528"/>
      <c r="P17" s="528"/>
      <c r="Q17" s="529"/>
      <c r="R17" s="530" t="s">
        <v>235</v>
      </c>
      <c r="S17" s="531"/>
      <c r="T17" s="531"/>
      <c r="U17" s="531"/>
      <c r="V17" s="532"/>
      <c r="W17" s="444" t="s">
        <v>102</v>
      </c>
      <c r="X17" s="376"/>
      <c r="Y17" s="376"/>
      <c r="Z17" s="376"/>
      <c r="AA17" s="376"/>
      <c r="AB17" s="377"/>
      <c r="AC17" s="407">
        <v>9742</v>
      </c>
      <c r="AD17" s="408"/>
      <c r="AE17" s="408"/>
      <c r="AF17" s="408"/>
      <c r="AG17" s="409"/>
      <c r="AH17" s="407">
        <v>10139</v>
      </c>
      <c r="AI17" s="408"/>
      <c r="AJ17" s="408"/>
      <c r="AK17" s="408"/>
      <c r="AL17" s="410"/>
      <c r="AM17" s="520"/>
      <c r="AN17" s="405"/>
      <c r="AO17" s="405"/>
      <c r="AP17" s="405"/>
      <c r="AQ17" s="405"/>
      <c r="AR17" s="405"/>
      <c r="AS17" s="405"/>
      <c r="AT17" s="406"/>
      <c r="AU17" s="521"/>
      <c r="AV17" s="522"/>
      <c r="AW17" s="522"/>
      <c r="AX17" s="522"/>
      <c r="AY17" s="494" t="s">
        <v>237</v>
      </c>
      <c r="AZ17" s="495"/>
      <c r="BA17" s="495"/>
      <c r="BB17" s="495"/>
      <c r="BC17" s="495"/>
      <c r="BD17" s="495"/>
      <c r="BE17" s="495"/>
      <c r="BF17" s="495"/>
      <c r="BG17" s="495"/>
      <c r="BH17" s="495"/>
      <c r="BI17" s="495"/>
      <c r="BJ17" s="495"/>
      <c r="BK17" s="495"/>
      <c r="BL17" s="495"/>
      <c r="BM17" s="496"/>
      <c r="BN17" s="366">
        <v>4878806</v>
      </c>
      <c r="BO17" s="367"/>
      <c r="BP17" s="367"/>
      <c r="BQ17" s="367"/>
      <c r="BR17" s="367"/>
      <c r="BS17" s="367"/>
      <c r="BT17" s="367"/>
      <c r="BU17" s="368"/>
      <c r="BV17" s="366">
        <v>4806898</v>
      </c>
      <c r="BW17" s="367"/>
      <c r="BX17" s="367"/>
      <c r="BY17" s="367"/>
      <c r="BZ17" s="367"/>
      <c r="CA17" s="367"/>
      <c r="CB17" s="367"/>
      <c r="CC17" s="368"/>
      <c r="CD17" s="21"/>
      <c r="CE17" s="352"/>
      <c r="CF17" s="352"/>
      <c r="CG17" s="352"/>
      <c r="CH17" s="352"/>
      <c r="CI17" s="352"/>
      <c r="CJ17" s="352"/>
      <c r="CK17" s="352"/>
      <c r="CL17" s="352"/>
      <c r="CM17" s="352"/>
      <c r="CN17" s="352"/>
      <c r="CO17" s="352"/>
      <c r="CP17" s="352"/>
      <c r="CQ17" s="352"/>
      <c r="CR17" s="352"/>
      <c r="CS17" s="353"/>
      <c r="CT17" s="354"/>
      <c r="CU17" s="355"/>
      <c r="CV17" s="355"/>
      <c r="CW17" s="355"/>
      <c r="CX17" s="355"/>
      <c r="CY17" s="355"/>
      <c r="CZ17" s="355"/>
      <c r="DA17" s="356"/>
      <c r="DB17" s="354"/>
      <c r="DC17" s="355"/>
      <c r="DD17" s="355"/>
      <c r="DE17" s="355"/>
      <c r="DF17" s="355"/>
      <c r="DG17" s="355"/>
      <c r="DH17" s="355"/>
      <c r="DI17" s="356"/>
    </row>
    <row r="18" spans="1:113" ht="18.75" customHeight="1" x14ac:dyDescent="0.15">
      <c r="A18" s="2"/>
      <c r="B18" s="507" t="s">
        <v>238</v>
      </c>
      <c r="C18" s="458"/>
      <c r="D18" s="458"/>
      <c r="E18" s="508"/>
      <c r="F18" s="508"/>
      <c r="G18" s="508"/>
      <c r="H18" s="508"/>
      <c r="I18" s="508"/>
      <c r="J18" s="508"/>
      <c r="K18" s="508"/>
      <c r="L18" s="523">
        <v>603.14</v>
      </c>
      <c r="M18" s="523"/>
      <c r="N18" s="523"/>
      <c r="O18" s="523"/>
      <c r="P18" s="523"/>
      <c r="Q18" s="523"/>
      <c r="R18" s="524"/>
      <c r="S18" s="524"/>
      <c r="T18" s="524"/>
      <c r="U18" s="524"/>
      <c r="V18" s="525"/>
      <c r="W18" s="445"/>
      <c r="X18" s="446"/>
      <c r="Y18" s="446"/>
      <c r="Z18" s="446"/>
      <c r="AA18" s="446"/>
      <c r="AB18" s="439"/>
      <c r="AC18" s="482">
        <v>62.6</v>
      </c>
      <c r="AD18" s="483"/>
      <c r="AE18" s="483"/>
      <c r="AF18" s="483"/>
      <c r="AG18" s="526"/>
      <c r="AH18" s="482">
        <v>60.1</v>
      </c>
      <c r="AI18" s="483"/>
      <c r="AJ18" s="483"/>
      <c r="AK18" s="483"/>
      <c r="AL18" s="484"/>
      <c r="AM18" s="520"/>
      <c r="AN18" s="405"/>
      <c r="AO18" s="405"/>
      <c r="AP18" s="405"/>
      <c r="AQ18" s="405"/>
      <c r="AR18" s="405"/>
      <c r="AS18" s="405"/>
      <c r="AT18" s="406"/>
      <c r="AU18" s="521"/>
      <c r="AV18" s="522"/>
      <c r="AW18" s="522"/>
      <c r="AX18" s="522"/>
      <c r="AY18" s="494" t="s">
        <v>239</v>
      </c>
      <c r="AZ18" s="495"/>
      <c r="BA18" s="495"/>
      <c r="BB18" s="495"/>
      <c r="BC18" s="495"/>
      <c r="BD18" s="495"/>
      <c r="BE18" s="495"/>
      <c r="BF18" s="495"/>
      <c r="BG18" s="495"/>
      <c r="BH18" s="495"/>
      <c r="BI18" s="495"/>
      <c r="BJ18" s="495"/>
      <c r="BK18" s="495"/>
      <c r="BL18" s="495"/>
      <c r="BM18" s="496"/>
      <c r="BN18" s="366">
        <v>13718035</v>
      </c>
      <c r="BO18" s="367"/>
      <c r="BP18" s="367"/>
      <c r="BQ18" s="367"/>
      <c r="BR18" s="367"/>
      <c r="BS18" s="367"/>
      <c r="BT18" s="367"/>
      <c r="BU18" s="368"/>
      <c r="BV18" s="366">
        <v>13664543</v>
      </c>
      <c r="BW18" s="367"/>
      <c r="BX18" s="367"/>
      <c r="BY18" s="367"/>
      <c r="BZ18" s="367"/>
      <c r="CA18" s="367"/>
      <c r="CB18" s="367"/>
      <c r="CC18" s="368"/>
      <c r="CD18" s="21"/>
      <c r="CE18" s="352"/>
      <c r="CF18" s="352"/>
      <c r="CG18" s="352"/>
      <c r="CH18" s="352"/>
      <c r="CI18" s="352"/>
      <c r="CJ18" s="352"/>
      <c r="CK18" s="352"/>
      <c r="CL18" s="352"/>
      <c r="CM18" s="352"/>
      <c r="CN18" s="352"/>
      <c r="CO18" s="352"/>
      <c r="CP18" s="352"/>
      <c r="CQ18" s="352"/>
      <c r="CR18" s="352"/>
      <c r="CS18" s="353"/>
      <c r="CT18" s="354"/>
      <c r="CU18" s="355"/>
      <c r="CV18" s="355"/>
      <c r="CW18" s="355"/>
      <c r="CX18" s="355"/>
      <c r="CY18" s="355"/>
      <c r="CZ18" s="355"/>
      <c r="DA18" s="356"/>
      <c r="DB18" s="354"/>
      <c r="DC18" s="355"/>
      <c r="DD18" s="355"/>
      <c r="DE18" s="355"/>
      <c r="DF18" s="355"/>
      <c r="DG18" s="355"/>
      <c r="DH18" s="355"/>
      <c r="DI18" s="356"/>
    </row>
    <row r="19" spans="1:113" ht="18.75" customHeight="1" x14ac:dyDescent="0.15">
      <c r="A19" s="2"/>
      <c r="B19" s="507" t="s">
        <v>57</v>
      </c>
      <c r="C19" s="458"/>
      <c r="D19" s="458"/>
      <c r="E19" s="508"/>
      <c r="F19" s="508"/>
      <c r="G19" s="508"/>
      <c r="H19" s="508"/>
      <c r="I19" s="508"/>
      <c r="J19" s="508"/>
      <c r="K19" s="508"/>
      <c r="L19" s="509">
        <v>56</v>
      </c>
      <c r="M19" s="509"/>
      <c r="N19" s="509"/>
      <c r="O19" s="509"/>
      <c r="P19" s="509"/>
      <c r="Q19" s="509"/>
      <c r="R19" s="510"/>
      <c r="S19" s="510"/>
      <c r="T19" s="510"/>
      <c r="U19" s="510"/>
      <c r="V19" s="511"/>
      <c r="W19" s="428"/>
      <c r="X19" s="429"/>
      <c r="Y19" s="429"/>
      <c r="Z19" s="429"/>
      <c r="AA19" s="429"/>
      <c r="AB19" s="429"/>
      <c r="AC19" s="518"/>
      <c r="AD19" s="518"/>
      <c r="AE19" s="518"/>
      <c r="AF19" s="518"/>
      <c r="AG19" s="518"/>
      <c r="AH19" s="518"/>
      <c r="AI19" s="518"/>
      <c r="AJ19" s="518"/>
      <c r="AK19" s="518"/>
      <c r="AL19" s="519"/>
      <c r="AM19" s="520"/>
      <c r="AN19" s="405"/>
      <c r="AO19" s="405"/>
      <c r="AP19" s="405"/>
      <c r="AQ19" s="405"/>
      <c r="AR19" s="405"/>
      <c r="AS19" s="405"/>
      <c r="AT19" s="406"/>
      <c r="AU19" s="521"/>
      <c r="AV19" s="522"/>
      <c r="AW19" s="522"/>
      <c r="AX19" s="522"/>
      <c r="AY19" s="494" t="s">
        <v>136</v>
      </c>
      <c r="AZ19" s="495"/>
      <c r="BA19" s="495"/>
      <c r="BB19" s="495"/>
      <c r="BC19" s="495"/>
      <c r="BD19" s="495"/>
      <c r="BE19" s="495"/>
      <c r="BF19" s="495"/>
      <c r="BG19" s="495"/>
      <c r="BH19" s="495"/>
      <c r="BI19" s="495"/>
      <c r="BJ19" s="495"/>
      <c r="BK19" s="495"/>
      <c r="BL19" s="495"/>
      <c r="BM19" s="496"/>
      <c r="BN19" s="366">
        <v>18257166</v>
      </c>
      <c r="BO19" s="367"/>
      <c r="BP19" s="367"/>
      <c r="BQ19" s="367"/>
      <c r="BR19" s="367"/>
      <c r="BS19" s="367"/>
      <c r="BT19" s="367"/>
      <c r="BU19" s="368"/>
      <c r="BV19" s="366">
        <v>18578934</v>
      </c>
      <c r="BW19" s="367"/>
      <c r="BX19" s="367"/>
      <c r="BY19" s="367"/>
      <c r="BZ19" s="367"/>
      <c r="CA19" s="367"/>
      <c r="CB19" s="367"/>
      <c r="CC19" s="368"/>
      <c r="CD19" s="21"/>
      <c r="CE19" s="352"/>
      <c r="CF19" s="352"/>
      <c r="CG19" s="352"/>
      <c r="CH19" s="352"/>
      <c r="CI19" s="352"/>
      <c r="CJ19" s="352"/>
      <c r="CK19" s="352"/>
      <c r="CL19" s="352"/>
      <c r="CM19" s="352"/>
      <c r="CN19" s="352"/>
      <c r="CO19" s="352"/>
      <c r="CP19" s="352"/>
      <c r="CQ19" s="352"/>
      <c r="CR19" s="352"/>
      <c r="CS19" s="353"/>
      <c r="CT19" s="354"/>
      <c r="CU19" s="355"/>
      <c r="CV19" s="355"/>
      <c r="CW19" s="355"/>
      <c r="CX19" s="355"/>
      <c r="CY19" s="355"/>
      <c r="CZ19" s="355"/>
      <c r="DA19" s="356"/>
      <c r="DB19" s="354"/>
      <c r="DC19" s="355"/>
      <c r="DD19" s="355"/>
      <c r="DE19" s="355"/>
      <c r="DF19" s="355"/>
      <c r="DG19" s="355"/>
      <c r="DH19" s="355"/>
      <c r="DI19" s="356"/>
    </row>
    <row r="20" spans="1:113" ht="18.75" customHeight="1" x14ac:dyDescent="0.15">
      <c r="A20" s="2"/>
      <c r="B20" s="507" t="s">
        <v>240</v>
      </c>
      <c r="C20" s="458"/>
      <c r="D20" s="458"/>
      <c r="E20" s="508"/>
      <c r="F20" s="508"/>
      <c r="G20" s="508"/>
      <c r="H20" s="508"/>
      <c r="I20" s="508"/>
      <c r="J20" s="508"/>
      <c r="K20" s="508"/>
      <c r="L20" s="509">
        <v>13780</v>
      </c>
      <c r="M20" s="509"/>
      <c r="N20" s="509"/>
      <c r="O20" s="509"/>
      <c r="P20" s="509"/>
      <c r="Q20" s="509"/>
      <c r="R20" s="510"/>
      <c r="S20" s="510"/>
      <c r="T20" s="510"/>
      <c r="U20" s="510"/>
      <c r="V20" s="511"/>
      <c r="W20" s="445"/>
      <c r="X20" s="446"/>
      <c r="Y20" s="446"/>
      <c r="Z20" s="446"/>
      <c r="AA20" s="446"/>
      <c r="AB20" s="446"/>
      <c r="AC20" s="512"/>
      <c r="AD20" s="512"/>
      <c r="AE20" s="512"/>
      <c r="AF20" s="512"/>
      <c r="AG20" s="512"/>
      <c r="AH20" s="512"/>
      <c r="AI20" s="512"/>
      <c r="AJ20" s="512"/>
      <c r="AK20" s="512"/>
      <c r="AL20" s="513"/>
      <c r="AM20" s="514"/>
      <c r="AN20" s="474"/>
      <c r="AO20" s="474"/>
      <c r="AP20" s="474"/>
      <c r="AQ20" s="474"/>
      <c r="AR20" s="474"/>
      <c r="AS20" s="474"/>
      <c r="AT20" s="475"/>
      <c r="AU20" s="515"/>
      <c r="AV20" s="516"/>
      <c r="AW20" s="516"/>
      <c r="AX20" s="517"/>
      <c r="AY20" s="494"/>
      <c r="AZ20" s="495"/>
      <c r="BA20" s="495"/>
      <c r="BB20" s="495"/>
      <c r="BC20" s="495"/>
      <c r="BD20" s="495"/>
      <c r="BE20" s="495"/>
      <c r="BF20" s="495"/>
      <c r="BG20" s="495"/>
      <c r="BH20" s="495"/>
      <c r="BI20" s="495"/>
      <c r="BJ20" s="495"/>
      <c r="BK20" s="495"/>
      <c r="BL20" s="495"/>
      <c r="BM20" s="496"/>
      <c r="BN20" s="366"/>
      <c r="BO20" s="367"/>
      <c r="BP20" s="367"/>
      <c r="BQ20" s="367"/>
      <c r="BR20" s="367"/>
      <c r="BS20" s="367"/>
      <c r="BT20" s="367"/>
      <c r="BU20" s="368"/>
      <c r="BV20" s="366"/>
      <c r="BW20" s="367"/>
      <c r="BX20" s="367"/>
      <c r="BY20" s="367"/>
      <c r="BZ20" s="367"/>
      <c r="CA20" s="367"/>
      <c r="CB20" s="367"/>
      <c r="CC20" s="368"/>
      <c r="CD20" s="21"/>
      <c r="CE20" s="352"/>
      <c r="CF20" s="352"/>
      <c r="CG20" s="352"/>
      <c r="CH20" s="352"/>
      <c r="CI20" s="352"/>
      <c r="CJ20" s="352"/>
      <c r="CK20" s="352"/>
      <c r="CL20" s="352"/>
      <c r="CM20" s="352"/>
      <c r="CN20" s="352"/>
      <c r="CO20" s="352"/>
      <c r="CP20" s="352"/>
      <c r="CQ20" s="352"/>
      <c r="CR20" s="352"/>
      <c r="CS20" s="353"/>
      <c r="CT20" s="354"/>
      <c r="CU20" s="355"/>
      <c r="CV20" s="355"/>
      <c r="CW20" s="355"/>
      <c r="CX20" s="355"/>
      <c r="CY20" s="355"/>
      <c r="CZ20" s="355"/>
      <c r="DA20" s="356"/>
      <c r="DB20" s="354"/>
      <c r="DC20" s="355"/>
      <c r="DD20" s="355"/>
      <c r="DE20" s="355"/>
      <c r="DF20" s="355"/>
      <c r="DG20" s="355"/>
      <c r="DH20" s="355"/>
      <c r="DI20" s="356"/>
    </row>
    <row r="21" spans="1:113" ht="18.75" customHeight="1" x14ac:dyDescent="0.15">
      <c r="A21" s="2"/>
      <c r="B21" s="504" t="s">
        <v>242</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85"/>
      <c r="AZ21" s="486"/>
      <c r="BA21" s="486"/>
      <c r="BB21" s="486"/>
      <c r="BC21" s="486"/>
      <c r="BD21" s="486"/>
      <c r="BE21" s="486"/>
      <c r="BF21" s="486"/>
      <c r="BG21" s="486"/>
      <c r="BH21" s="486"/>
      <c r="BI21" s="486"/>
      <c r="BJ21" s="486"/>
      <c r="BK21" s="486"/>
      <c r="BL21" s="486"/>
      <c r="BM21" s="487"/>
      <c r="BN21" s="369"/>
      <c r="BO21" s="370"/>
      <c r="BP21" s="370"/>
      <c r="BQ21" s="370"/>
      <c r="BR21" s="370"/>
      <c r="BS21" s="370"/>
      <c r="BT21" s="370"/>
      <c r="BU21" s="371"/>
      <c r="BV21" s="369"/>
      <c r="BW21" s="370"/>
      <c r="BX21" s="370"/>
      <c r="BY21" s="370"/>
      <c r="BZ21" s="370"/>
      <c r="CA21" s="370"/>
      <c r="CB21" s="370"/>
      <c r="CC21" s="371"/>
      <c r="CD21" s="21"/>
      <c r="CE21" s="352"/>
      <c r="CF21" s="352"/>
      <c r="CG21" s="352"/>
      <c r="CH21" s="352"/>
      <c r="CI21" s="352"/>
      <c r="CJ21" s="352"/>
      <c r="CK21" s="352"/>
      <c r="CL21" s="352"/>
      <c r="CM21" s="352"/>
      <c r="CN21" s="352"/>
      <c r="CO21" s="352"/>
      <c r="CP21" s="352"/>
      <c r="CQ21" s="352"/>
      <c r="CR21" s="352"/>
      <c r="CS21" s="353"/>
      <c r="CT21" s="354"/>
      <c r="CU21" s="355"/>
      <c r="CV21" s="355"/>
      <c r="CW21" s="355"/>
      <c r="CX21" s="355"/>
      <c r="CY21" s="355"/>
      <c r="CZ21" s="355"/>
      <c r="DA21" s="356"/>
      <c r="DB21" s="354"/>
      <c r="DC21" s="355"/>
      <c r="DD21" s="355"/>
      <c r="DE21" s="355"/>
      <c r="DF21" s="355"/>
      <c r="DG21" s="355"/>
      <c r="DH21" s="355"/>
      <c r="DI21" s="356"/>
    </row>
    <row r="22" spans="1:113" ht="18.75" customHeight="1" x14ac:dyDescent="0.15">
      <c r="A22" s="2"/>
      <c r="B22" s="489" t="s">
        <v>243</v>
      </c>
      <c r="C22" s="396"/>
      <c r="D22" s="397"/>
      <c r="E22" s="375" t="s">
        <v>5</v>
      </c>
      <c r="F22" s="376"/>
      <c r="G22" s="376"/>
      <c r="H22" s="376"/>
      <c r="I22" s="376"/>
      <c r="J22" s="376"/>
      <c r="K22" s="377"/>
      <c r="L22" s="375" t="s">
        <v>245</v>
      </c>
      <c r="M22" s="376"/>
      <c r="N22" s="376"/>
      <c r="O22" s="376"/>
      <c r="P22" s="377"/>
      <c r="Q22" s="381" t="s">
        <v>246</v>
      </c>
      <c r="R22" s="382"/>
      <c r="S22" s="382"/>
      <c r="T22" s="382"/>
      <c r="U22" s="382"/>
      <c r="V22" s="383"/>
      <c r="W22" s="395" t="s">
        <v>55</v>
      </c>
      <c r="X22" s="396"/>
      <c r="Y22" s="397"/>
      <c r="Z22" s="375" t="s">
        <v>5</v>
      </c>
      <c r="AA22" s="376"/>
      <c r="AB22" s="376"/>
      <c r="AC22" s="376"/>
      <c r="AD22" s="376"/>
      <c r="AE22" s="376"/>
      <c r="AF22" s="376"/>
      <c r="AG22" s="377"/>
      <c r="AH22" s="387" t="s">
        <v>186</v>
      </c>
      <c r="AI22" s="376"/>
      <c r="AJ22" s="376"/>
      <c r="AK22" s="376"/>
      <c r="AL22" s="377"/>
      <c r="AM22" s="387" t="s">
        <v>248</v>
      </c>
      <c r="AN22" s="388"/>
      <c r="AO22" s="388"/>
      <c r="AP22" s="388"/>
      <c r="AQ22" s="388"/>
      <c r="AR22" s="389"/>
      <c r="AS22" s="381" t="s">
        <v>246</v>
      </c>
      <c r="AT22" s="382"/>
      <c r="AU22" s="382"/>
      <c r="AV22" s="382"/>
      <c r="AW22" s="382"/>
      <c r="AX22" s="393"/>
      <c r="AY22" s="411" t="s">
        <v>249</v>
      </c>
      <c r="AZ22" s="412"/>
      <c r="BA22" s="412"/>
      <c r="BB22" s="412"/>
      <c r="BC22" s="412"/>
      <c r="BD22" s="412"/>
      <c r="BE22" s="412"/>
      <c r="BF22" s="412"/>
      <c r="BG22" s="412"/>
      <c r="BH22" s="412"/>
      <c r="BI22" s="412"/>
      <c r="BJ22" s="412"/>
      <c r="BK22" s="412"/>
      <c r="BL22" s="412"/>
      <c r="BM22" s="413"/>
      <c r="BN22" s="372">
        <v>24705881</v>
      </c>
      <c r="BO22" s="373"/>
      <c r="BP22" s="373"/>
      <c r="BQ22" s="373"/>
      <c r="BR22" s="373"/>
      <c r="BS22" s="373"/>
      <c r="BT22" s="373"/>
      <c r="BU22" s="374"/>
      <c r="BV22" s="372">
        <v>24539759</v>
      </c>
      <c r="BW22" s="373"/>
      <c r="BX22" s="373"/>
      <c r="BY22" s="373"/>
      <c r="BZ22" s="373"/>
      <c r="CA22" s="373"/>
      <c r="CB22" s="373"/>
      <c r="CC22" s="374"/>
      <c r="CD22" s="21"/>
      <c r="CE22" s="352"/>
      <c r="CF22" s="352"/>
      <c r="CG22" s="352"/>
      <c r="CH22" s="352"/>
      <c r="CI22" s="352"/>
      <c r="CJ22" s="352"/>
      <c r="CK22" s="352"/>
      <c r="CL22" s="352"/>
      <c r="CM22" s="352"/>
      <c r="CN22" s="352"/>
      <c r="CO22" s="352"/>
      <c r="CP22" s="352"/>
      <c r="CQ22" s="352"/>
      <c r="CR22" s="352"/>
      <c r="CS22" s="353"/>
      <c r="CT22" s="354"/>
      <c r="CU22" s="355"/>
      <c r="CV22" s="355"/>
      <c r="CW22" s="355"/>
      <c r="CX22" s="355"/>
      <c r="CY22" s="355"/>
      <c r="CZ22" s="355"/>
      <c r="DA22" s="356"/>
      <c r="DB22" s="354"/>
      <c r="DC22" s="355"/>
      <c r="DD22" s="355"/>
      <c r="DE22" s="355"/>
      <c r="DF22" s="355"/>
      <c r="DG22" s="355"/>
      <c r="DH22" s="355"/>
      <c r="DI22" s="356"/>
    </row>
    <row r="23" spans="1:113" ht="18.75" customHeight="1" x14ac:dyDescent="0.15">
      <c r="A23" s="2"/>
      <c r="B23" s="490"/>
      <c r="C23" s="399"/>
      <c r="D23" s="400"/>
      <c r="E23" s="378"/>
      <c r="F23" s="379"/>
      <c r="G23" s="379"/>
      <c r="H23" s="379"/>
      <c r="I23" s="379"/>
      <c r="J23" s="379"/>
      <c r="K23" s="380"/>
      <c r="L23" s="378"/>
      <c r="M23" s="379"/>
      <c r="N23" s="379"/>
      <c r="O23" s="379"/>
      <c r="P23" s="380"/>
      <c r="Q23" s="384"/>
      <c r="R23" s="385"/>
      <c r="S23" s="385"/>
      <c r="T23" s="385"/>
      <c r="U23" s="385"/>
      <c r="V23" s="386"/>
      <c r="W23" s="398"/>
      <c r="X23" s="399"/>
      <c r="Y23" s="400"/>
      <c r="Z23" s="378"/>
      <c r="AA23" s="379"/>
      <c r="AB23" s="379"/>
      <c r="AC23" s="379"/>
      <c r="AD23" s="379"/>
      <c r="AE23" s="379"/>
      <c r="AF23" s="379"/>
      <c r="AG23" s="380"/>
      <c r="AH23" s="378"/>
      <c r="AI23" s="379"/>
      <c r="AJ23" s="379"/>
      <c r="AK23" s="379"/>
      <c r="AL23" s="380"/>
      <c r="AM23" s="390"/>
      <c r="AN23" s="391"/>
      <c r="AO23" s="391"/>
      <c r="AP23" s="391"/>
      <c r="AQ23" s="391"/>
      <c r="AR23" s="392"/>
      <c r="AS23" s="384"/>
      <c r="AT23" s="385"/>
      <c r="AU23" s="385"/>
      <c r="AV23" s="385"/>
      <c r="AW23" s="385"/>
      <c r="AX23" s="394"/>
      <c r="AY23" s="494" t="s">
        <v>252</v>
      </c>
      <c r="AZ23" s="495"/>
      <c r="BA23" s="495"/>
      <c r="BB23" s="495"/>
      <c r="BC23" s="495"/>
      <c r="BD23" s="495"/>
      <c r="BE23" s="495"/>
      <c r="BF23" s="495"/>
      <c r="BG23" s="495"/>
      <c r="BH23" s="495"/>
      <c r="BI23" s="495"/>
      <c r="BJ23" s="495"/>
      <c r="BK23" s="495"/>
      <c r="BL23" s="495"/>
      <c r="BM23" s="496"/>
      <c r="BN23" s="366">
        <v>18879824</v>
      </c>
      <c r="BO23" s="367"/>
      <c r="BP23" s="367"/>
      <c r="BQ23" s="367"/>
      <c r="BR23" s="367"/>
      <c r="BS23" s="367"/>
      <c r="BT23" s="367"/>
      <c r="BU23" s="368"/>
      <c r="BV23" s="366">
        <v>17882132</v>
      </c>
      <c r="BW23" s="367"/>
      <c r="BX23" s="367"/>
      <c r="BY23" s="367"/>
      <c r="BZ23" s="367"/>
      <c r="CA23" s="367"/>
      <c r="CB23" s="367"/>
      <c r="CC23" s="368"/>
      <c r="CD23" s="21"/>
      <c r="CE23" s="352"/>
      <c r="CF23" s="352"/>
      <c r="CG23" s="352"/>
      <c r="CH23" s="352"/>
      <c r="CI23" s="352"/>
      <c r="CJ23" s="352"/>
      <c r="CK23" s="352"/>
      <c r="CL23" s="352"/>
      <c r="CM23" s="352"/>
      <c r="CN23" s="352"/>
      <c r="CO23" s="352"/>
      <c r="CP23" s="352"/>
      <c r="CQ23" s="352"/>
      <c r="CR23" s="352"/>
      <c r="CS23" s="353"/>
      <c r="CT23" s="354"/>
      <c r="CU23" s="355"/>
      <c r="CV23" s="355"/>
      <c r="CW23" s="355"/>
      <c r="CX23" s="355"/>
      <c r="CY23" s="355"/>
      <c r="CZ23" s="355"/>
      <c r="DA23" s="356"/>
      <c r="DB23" s="354"/>
      <c r="DC23" s="355"/>
      <c r="DD23" s="355"/>
      <c r="DE23" s="355"/>
      <c r="DF23" s="355"/>
      <c r="DG23" s="355"/>
      <c r="DH23" s="355"/>
      <c r="DI23" s="356"/>
    </row>
    <row r="24" spans="1:113" ht="18.75" customHeight="1" x14ac:dyDescent="0.15">
      <c r="A24" s="2"/>
      <c r="B24" s="490"/>
      <c r="C24" s="399"/>
      <c r="D24" s="400"/>
      <c r="E24" s="404" t="s">
        <v>253</v>
      </c>
      <c r="F24" s="405"/>
      <c r="G24" s="405"/>
      <c r="H24" s="405"/>
      <c r="I24" s="405"/>
      <c r="J24" s="405"/>
      <c r="K24" s="406"/>
      <c r="L24" s="407">
        <v>1</v>
      </c>
      <c r="M24" s="408"/>
      <c r="N24" s="408"/>
      <c r="O24" s="408"/>
      <c r="P24" s="409"/>
      <c r="Q24" s="407">
        <v>7398</v>
      </c>
      <c r="R24" s="408"/>
      <c r="S24" s="408"/>
      <c r="T24" s="408"/>
      <c r="U24" s="408"/>
      <c r="V24" s="409"/>
      <c r="W24" s="398"/>
      <c r="X24" s="399"/>
      <c r="Y24" s="400"/>
      <c r="Z24" s="404" t="s">
        <v>169</v>
      </c>
      <c r="AA24" s="405"/>
      <c r="AB24" s="405"/>
      <c r="AC24" s="405"/>
      <c r="AD24" s="405"/>
      <c r="AE24" s="405"/>
      <c r="AF24" s="405"/>
      <c r="AG24" s="406"/>
      <c r="AH24" s="407">
        <v>436</v>
      </c>
      <c r="AI24" s="408"/>
      <c r="AJ24" s="408"/>
      <c r="AK24" s="408"/>
      <c r="AL24" s="409"/>
      <c r="AM24" s="407">
        <v>1469756</v>
      </c>
      <c r="AN24" s="408"/>
      <c r="AO24" s="408"/>
      <c r="AP24" s="408"/>
      <c r="AQ24" s="408"/>
      <c r="AR24" s="409"/>
      <c r="AS24" s="407">
        <v>3371</v>
      </c>
      <c r="AT24" s="408"/>
      <c r="AU24" s="408"/>
      <c r="AV24" s="408"/>
      <c r="AW24" s="408"/>
      <c r="AX24" s="410"/>
      <c r="AY24" s="485" t="s">
        <v>255</v>
      </c>
      <c r="AZ24" s="486"/>
      <c r="BA24" s="486"/>
      <c r="BB24" s="486"/>
      <c r="BC24" s="486"/>
      <c r="BD24" s="486"/>
      <c r="BE24" s="486"/>
      <c r="BF24" s="486"/>
      <c r="BG24" s="486"/>
      <c r="BH24" s="486"/>
      <c r="BI24" s="486"/>
      <c r="BJ24" s="486"/>
      <c r="BK24" s="486"/>
      <c r="BL24" s="486"/>
      <c r="BM24" s="487"/>
      <c r="BN24" s="366">
        <v>18027152</v>
      </c>
      <c r="BO24" s="367"/>
      <c r="BP24" s="367"/>
      <c r="BQ24" s="367"/>
      <c r="BR24" s="367"/>
      <c r="BS24" s="367"/>
      <c r="BT24" s="367"/>
      <c r="BU24" s="368"/>
      <c r="BV24" s="366">
        <v>17113108</v>
      </c>
      <c r="BW24" s="367"/>
      <c r="BX24" s="367"/>
      <c r="BY24" s="367"/>
      <c r="BZ24" s="367"/>
      <c r="CA24" s="367"/>
      <c r="CB24" s="367"/>
      <c r="CC24" s="368"/>
      <c r="CD24" s="21"/>
      <c r="CE24" s="352"/>
      <c r="CF24" s="352"/>
      <c r="CG24" s="352"/>
      <c r="CH24" s="352"/>
      <c r="CI24" s="352"/>
      <c r="CJ24" s="352"/>
      <c r="CK24" s="352"/>
      <c r="CL24" s="352"/>
      <c r="CM24" s="352"/>
      <c r="CN24" s="352"/>
      <c r="CO24" s="352"/>
      <c r="CP24" s="352"/>
      <c r="CQ24" s="352"/>
      <c r="CR24" s="352"/>
      <c r="CS24" s="353"/>
      <c r="CT24" s="354"/>
      <c r="CU24" s="355"/>
      <c r="CV24" s="355"/>
      <c r="CW24" s="355"/>
      <c r="CX24" s="355"/>
      <c r="CY24" s="355"/>
      <c r="CZ24" s="355"/>
      <c r="DA24" s="356"/>
      <c r="DB24" s="354"/>
      <c r="DC24" s="355"/>
      <c r="DD24" s="355"/>
      <c r="DE24" s="355"/>
      <c r="DF24" s="355"/>
      <c r="DG24" s="355"/>
      <c r="DH24" s="355"/>
      <c r="DI24" s="356"/>
    </row>
    <row r="25" spans="1:113" ht="18.75" customHeight="1" x14ac:dyDescent="0.15">
      <c r="A25" s="2"/>
      <c r="B25" s="490"/>
      <c r="C25" s="399"/>
      <c r="D25" s="400"/>
      <c r="E25" s="404" t="s">
        <v>231</v>
      </c>
      <c r="F25" s="405"/>
      <c r="G25" s="405"/>
      <c r="H25" s="405"/>
      <c r="I25" s="405"/>
      <c r="J25" s="405"/>
      <c r="K25" s="406"/>
      <c r="L25" s="407">
        <v>1</v>
      </c>
      <c r="M25" s="408"/>
      <c r="N25" s="408"/>
      <c r="O25" s="408"/>
      <c r="P25" s="409"/>
      <c r="Q25" s="407">
        <v>6251</v>
      </c>
      <c r="R25" s="408"/>
      <c r="S25" s="408"/>
      <c r="T25" s="408"/>
      <c r="U25" s="408"/>
      <c r="V25" s="409"/>
      <c r="W25" s="398"/>
      <c r="X25" s="399"/>
      <c r="Y25" s="400"/>
      <c r="Z25" s="404" t="s">
        <v>257</v>
      </c>
      <c r="AA25" s="405"/>
      <c r="AB25" s="405"/>
      <c r="AC25" s="405"/>
      <c r="AD25" s="405"/>
      <c r="AE25" s="405"/>
      <c r="AF25" s="405"/>
      <c r="AG25" s="406"/>
      <c r="AH25" s="407">
        <v>86</v>
      </c>
      <c r="AI25" s="408"/>
      <c r="AJ25" s="408"/>
      <c r="AK25" s="408"/>
      <c r="AL25" s="409"/>
      <c r="AM25" s="407">
        <v>257398</v>
      </c>
      <c r="AN25" s="408"/>
      <c r="AO25" s="408"/>
      <c r="AP25" s="408"/>
      <c r="AQ25" s="408"/>
      <c r="AR25" s="409"/>
      <c r="AS25" s="407">
        <v>2993</v>
      </c>
      <c r="AT25" s="408"/>
      <c r="AU25" s="408"/>
      <c r="AV25" s="408"/>
      <c r="AW25" s="408"/>
      <c r="AX25" s="410"/>
      <c r="AY25" s="411" t="s">
        <v>38</v>
      </c>
      <c r="AZ25" s="412"/>
      <c r="BA25" s="412"/>
      <c r="BB25" s="412"/>
      <c r="BC25" s="412"/>
      <c r="BD25" s="412"/>
      <c r="BE25" s="412"/>
      <c r="BF25" s="412"/>
      <c r="BG25" s="412"/>
      <c r="BH25" s="412"/>
      <c r="BI25" s="412"/>
      <c r="BJ25" s="412"/>
      <c r="BK25" s="412"/>
      <c r="BL25" s="412"/>
      <c r="BM25" s="413"/>
      <c r="BN25" s="372">
        <v>6122213</v>
      </c>
      <c r="BO25" s="373"/>
      <c r="BP25" s="373"/>
      <c r="BQ25" s="373"/>
      <c r="BR25" s="373"/>
      <c r="BS25" s="373"/>
      <c r="BT25" s="373"/>
      <c r="BU25" s="374"/>
      <c r="BV25" s="372">
        <v>8505627</v>
      </c>
      <c r="BW25" s="373"/>
      <c r="BX25" s="373"/>
      <c r="BY25" s="373"/>
      <c r="BZ25" s="373"/>
      <c r="CA25" s="373"/>
      <c r="CB25" s="373"/>
      <c r="CC25" s="374"/>
      <c r="CD25" s="21"/>
      <c r="CE25" s="352"/>
      <c r="CF25" s="352"/>
      <c r="CG25" s="352"/>
      <c r="CH25" s="352"/>
      <c r="CI25" s="352"/>
      <c r="CJ25" s="352"/>
      <c r="CK25" s="352"/>
      <c r="CL25" s="352"/>
      <c r="CM25" s="352"/>
      <c r="CN25" s="352"/>
      <c r="CO25" s="352"/>
      <c r="CP25" s="352"/>
      <c r="CQ25" s="352"/>
      <c r="CR25" s="352"/>
      <c r="CS25" s="353"/>
      <c r="CT25" s="354"/>
      <c r="CU25" s="355"/>
      <c r="CV25" s="355"/>
      <c r="CW25" s="355"/>
      <c r="CX25" s="355"/>
      <c r="CY25" s="355"/>
      <c r="CZ25" s="355"/>
      <c r="DA25" s="356"/>
      <c r="DB25" s="354"/>
      <c r="DC25" s="355"/>
      <c r="DD25" s="355"/>
      <c r="DE25" s="355"/>
      <c r="DF25" s="355"/>
      <c r="DG25" s="355"/>
      <c r="DH25" s="355"/>
      <c r="DI25" s="356"/>
    </row>
    <row r="26" spans="1:113" ht="18.75" customHeight="1" x14ac:dyDescent="0.15">
      <c r="A26" s="2"/>
      <c r="B26" s="490"/>
      <c r="C26" s="399"/>
      <c r="D26" s="400"/>
      <c r="E26" s="404" t="s">
        <v>258</v>
      </c>
      <c r="F26" s="405"/>
      <c r="G26" s="405"/>
      <c r="H26" s="405"/>
      <c r="I26" s="405"/>
      <c r="J26" s="405"/>
      <c r="K26" s="406"/>
      <c r="L26" s="407">
        <v>1</v>
      </c>
      <c r="M26" s="408"/>
      <c r="N26" s="408"/>
      <c r="O26" s="408"/>
      <c r="P26" s="409"/>
      <c r="Q26" s="407">
        <v>5577</v>
      </c>
      <c r="R26" s="408"/>
      <c r="S26" s="408"/>
      <c r="T26" s="408"/>
      <c r="U26" s="408"/>
      <c r="V26" s="409"/>
      <c r="W26" s="398"/>
      <c r="X26" s="399"/>
      <c r="Y26" s="400"/>
      <c r="Z26" s="404" t="s">
        <v>259</v>
      </c>
      <c r="AA26" s="500"/>
      <c r="AB26" s="500"/>
      <c r="AC26" s="500"/>
      <c r="AD26" s="500"/>
      <c r="AE26" s="500"/>
      <c r="AF26" s="500"/>
      <c r="AG26" s="501"/>
      <c r="AH26" s="407">
        <v>9</v>
      </c>
      <c r="AI26" s="408"/>
      <c r="AJ26" s="408"/>
      <c r="AK26" s="408"/>
      <c r="AL26" s="409"/>
      <c r="AM26" s="407">
        <v>35127</v>
      </c>
      <c r="AN26" s="408"/>
      <c r="AO26" s="408"/>
      <c r="AP26" s="408"/>
      <c r="AQ26" s="408"/>
      <c r="AR26" s="409"/>
      <c r="AS26" s="407">
        <v>3903</v>
      </c>
      <c r="AT26" s="408"/>
      <c r="AU26" s="408"/>
      <c r="AV26" s="408"/>
      <c r="AW26" s="408"/>
      <c r="AX26" s="410"/>
      <c r="AY26" s="502" t="s">
        <v>260</v>
      </c>
      <c r="AZ26" s="472"/>
      <c r="BA26" s="472"/>
      <c r="BB26" s="472"/>
      <c r="BC26" s="472"/>
      <c r="BD26" s="472"/>
      <c r="BE26" s="472"/>
      <c r="BF26" s="472"/>
      <c r="BG26" s="472"/>
      <c r="BH26" s="472"/>
      <c r="BI26" s="472"/>
      <c r="BJ26" s="472"/>
      <c r="BK26" s="472"/>
      <c r="BL26" s="472"/>
      <c r="BM26" s="503"/>
      <c r="BN26" s="366" t="s">
        <v>203</v>
      </c>
      <c r="BO26" s="367"/>
      <c r="BP26" s="367"/>
      <c r="BQ26" s="367"/>
      <c r="BR26" s="367"/>
      <c r="BS26" s="367"/>
      <c r="BT26" s="367"/>
      <c r="BU26" s="368"/>
      <c r="BV26" s="366" t="s">
        <v>203</v>
      </c>
      <c r="BW26" s="367"/>
      <c r="BX26" s="367"/>
      <c r="BY26" s="367"/>
      <c r="BZ26" s="367"/>
      <c r="CA26" s="367"/>
      <c r="CB26" s="367"/>
      <c r="CC26" s="368"/>
      <c r="CD26" s="21"/>
      <c r="CE26" s="352"/>
      <c r="CF26" s="352"/>
      <c r="CG26" s="352"/>
      <c r="CH26" s="352"/>
      <c r="CI26" s="352"/>
      <c r="CJ26" s="352"/>
      <c r="CK26" s="352"/>
      <c r="CL26" s="352"/>
      <c r="CM26" s="352"/>
      <c r="CN26" s="352"/>
      <c r="CO26" s="352"/>
      <c r="CP26" s="352"/>
      <c r="CQ26" s="352"/>
      <c r="CR26" s="352"/>
      <c r="CS26" s="353"/>
      <c r="CT26" s="354"/>
      <c r="CU26" s="355"/>
      <c r="CV26" s="355"/>
      <c r="CW26" s="355"/>
      <c r="CX26" s="355"/>
      <c r="CY26" s="355"/>
      <c r="CZ26" s="355"/>
      <c r="DA26" s="356"/>
      <c r="DB26" s="354"/>
      <c r="DC26" s="355"/>
      <c r="DD26" s="355"/>
      <c r="DE26" s="355"/>
      <c r="DF26" s="355"/>
      <c r="DG26" s="355"/>
      <c r="DH26" s="355"/>
      <c r="DI26" s="356"/>
    </row>
    <row r="27" spans="1:113" ht="18.75" customHeight="1" x14ac:dyDescent="0.15">
      <c r="A27" s="2"/>
      <c r="B27" s="490"/>
      <c r="C27" s="399"/>
      <c r="D27" s="400"/>
      <c r="E27" s="404" t="s">
        <v>261</v>
      </c>
      <c r="F27" s="405"/>
      <c r="G27" s="405"/>
      <c r="H27" s="405"/>
      <c r="I27" s="405"/>
      <c r="J27" s="405"/>
      <c r="K27" s="406"/>
      <c r="L27" s="407">
        <v>1</v>
      </c>
      <c r="M27" s="408"/>
      <c r="N27" s="408"/>
      <c r="O27" s="408"/>
      <c r="P27" s="409"/>
      <c r="Q27" s="407">
        <v>4000</v>
      </c>
      <c r="R27" s="408"/>
      <c r="S27" s="408"/>
      <c r="T27" s="408"/>
      <c r="U27" s="408"/>
      <c r="V27" s="409"/>
      <c r="W27" s="398"/>
      <c r="X27" s="399"/>
      <c r="Y27" s="400"/>
      <c r="Z27" s="404" t="s">
        <v>262</v>
      </c>
      <c r="AA27" s="405"/>
      <c r="AB27" s="405"/>
      <c r="AC27" s="405"/>
      <c r="AD27" s="405"/>
      <c r="AE27" s="405"/>
      <c r="AF27" s="405"/>
      <c r="AG27" s="406"/>
      <c r="AH27" s="407">
        <v>9</v>
      </c>
      <c r="AI27" s="408"/>
      <c r="AJ27" s="408"/>
      <c r="AK27" s="408"/>
      <c r="AL27" s="409"/>
      <c r="AM27" s="407">
        <v>35235</v>
      </c>
      <c r="AN27" s="408"/>
      <c r="AO27" s="408"/>
      <c r="AP27" s="408"/>
      <c r="AQ27" s="408"/>
      <c r="AR27" s="409"/>
      <c r="AS27" s="407">
        <v>3915</v>
      </c>
      <c r="AT27" s="408"/>
      <c r="AU27" s="408"/>
      <c r="AV27" s="408"/>
      <c r="AW27" s="408"/>
      <c r="AX27" s="410"/>
      <c r="AY27" s="497" t="s">
        <v>265</v>
      </c>
      <c r="AZ27" s="498"/>
      <c r="BA27" s="498"/>
      <c r="BB27" s="498"/>
      <c r="BC27" s="498"/>
      <c r="BD27" s="498"/>
      <c r="BE27" s="498"/>
      <c r="BF27" s="498"/>
      <c r="BG27" s="498"/>
      <c r="BH27" s="498"/>
      <c r="BI27" s="498"/>
      <c r="BJ27" s="498"/>
      <c r="BK27" s="498"/>
      <c r="BL27" s="498"/>
      <c r="BM27" s="499"/>
      <c r="BN27" s="369" t="s">
        <v>203</v>
      </c>
      <c r="BO27" s="370"/>
      <c r="BP27" s="370"/>
      <c r="BQ27" s="370"/>
      <c r="BR27" s="370"/>
      <c r="BS27" s="370"/>
      <c r="BT27" s="370"/>
      <c r="BU27" s="371"/>
      <c r="BV27" s="369">
        <v>570630</v>
      </c>
      <c r="BW27" s="370"/>
      <c r="BX27" s="370"/>
      <c r="BY27" s="370"/>
      <c r="BZ27" s="370"/>
      <c r="CA27" s="370"/>
      <c r="CB27" s="370"/>
      <c r="CC27" s="371"/>
      <c r="CD27" s="17"/>
      <c r="CE27" s="352"/>
      <c r="CF27" s="352"/>
      <c r="CG27" s="352"/>
      <c r="CH27" s="352"/>
      <c r="CI27" s="352"/>
      <c r="CJ27" s="352"/>
      <c r="CK27" s="352"/>
      <c r="CL27" s="352"/>
      <c r="CM27" s="352"/>
      <c r="CN27" s="352"/>
      <c r="CO27" s="352"/>
      <c r="CP27" s="352"/>
      <c r="CQ27" s="352"/>
      <c r="CR27" s="352"/>
      <c r="CS27" s="353"/>
      <c r="CT27" s="354"/>
      <c r="CU27" s="355"/>
      <c r="CV27" s="355"/>
      <c r="CW27" s="355"/>
      <c r="CX27" s="355"/>
      <c r="CY27" s="355"/>
      <c r="CZ27" s="355"/>
      <c r="DA27" s="356"/>
      <c r="DB27" s="354"/>
      <c r="DC27" s="355"/>
      <c r="DD27" s="355"/>
      <c r="DE27" s="355"/>
      <c r="DF27" s="355"/>
      <c r="DG27" s="355"/>
      <c r="DH27" s="355"/>
      <c r="DI27" s="356"/>
    </row>
    <row r="28" spans="1:113" ht="18.75" customHeight="1" x14ac:dyDescent="0.15">
      <c r="A28" s="2"/>
      <c r="B28" s="490"/>
      <c r="C28" s="399"/>
      <c r="D28" s="400"/>
      <c r="E28" s="404" t="s">
        <v>266</v>
      </c>
      <c r="F28" s="405"/>
      <c r="G28" s="405"/>
      <c r="H28" s="405"/>
      <c r="I28" s="405"/>
      <c r="J28" s="405"/>
      <c r="K28" s="406"/>
      <c r="L28" s="407">
        <v>1</v>
      </c>
      <c r="M28" s="408"/>
      <c r="N28" s="408"/>
      <c r="O28" s="408"/>
      <c r="P28" s="409"/>
      <c r="Q28" s="407">
        <v>3600</v>
      </c>
      <c r="R28" s="408"/>
      <c r="S28" s="408"/>
      <c r="T28" s="408"/>
      <c r="U28" s="408"/>
      <c r="V28" s="409"/>
      <c r="W28" s="398"/>
      <c r="X28" s="399"/>
      <c r="Y28" s="400"/>
      <c r="Z28" s="404" t="s">
        <v>36</v>
      </c>
      <c r="AA28" s="405"/>
      <c r="AB28" s="405"/>
      <c r="AC28" s="405"/>
      <c r="AD28" s="405"/>
      <c r="AE28" s="405"/>
      <c r="AF28" s="405"/>
      <c r="AG28" s="406"/>
      <c r="AH28" s="407" t="s">
        <v>203</v>
      </c>
      <c r="AI28" s="408"/>
      <c r="AJ28" s="408"/>
      <c r="AK28" s="408"/>
      <c r="AL28" s="409"/>
      <c r="AM28" s="407" t="s">
        <v>203</v>
      </c>
      <c r="AN28" s="408"/>
      <c r="AO28" s="408"/>
      <c r="AP28" s="408"/>
      <c r="AQ28" s="408"/>
      <c r="AR28" s="409"/>
      <c r="AS28" s="407" t="s">
        <v>203</v>
      </c>
      <c r="AT28" s="408"/>
      <c r="AU28" s="408"/>
      <c r="AV28" s="408"/>
      <c r="AW28" s="408"/>
      <c r="AX28" s="410"/>
      <c r="AY28" s="357" t="s">
        <v>267</v>
      </c>
      <c r="AZ28" s="358"/>
      <c r="BA28" s="358"/>
      <c r="BB28" s="359"/>
      <c r="BC28" s="411" t="s">
        <v>109</v>
      </c>
      <c r="BD28" s="412"/>
      <c r="BE28" s="412"/>
      <c r="BF28" s="412"/>
      <c r="BG28" s="412"/>
      <c r="BH28" s="412"/>
      <c r="BI28" s="412"/>
      <c r="BJ28" s="412"/>
      <c r="BK28" s="412"/>
      <c r="BL28" s="412"/>
      <c r="BM28" s="413"/>
      <c r="BN28" s="372">
        <v>5835382</v>
      </c>
      <c r="BO28" s="373"/>
      <c r="BP28" s="373"/>
      <c r="BQ28" s="373"/>
      <c r="BR28" s="373"/>
      <c r="BS28" s="373"/>
      <c r="BT28" s="373"/>
      <c r="BU28" s="374"/>
      <c r="BV28" s="372">
        <v>5501302</v>
      </c>
      <c r="BW28" s="373"/>
      <c r="BX28" s="373"/>
      <c r="BY28" s="373"/>
      <c r="BZ28" s="373"/>
      <c r="CA28" s="373"/>
      <c r="CB28" s="373"/>
      <c r="CC28" s="374"/>
      <c r="CD28" s="21"/>
      <c r="CE28" s="352"/>
      <c r="CF28" s="352"/>
      <c r="CG28" s="352"/>
      <c r="CH28" s="352"/>
      <c r="CI28" s="352"/>
      <c r="CJ28" s="352"/>
      <c r="CK28" s="352"/>
      <c r="CL28" s="352"/>
      <c r="CM28" s="352"/>
      <c r="CN28" s="352"/>
      <c r="CO28" s="352"/>
      <c r="CP28" s="352"/>
      <c r="CQ28" s="352"/>
      <c r="CR28" s="352"/>
      <c r="CS28" s="353"/>
      <c r="CT28" s="354"/>
      <c r="CU28" s="355"/>
      <c r="CV28" s="355"/>
      <c r="CW28" s="355"/>
      <c r="CX28" s="355"/>
      <c r="CY28" s="355"/>
      <c r="CZ28" s="355"/>
      <c r="DA28" s="356"/>
      <c r="DB28" s="354"/>
      <c r="DC28" s="355"/>
      <c r="DD28" s="355"/>
      <c r="DE28" s="355"/>
      <c r="DF28" s="355"/>
      <c r="DG28" s="355"/>
      <c r="DH28" s="355"/>
      <c r="DI28" s="356"/>
    </row>
    <row r="29" spans="1:113" ht="18.75" customHeight="1" x14ac:dyDescent="0.15">
      <c r="A29" s="2"/>
      <c r="B29" s="490"/>
      <c r="C29" s="399"/>
      <c r="D29" s="400"/>
      <c r="E29" s="404" t="s">
        <v>270</v>
      </c>
      <c r="F29" s="405"/>
      <c r="G29" s="405"/>
      <c r="H29" s="405"/>
      <c r="I29" s="405"/>
      <c r="J29" s="405"/>
      <c r="K29" s="406"/>
      <c r="L29" s="407">
        <v>16</v>
      </c>
      <c r="M29" s="408"/>
      <c r="N29" s="408"/>
      <c r="O29" s="408"/>
      <c r="P29" s="409"/>
      <c r="Q29" s="407">
        <v>3400</v>
      </c>
      <c r="R29" s="408"/>
      <c r="S29" s="408"/>
      <c r="T29" s="408"/>
      <c r="U29" s="408"/>
      <c r="V29" s="409"/>
      <c r="W29" s="401"/>
      <c r="X29" s="402"/>
      <c r="Y29" s="403"/>
      <c r="Z29" s="404" t="s">
        <v>272</v>
      </c>
      <c r="AA29" s="405"/>
      <c r="AB29" s="405"/>
      <c r="AC29" s="405"/>
      <c r="AD29" s="405"/>
      <c r="AE29" s="405"/>
      <c r="AF29" s="405"/>
      <c r="AG29" s="406"/>
      <c r="AH29" s="407">
        <v>445</v>
      </c>
      <c r="AI29" s="408"/>
      <c r="AJ29" s="408"/>
      <c r="AK29" s="408"/>
      <c r="AL29" s="409"/>
      <c r="AM29" s="407">
        <v>1504991</v>
      </c>
      <c r="AN29" s="408"/>
      <c r="AO29" s="408"/>
      <c r="AP29" s="408"/>
      <c r="AQ29" s="408"/>
      <c r="AR29" s="409"/>
      <c r="AS29" s="407">
        <v>3382</v>
      </c>
      <c r="AT29" s="408"/>
      <c r="AU29" s="408"/>
      <c r="AV29" s="408"/>
      <c r="AW29" s="408"/>
      <c r="AX29" s="410"/>
      <c r="AY29" s="360"/>
      <c r="AZ29" s="361"/>
      <c r="BA29" s="361"/>
      <c r="BB29" s="362"/>
      <c r="BC29" s="494" t="s">
        <v>273</v>
      </c>
      <c r="BD29" s="495"/>
      <c r="BE29" s="495"/>
      <c r="BF29" s="495"/>
      <c r="BG29" s="495"/>
      <c r="BH29" s="495"/>
      <c r="BI29" s="495"/>
      <c r="BJ29" s="495"/>
      <c r="BK29" s="495"/>
      <c r="BL29" s="495"/>
      <c r="BM29" s="496"/>
      <c r="BN29" s="366">
        <v>2006874</v>
      </c>
      <c r="BO29" s="367"/>
      <c r="BP29" s="367"/>
      <c r="BQ29" s="367"/>
      <c r="BR29" s="367"/>
      <c r="BS29" s="367"/>
      <c r="BT29" s="367"/>
      <c r="BU29" s="368"/>
      <c r="BV29" s="366">
        <v>1940306</v>
      </c>
      <c r="BW29" s="367"/>
      <c r="BX29" s="367"/>
      <c r="BY29" s="367"/>
      <c r="BZ29" s="367"/>
      <c r="CA29" s="367"/>
      <c r="CB29" s="367"/>
      <c r="CC29" s="368"/>
      <c r="CD29" s="17"/>
      <c r="CE29" s="352"/>
      <c r="CF29" s="352"/>
      <c r="CG29" s="352"/>
      <c r="CH29" s="352"/>
      <c r="CI29" s="352"/>
      <c r="CJ29" s="352"/>
      <c r="CK29" s="352"/>
      <c r="CL29" s="352"/>
      <c r="CM29" s="352"/>
      <c r="CN29" s="352"/>
      <c r="CO29" s="352"/>
      <c r="CP29" s="352"/>
      <c r="CQ29" s="352"/>
      <c r="CR29" s="352"/>
      <c r="CS29" s="353"/>
      <c r="CT29" s="354"/>
      <c r="CU29" s="355"/>
      <c r="CV29" s="355"/>
      <c r="CW29" s="355"/>
      <c r="CX29" s="355"/>
      <c r="CY29" s="355"/>
      <c r="CZ29" s="355"/>
      <c r="DA29" s="356"/>
      <c r="DB29" s="354"/>
      <c r="DC29" s="355"/>
      <c r="DD29" s="355"/>
      <c r="DE29" s="355"/>
      <c r="DF29" s="355"/>
      <c r="DG29" s="355"/>
      <c r="DH29" s="355"/>
      <c r="DI29" s="356"/>
    </row>
    <row r="30" spans="1:113" ht="18.75" customHeight="1" x14ac:dyDescent="0.15">
      <c r="A30" s="2"/>
      <c r="B30" s="491"/>
      <c r="C30" s="492"/>
      <c r="D30" s="493"/>
      <c r="E30" s="473"/>
      <c r="F30" s="474"/>
      <c r="G30" s="474"/>
      <c r="H30" s="474"/>
      <c r="I30" s="474"/>
      <c r="J30" s="474"/>
      <c r="K30" s="475"/>
      <c r="L30" s="476"/>
      <c r="M30" s="477"/>
      <c r="N30" s="477"/>
      <c r="O30" s="477"/>
      <c r="P30" s="478"/>
      <c r="Q30" s="476"/>
      <c r="R30" s="477"/>
      <c r="S30" s="477"/>
      <c r="T30" s="477"/>
      <c r="U30" s="477"/>
      <c r="V30" s="478"/>
      <c r="W30" s="479" t="s">
        <v>275</v>
      </c>
      <c r="X30" s="480"/>
      <c r="Y30" s="480"/>
      <c r="Z30" s="480"/>
      <c r="AA30" s="480"/>
      <c r="AB30" s="480"/>
      <c r="AC30" s="480"/>
      <c r="AD30" s="480"/>
      <c r="AE30" s="480"/>
      <c r="AF30" s="480"/>
      <c r="AG30" s="481"/>
      <c r="AH30" s="482">
        <v>99.9</v>
      </c>
      <c r="AI30" s="483"/>
      <c r="AJ30" s="483"/>
      <c r="AK30" s="483"/>
      <c r="AL30" s="483"/>
      <c r="AM30" s="483"/>
      <c r="AN30" s="483"/>
      <c r="AO30" s="483"/>
      <c r="AP30" s="483"/>
      <c r="AQ30" s="483"/>
      <c r="AR30" s="483"/>
      <c r="AS30" s="483"/>
      <c r="AT30" s="483"/>
      <c r="AU30" s="483"/>
      <c r="AV30" s="483"/>
      <c r="AW30" s="483"/>
      <c r="AX30" s="484"/>
      <c r="AY30" s="363"/>
      <c r="AZ30" s="364"/>
      <c r="BA30" s="364"/>
      <c r="BB30" s="365"/>
      <c r="BC30" s="485" t="s">
        <v>73</v>
      </c>
      <c r="BD30" s="486"/>
      <c r="BE30" s="486"/>
      <c r="BF30" s="486"/>
      <c r="BG30" s="486"/>
      <c r="BH30" s="486"/>
      <c r="BI30" s="486"/>
      <c r="BJ30" s="486"/>
      <c r="BK30" s="486"/>
      <c r="BL30" s="486"/>
      <c r="BM30" s="487"/>
      <c r="BN30" s="369">
        <v>9444978</v>
      </c>
      <c r="BO30" s="370"/>
      <c r="BP30" s="370"/>
      <c r="BQ30" s="370"/>
      <c r="BR30" s="370"/>
      <c r="BS30" s="370"/>
      <c r="BT30" s="370"/>
      <c r="BU30" s="371"/>
      <c r="BV30" s="369">
        <v>9612654</v>
      </c>
      <c r="BW30" s="370"/>
      <c r="BX30" s="370"/>
      <c r="BY30" s="370"/>
      <c r="BZ30" s="370"/>
      <c r="CA30" s="370"/>
      <c r="CB30" s="370"/>
      <c r="CC30" s="371"/>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88" t="s">
        <v>191</v>
      </c>
      <c r="D32" s="488"/>
      <c r="E32" s="488"/>
      <c r="F32" s="488"/>
      <c r="G32" s="488"/>
      <c r="H32" s="488"/>
      <c r="I32" s="488"/>
      <c r="J32" s="488"/>
      <c r="K32" s="488"/>
      <c r="L32" s="488"/>
      <c r="M32" s="488"/>
      <c r="N32" s="488"/>
      <c r="O32" s="488"/>
      <c r="P32" s="488"/>
      <c r="Q32" s="488"/>
      <c r="R32" s="488"/>
      <c r="S32" s="488"/>
      <c r="U32" s="472" t="s">
        <v>100</v>
      </c>
      <c r="V32" s="472"/>
      <c r="W32" s="472"/>
      <c r="X32" s="472"/>
      <c r="Y32" s="472"/>
      <c r="Z32" s="472"/>
      <c r="AA32" s="472"/>
      <c r="AB32" s="472"/>
      <c r="AC32" s="472"/>
      <c r="AD32" s="472"/>
      <c r="AE32" s="472"/>
      <c r="AF32" s="472"/>
      <c r="AG32" s="472"/>
      <c r="AH32" s="472"/>
      <c r="AI32" s="472"/>
      <c r="AJ32" s="472"/>
      <c r="AK32" s="472"/>
      <c r="AM32" s="472" t="s">
        <v>277</v>
      </c>
      <c r="AN32" s="472"/>
      <c r="AO32" s="472"/>
      <c r="AP32" s="472"/>
      <c r="AQ32" s="472"/>
      <c r="AR32" s="472"/>
      <c r="AS32" s="472"/>
      <c r="AT32" s="472"/>
      <c r="AU32" s="472"/>
      <c r="AV32" s="472"/>
      <c r="AW32" s="472"/>
      <c r="AX32" s="472"/>
      <c r="AY32" s="472"/>
      <c r="AZ32" s="472"/>
      <c r="BA32" s="472"/>
      <c r="BB32" s="472"/>
      <c r="BC32" s="472"/>
      <c r="BE32" s="472" t="s">
        <v>278</v>
      </c>
      <c r="BF32" s="472"/>
      <c r="BG32" s="472"/>
      <c r="BH32" s="472"/>
      <c r="BI32" s="472"/>
      <c r="BJ32" s="472"/>
      <c r="BK32" s="472"/>
      <c r="BL32" s="472"/>
      <c r="BM32" s="472"/>
      <c r="BN32" s="472"/>
      <c r="BO32" s="472"/>
      <c r="BP32" s="472"/>
      <c r="BQ32" s="472"/>
      <c r="BR32" s="472"/>
      <c r="BS32" s="472"/>
      <c r="BT32" s="472"/>
      <c r="BU32" s="472"/>
      <c r="BW32" s="472" t="s">
        <v>279</v>
      </c>
      <c r="BX32" s="472"/>
      <c r="BY32" s="472"/>
      <c r="BZ32" s="472"/>
      <c r="CA32" s="472"/>
      <c r="CB32" s="472"/>
      <c r="CC32" s="472"/>
      <c r="CD32" s="472"/>
      <c r="CE32" s="472"/>
      <c r="CF32" s="472"/>
      <c r="CG32" s="472"/>
      <c r="CH32" s="472"/>
      <c r="CI32" s="472"/>
      <c r="CJ32" s="472"/>
      <c r="CK32" s="472"/>
      <c r="CL32" s="472"/>
      <c r="CM32" s="472"/>
      <c r="CO32" s="472" t="s">
        <v>236</v>
      </c>
      <c r="CP32" s="472"/>
      <c r="CQ32" s="472"/>
      <c r="CR32" s="472"/>
      <c r="CS32" s="472"/>
      <c r="CT32" s="472"/>
      <c r="CU32" s="472"/>
      <c r="CV32" s="472"/>
      <c r="CW32" s="472"/>
      <c r="CX32" s="472"/>
      <c r="CY32" s="472"/>
      <c r="CZ32" s="472"/>
      <c r="DA32" s="472"/>
      <c r="DB32" s="472"/>
      <c r="DC32" s="472"/>
      <c r="DD32" s="472"/>
      <c r="DE32" s="472"/>
      <c r="DI32" s="36"/>
    </row>
    <row r="33" spans="1:113" ht="13.5" customHeight="1" x14ac:dyDescent="0.15">
      <c r="A33" s="2"/>
      <c r="B33" s="5"/>
      <c r="C33" s="451" t="s">
        <v>62</v>
      </c>
      <c r="D33" s="451"/>
      <c r="E33" s="431" t="s">
        <v>281</v>
      </c>
      <c r="F33" s="431"/>
      <c r="G33" s="431"/>
      <c r="H33" s="431"/>
      <c r="I33" s="431"/>
      <c r="J33" s="431"/>
      <c r="K33" s="431"/>
      <c r="L33" s="431"/>
      <c r="M33" s="431"/>
      <c r="N33" s="431"/>
      <c r="O33" s="431"/>
      <c r="P33" s="431"/>
      <c r="Q33" s="431"/>
      <c r="R33" s="431"/>
      <c r="S33" s="431"/>
      <c r="T33" s="12"/>
      <c r="U33" s="451" t="s">
        <v>62</v>
      </c>
      <c r="V33" s="451"/>
      <c r="W33" s="431" t="s">
        <v>281</v>
      </c>
      <c r="X33" s="431"/>
      <c r="Y33" s="431"/>
      <c r="Z33" s="431"/>
      <c r="AA33" s="431"/>
      <c r="AB33" s="431"/>
      <c r="AC33" s="431"/>
      <c r="AD33" s="431"/>
      <c r="AE33" s="431"/>
      <c r="AF33" s="431"/>
      <c r="AG33" s="431"/>
      <c r="AH33" s="431"/>
      <c r="AI33" s="431"/>
      <c r="AJ33" s="431"/>
      <c r="AK33" s="431"/>
      <c r="AL33" s="12"/>
      <c r="AM33" s="451" t="s">
        <v>62</v>
      </c>
      <c r="AN33" s="451"/>
      <c r="AO33" s="431" t="s">
        <v>281</v>
      </c>
      <c r="AP33" s="431"/>
      <c r="AQ33" s="431"/>
      <c r="AR33" s="431"/>
      <c r="AS33" s="431"/>
      <c r="AT33" s="431"/>
      <c r="AU33" s="431"/>
      <c r="AV33" s="431"/>
      <c r="AW33" s="431"/>
      <c r="AX33" s="431"/>
      <c r="AY33" s="431"/>
      <c r="AZ33" s="431"/>
      <c r="BA33" s="431"/>
      <c r="BB33" s="431"/>
      <c r="BC33" s="431"/>
      <c r="BD33" s="8"/>
      <c r="BE33" s="431" t="s">
        <v>282</v>
      </c>
      <c r="BF33" s="431"/>
      <c r="BG33" s="431" t="s">
        <v>171</v>
      </c>
      <c r="BH33" s="431"/>
      <c r="BI33" s="431"/>
      <c r="BJ33" s="431"/>
      <c r="BK33" s="431"/>
      <c r="BL33" s="431"/>
      <c r="BM33" s="431"/>
      <c r="BN33" s="431"/>
      <c r="BO33" s="431"/>
      <c r="BP33" s="431"/>
      <c r="BQ33" s="431"/>
      <c r="BR33" s="431"/>
      <c r="BS33" s="431"/>
      <c r="BT33" s="431"/>
      <c r="BU33" s="431"/>
      <c r="BV33" s="8"/>
      <c r="BW33" s="451" t="s">
        <v>282</v>
      </c>
      <c r="BX33" s="451"/>
      <c r="BY33" s="431" t="s">
        <v>116</v>
      </c>
      <c r="BZ33" s="431"/>
      <c r="CA33" s="431"/>
      <c r="CB33" s="431"/>
      <c r="CC33" s="431"/>
      <c r="CD33" s="431"/>
      <c r="CE33" s="431"/>
      <c r="CF33" s="431"/>
      <c r="CG33" s="431"/>
      <c r="CH33" s="431"/>
      <c r="CI33" s="431"/>
      <c r="CJ33" s="431"/>
      <c r="CK33" s="431"/>
      <c r="CL33" s="431"/>
      <c r="CM33" s="431"/>
      <c r="CN33" s="12"/>
      <c r="CO33" s="451" t="s">
        <v>62</v>
      </c>
      <c r="CP33" s="451"/>
      <c r="CQ33" s="431" t="s">
        <v>285</v>
      </c>
      <c r="CR33" s="431"/>
      <c r="CS33" s="431"/>
      <c r="CT33" s="431"/>
      <c r="CU33" s="431"/>
      <c r="CV33" s="431"/>
      <c r="CW33" s="431"/>
      <c r="CX33" s="431"/>
      <c r="CY33" s="431"/>
      <c r="CZ33" s="431"/>
      <c r="DA33" s="431"/>
      <c r="DB33" s="431"/>
      <c r="DC33" s="431"/>
      <c r="DD33" s="431"/>
      <c r="DE33" s="431"/>
      <c r="DF33" s="12"/>
      <c r="DG33" s="471" t="s">
        <v>84</v>
      </c>
      <c r="DH33" s="471"/>
      <c r="DI33" s="19"/>
    </row>
    <row r="34" spans="1:113" ht="32.25" customHeight="1" x14ac:dyDescent="0.15">
      <c r="A34" s="2"/>
      <c r="B34" s="5"/>
      <c r="C34" s="469">
        <f>IF(E34="","",1)</f>
        <v>1</v>
      </c>
      <c r="D34" s="469"/>
      <c r="E34" s="468" t="str">
        <f>IF('各会計、関係団体の財政状況及び健全化判断比率'!B7="","",'各会計、関係団体の財政状況及び健全化判断比率'!B7)</f>
        <v>一般会計</v>
      </c>
      <c r="F34" s="468"/>
      <c r="G34" s="468"/>
      <c r="H34" s="468"/>
      <c r="I34" s="468"/>
      <c r="J34" s="468"/>
      <c r="K34" s="468"/>
      <c r="L34" s="468"/>
      <c r="M34" s="468"/>
      <c r="N34" s="468"/>
      <c r="O34" s="468"/>
      <c r="P34" s="468"/>
      <c r="Q34" s="468"/>
      <c r="R34" s="468"/>
      <c r="S34" s="468"/>
      <c r="T34" s="2"/>
      <c r="U34" s="469">
        <f>IF(W34="","",MAX(C34:D43)+1)</f>
        <v>2</v>
      </c>
      <c r="V34" s="469"/>
      <c r="W34" s="468" t="str">
        <f>IF('各会計、関係団体の財政状況及び健全化判断比率'!B28="","",'各会計、関係団体の財政状況及び健全化判断比率'!B28)</f>
        <v>国民健康保険特別会計</v>
      </c>
      <c r="X34" s="468"/>
      <c r="Y34" s="468"/>
      <c r="Z34" s="468"/>
      <c r="AA34" s="468"/>
      <c r="AB34" s="468"/>
      <c r="AC34" s="468"/>
      <c r="AD34" s="468"/>
      <c r="AE34" s="468"/>
      <c r="AF34" s="468"/>
      <c r="AG34" s="468"/>
      <c r="AH34" s="468"/>
      <c r="AI34" s="468"/>
      <c r="AJ34" s="468"/>
      <c r="AK34" s="468"/>
      <c r="AL34" s="2"/>
      <c r="AM34" s="469">
        <f>IF(AO34="","",MAX(C34:D43,U34:V43)+1)</f>
        <v>5</v>
      </c>
      <c r="AN34" s="469"/>
      <c r="AO34" s="468" t="str">
        <f>IF('各会計、関係団体の財政状況及び健全化判断比率'!B31="","",'各会計、関係団体の財政状況及び健全化判断比率'!B31)</f>
        <v>上水道特別会計</v>
      </c>
      <c r="AP34" s="468"/>
      <c r="AQ34" s="468"/>
      <c r="AR34" s="468"/>
      <c r="AS34" s="468"/>
      <c r="AT34" s="468"/>
      <c r="AU34" s="468"/>
      <c r="AV34" s="468"/>
      <c r="AW34" s="468"/>
      <c r="AX34" s="468"/>
      <c r="AY34" s="468"/>
      <c r="AZ34" s="468"/>
      <c r="BA34" s="468"/>
      <c r="BB34" s="468"/>
      <c r="BC34" s="468"/>
      <c r="BD34" s="2"/>
      <c r="BE34" s="469">
        <f>IF(BG34="","",MAX(C34:D43,U34:V43,AM34:AN43)+1)</f>
        <v>9</v>
      </c>
      <c r="BF34" s="469"/>
      <c r="BG34" s="468" t="str">
        <f>IF('各会計、関係団体の財政状況及び健全化判断比率'!B35="","",'各会計、関係団体の財政状況及び健全化判断比率'!B35)</f>
        <v>農業集落排水特別会計</v>
      </c>
      <c r="BH34" s="468"/>
      <c r="BI34" s="468"/>
      <c r="BJ34" s="468"/>
      <c r="BK34" s="468"/>
      <c r="BL34" s="468"/>
      <c r="BM34" s="468"/>
      <c r="BN34" s="468"/>
      <c r="BO34" s="468"/>
      <c r="BP34" s="468"/>
      <c r="BQ34" s="468"/>
      <c r="BR34" s="468"/>
      <c r="BS34" s="468"/>
      <c r="BT34" s="468"/>
      <c r="BU34" s="468"/>
      <c r="BV34" s="2"/>
      <c r="BW34" s="469">
        <f>IF(BY34="","",MAX(C34:D43,U34:V43,AM34:AN43,BE34:BF43)+1)</f>
        <v>11</v>
      </c>
      <c r="BX34" s="469"/>
      <c r="BY34" s="468" t="str">
        <f>IF('各会計、関係団体の財政状況及び健全化判断比率'!B68="","",'各会計、関係団体の財政状況及び健全化判断比率'!B68)</f>
        <v>大分県退職手当組合</v>
      </c>
      <c r="BZ34" s="468"/>
      <c r="CA34" s="468"/>
      <c r="CB34" s="468"/>
      <c r="CC34" s="468"/>
      <c r="CD34" s="468"/>
      <c r="CE34" s="468"/>
      <c r="CF34" s="468"/>
      <c r="CG34" s="468"/>
      <c r="CH34" s="468"/>
      <c r="CI34" s="468"/>
      <c r="CJ34" s="468"/>
      <c r="CK34" s="468"/>
      <c r="CL34" s="468"/>
      <c r="CM34" s="468"/>
      <c r="CN34" s="2"/>
      <c r="CO34" s="469">
        <f>IF(CQ34="","",MAX(C34:D43,U34:V43,AM34:AN43,BE34:BF43,BW34:BX43)+1)</f>
        <v>17</v>
      </c>
      <c r="CP34" s="469"/>
      <c r="CQ34" s="468" t="str">
        <f>IF('各会計、関係団体の財政状況及び健全化判断比率'!BS7="","",'各会計、関係団体の財政状況及び健全化判断比率'!BS7)</f>
        <v>豊後大野市土地開発公社</v>
      </c>
      <c r="CR34" s="468"/>
      <c r="CS34" s="468"/>
      <c r="CT34" s="468"/>
      <c r="CU34" s="468"/>
      <c r="CV34" s="468"/>
      <c r="CW34" s="468"/>
      <c r="CX34" s="468"/>
      <c r="CY34" s="468"/>
      <c r="CZ34" s="468"/>
      <c r="DA34" s="468"/>
      <c r="DB34" s="468"/>
      <c r="DC34" s="468"/>
      <c r="DD34" s="468"/>
      <c r="DE34" s="468"/>
      <c r="DG34" s="470" t="str">
        <f>IF('各会計、関係団体の財政状況及び健全化判断比率'!BR7="","",'各会計、関係団体の財政状況及び健全化判断比率'!BR7)</f>
        <v/>
      </c>
      <c r="DH34" s="470"/>
      <c r="DI34" s="19"/>
    </row>
    <row r="35" spans="1:113" ht="32.25" customHeight="1" x14ac:dyDescent="0.15">
      <c r="A35" s="2"/>
      <c r="B35" s="5"/>
      <c r="C35" s="469" t="str">
        <f t="shared" ref="C35:C43" si="0">IF(E35="","",C34+1)</f>
        <v/>
      </c>
      <c r="D35" s="469"/>
      <c r="E35" s="468" t="str">
        <f>IF('各会計、関係団体の財政状況及び健全化判断比率'!B8="","",'各会計、関係団体の財政状況及び健全化判断比率'!B8)</f>
        <v/>
      </c>
      <c r="F35" s="468"/>
      <c r="G35" s="468"/>
      <c r="H35" s="468"/>
      <c r="I35" s="468"/>
      <c r="J35" s="468"/>
      <c r="K35" s="468"/>
      <c r="L35" s="468"/>
      <c r="M35" s="468"/>
      <c r="N35" s="468"/>
      <c r="O35" s="468"/>
      <c r="P35" s="468"/>
      <c r="Q35" s="468"/>
      <c r="R35" s="468"/>
      <c r="S35" s="468"/>
      <c r="T35" s="2"/>
      <c r="U35" s="469">
        <f t="shared" ref="U35:U43" si="1">IF(W35="","",U34+1)</f>
        <v>3</v>
      </c>
      <c r="V35" s="469"/>
      <c r="W35" s="468" t="str">
        <f>IF('各会計、関係団体の財政状況及び健全化判断比率'!B29="","",'各会計、関係団体の財政状況及び健全化判断比率'!B29)</f>
        <v>介護保険特別会計</v>
      </c>
      <c r="X35" s="468"/>
      <c r="Y35" s="468"/>
      <c r="Z35" s="468"/>
      <c r="AA35" s="468"/>
      <c r="AB35" s="468"/>
      <c r="AC35" s="468"/>
      <c r="AD35" s="468"/>
      <c r="AE35" s="468"/>
      <c r="AF35" s="468"/>
      <c r="AG35" s="468"/>
      <c r="AH35" s="468"/>
      <c r="AI35" s="468"/>
      <c r="AJ35" s="468"/>
      <c r="AK35" s="468"/>
      <c r="AL35" s="2"/>
      <c r="AM35" s="469">
        <f t="shared" ref="AM35:AM43" si="2">IF(AO35="","",AM34+1)</f>
        <v>6</v>
      </c>
      <c r="AN35" s="469"/>
      <c r="AO35" s="468" t="str">
        <f>IF('各会計、関係団体の財政状況及び健全化判断比率'!B32="","",'各会計、関係団体の財政状況及び健全化判断比率'!B32)</f>
        <v>病院事業特別会計</v>
      </c>
      <c r="AP35" s="468"/>
      <c r="AQ35" s="468"/>
      <c r="AR35" s="468"/>
      <c r="AS35" s="468"/>
      <c r="AT35" s="468"/>
      <c r="AU35" s="468"/>
      <c r="AV35" s="468"/>
      <c r="AW35" s="468"/>
      <c r="AX35" s="468"/>
      <c r="AY35" s="468"/>
      <c r="AZ35" s="468"/>
      <c r="BA35" s="468"/>
      <c r="BB35" s="468"/>
      <c r="BC35" s="468"/>
      <c r="BD35" s="2"/>
      <c r="BE35" s="469">
        <f t="shared" ref="BE35:BE43" si="3">IF(BG35="","",BE34+1)</f>
        <v>10</v>
      </c>
      <c r="BF35" s="469"/>
      <c r="BG35" s="468" t="str">
        <f>IF('各会計、関係団体の財政状況及び健全化判断比率'!B36="","",'各会計、関係団体の財政状況及び健全化判断比率'!B36)</f>
        <v>浄化槽施設特別会計</v>
      </c>
      <c r="BH35" s="468"/>
      <c r="BI35" s="468"/>
      <c r="BJ35" s="468"/>
      <c r="BK35" s="468"/>
      <c r="BL35" s="468"/>
      <c r="BM35" s="468"/>
      <c r="BN35" s="468"/>
      <c r="BO35" s="468"/>
      <c r="BP35" s="468"/>
      <c r="BQ35" s="468"/>
      <c r="BR35" s="468"/>
      <c r="BS35" s="468"/>
      <c r="BT35" s="468"/>
      <c r="BU35" s="468"/>
      <c r="BV35" s="2"/>
      <c r="BW35" s="469">
        <f t="shared" ref="BW35:BW43" si="4">IF(BY35="","",BW34+1)</f>
        <v>12</v>
      </c>
      <c r="BX35" s="469"/>
      <c r="BY35" s="468" t="str">
        <f>IF('各会計、関係団体の財政状況及び健全化判断比率'!B69="","",'各会計、関係団体の財政状況及び健全化判断比率'!B69)</f>
        <v>大分県消防補償等組合</v>
      </c>
      <c r="BZ35" s="468"/>
      <c r="CA35" s="468"/>
      <c r="CB35" s="468"/>
      <c r="CC35" s="468"/>
      <c r="CD35" s="468"/>
      <c r="CE35" s="468"/>
      <c r="CF35" s="468"/>
      <c r="CG35" s="468"/>
      <c r="CH35" s="468"/>
      <c r="CI35" s="468"/>
      <c r="CJ35" s="468"/>
      <c r="CK35" s="468"/>
      <c r="CL35" s="468"/>
      <c r="CM35" s="468"/>
      <c r="CN35" s="2"/>
      <c r="CO35" s="469">
        <f t="shared" ref="CO35:CO43" si="5">IF(CQ35="","",CO34+1)</f>
        <v>18</v>
      </c>
      <c r="CP35" s="469"/>
      <c r="CQ35" s="468" t="str">
        <f>IF('各会計、関係団体の財政状況及び健全化判断比率'!BS8="","",'各会計、関係団体の財政状況及び健全化判断比率'!BS8)</f>
        <v>豊後大野市農林業振興公社</v>
      </c>
      <c r="CR35" s="468"/>
      <c r="CS35" s="468"/>
      <c r="CT35" s="468"/>
      <c r="CU35" s="468"/>
      <c r="CV35" s="468"/>
      <c r="CW35" s="468"/>
      <c r="CX35" s="468"/>
      <c r="CY35" s="468"/>
      <c r="CZ35" s="468"/>
      <c r="DA35" s="468"/>
      <c r="DB35" s="468"/>
      <c r="DC35" s="468"/>
      <c r="DD35" s="468"/>
      <c r="DE35" s="468"/>
      <c r="DG35" s="470" t="str">
        <f>IF('各会計、関係団体の財政状況及び健全化判断比率'!BR8="","",'各会計、関係団体の財政状況及び健全化判断比率'!BR8)</f>
        <v/>
      </c>
      <c r="DH35" s="470"/>
      <c r="DI35" s="19"/>
    </row>
    <row r="36" spans="1:113" ht="32.25" customHeight="1" x14ac:dyDescent="0.15">
      <c r="A36" s="2"/>
      <c r="B36" s="5"/>
      <c r="C36" s="469" t="str">
        <f t="shared" si="0"/>
        <v/>
      </c>
      <c r="D36" s="469"/>
      <c r="E36" s="468" t="str">
        <f>IF('各会計、関係団体の財政状況及び健全化判断比率'!B9="","",'各会計、関係団体の財政状況及び健全化判断比率'!B9)</f>
        <v/>
      </c>
      <c r="F36" s="468"/>
      <c r="G36" s="468"/>
      <c r="H36" s="468"/>
      <c r="I36" s="468"/>
      <c r="J36" s="468"/>
      <c r="K36" s="468"/>
      <c r="L36" s="468"/>
      <c r="M36" s="468"/>
      <c r="N36" s="468"/>
      <c r="O36" s="468"/>
      <c r="P36" s="468"/>
      <c r="Q36" s="468"/>
      <c r="R36" s="468"/>
      <c r="S36" s="468"/>
      <c r="T36" s="2"/>
      <c r="U36" s="469">
        <f t="shared" si="1"/>
        <v>4</v>
      </c>
      <c r="V36" s="469"/>
      <c r="W36" s="468" t="str">
        <f>IF('各会計、関係団体の財政状況及び健全化判断比率'!B30="","",'各会計、関係団体の財政状況及び健全化判断比率'!B30)</f>
        <v>後期高齢者医療特別会計</v>
      </c>
      <c r="X36" s="468"/>
      <c r="Y36" s="468"/>
      <c r="Z36" s="468"/>
      <c r="AA36" s="468"/>
      <c r="AB36" s="468"/>
      <c r="AC36" s="468"/>
      <c r="AD36" s="468"/>
      <c r="AE36" s="468"/>
      <c r="AF36" s="468"/>
      <c r="AG36" s="468"/>
      <c r="AH36" s="468"/>
      <c r="AI36" s="468"/>
      <c r="AJ36" s="468"/>
      <c r="AK36" s="468"/>
      <c r="AL36" s="2"/>
      <c r="AM36" s="469">
        <f t="shared" si="2"/>
        <v>7</v>
      </c>
      <c r="AN36" s="469"/>
      <c r="AO36" s="468" t="str">
        <f>IF('各会計、関係団体の財政状況及び健全化判断比率'!B33="","",'各会計、関係団体の財政状況及び健全化判断比率'!B33)</f>
        <v>電気事業特別会計</v>
      </c>
      <c r="AP36" s="468"/>
      <c r="AQ36" s="468"/>
      <c r="AR36" s="468"/>
      <c r="AS36" s="468"/>
      <c r="AT36" s="468"/>
      <c r="AU36" s="468"/>
      <c r="AV36" s="468"/>
      <c r="AW36" s="468"/>
      <c r="AX36" s="468"/>
      <c r="AY36" s="468"/>
      <c r="AZ36" s="468"/>
      <c r="BA36" s="468"/>
      <c r="BB36" s="468"/>
      <c r="BC36" s="468"/>
      <c r="BD36" s="2"/>
      <c r="BE36" s="469" t="str">
        <f t="shared" si="3"/>
        <v/>
      </c>
      <c r="BF36" s="469"/>
      <c r="BG36" s="468"/>
      <c r="BH36" s="468"/>
      <c r="BI36" s="468"/>
      <c r="BJ36" s="468"/>
      <c r="BK36" s="468"/>
      <c r="BL36" s="468"/>
      <c r="BM36" s="468"/>
      <c r="BN36" s="468"/>
      <c r="BO36" s="468"/>
      <c r="BP36" s="468"/>
      <c r="BQ36" s="468"/>
      <c r="BR36" s="468"/>
      <c r="BS36" s="468"/>
      <c r="BT36" s="468"/>
      <c r="BU36" s="468"/>
      <c r="BV36" s="2"/>
      <c r="BW36" s="469">
        <f t="shared" si="4"/>
        <v>13</v>
      </c>
      <c r="BX36" s="469"/>
      <c r="BY36" s="468" t="str">
        <f>IF('各会計、関係団体の財政状況及び健全化判断比率'!B70="","",'各会計、関係団体の財政状況及び健全化判断比率'!B70)</f>
        <v>大分県交通災害共済組合（交通災害共済事業会計）</v>
      </c>
      <c r="BZ36" s="468"/>
      <c r="CA36" s="468"/>
      <c r="CB36" s="468"/>
      <c r="CC36" s="468"/>
      <c r="CD36" s="468"/>
      <c r="CE36" s="468"/>
      <c r="CF36" s="468"/>
      <c r="CG36" s="468"/>
      <c r="CH36" s="468"/>
      <c r="CI36" s="468"/>
      <c r="CJ36" s="468"/>
      <c r="CK36" s="468"/>
      <c r="CL36" s="468"/>
      <c r="CM36" s="468"/>
      <c r="CN36" s="2"/>
      <c r="CO36" s="469">
        <f t="shared" si="5"/>
        <v>19</v>
      </c>
      <c r="CP36" s="469"/>
      <c r="CQ36" s="468" t="str">
        <f>IF('各会計、関係団体の財政状況及び健全化判断比率'!BS9="","",'各会計、関係団体の財政状況及び健全化判断比率'!BS9)</f>
        <v>ぶんごおおのエナジー</v>
      </c>
      <c r="CR36" s="468"/>
      <c r="CS36" s="468"/>
      <c r="CT36" s="468"/>
      <c r="CU36" s="468"/>
      <c r="CV36" s="468"/>
      <c r="CW36" s="468"/>
      <c r="CX36" s="468"/>
      <c r="CY36" s="468"/>
      <c r="CZ36" s="468"/>
      <c r="DA36" s="468"/>
      <c r="DB36" s="468"/>
      <c r="DC36" s="468"/>
      <c r="DD36" s="468"/>
      <c r="DE36" s="468"/>
      <c r="DG36" s="470" t="str">
        <f>IF('各会計、関係団体の財政状況及び健全化判断比率'!BR9="","",'各会計、関係団体の財政状況及び健全化判断比率'!BR9)</f>
        <v/>
      </c>
      <c r="DH36" s="470"/>
      <c r="DI36" s="19"/>
    </row>
    <row r="37" spans="1:113" ht="32.25" customHeight="1" x14ac:dyDescent="0.15">
      <c r="A37" s="2"/>
      <c r="B37" s="5"/>
      <c r="C37" s="469" t="str">
        <f t="shared" si="0"/>
        <v/>
      </c>
      <c r="D37" s="469"/>
      <c r="E37" s="468" t="str">
        <f>IF('各会計、関係団体の財政状況及び健全化判断比率'!B10="","",'各会計、関係団体の財政状況及び健全化判断比率'!B10)</f>
        <v/>
      </c>
      <c r="F37" s="468"/>
      <c r="G37" s="468"/>
      <c r="H37" s="468"/>
      <c r="I37" s="468"/>
      <c r="J37" s="468"/>
      <c r="K37" s="468"/>
      <c r="L37" s="468"/>
      <c r="M37" s="468"/>
      <c r="N37" s="468"/>
      <c r="O37" s="468"/>
      <c r="P37" s="468"/>
      <c r="Q37" s="468"/>
      <c r="R37" s="468"/>
      <c r="S37" s="468"/>
      <c r="T37" s="2"/>
      <c r="U37" s="469" t="str">
        <f t="shared" si="1"/>
        <v/>
      </c>
      <c r="V37" s="469"/>
      <c r="W37" s="468"/>
      <c r="X37" s="468"/>
      <c r="Y37" s="468"/>
      <c r="Z37" s="468"/>
      <c r="AA37" s="468"/>
      <c r="AB37" s="468"/>
      <c r="AC37" s="468"/>
      <c r="AD37" s="468"/>
      <c r="AE37" s="468"/>
      <c r="AF37" s="468"/>
      <c r="AG37" s="468"/>
      <c r="AH37" s="468"/>
      <c r="AI37" s="468"/>
      <c r="AJ37" s="468"/>
      <c r="AK37" s="468"/>
      <c r="AL37" s="2"/>
      <c r="AM37" s="469">
        <f t="shared" si="2"/>
        <v>8</v>
      </c>
      <c r="AN37" s="469"/>
      <c r="AO37" s="468" t="str">
        <f>IF('各会計、関係団体の財政状況及び健全化判断比率'!B34="","",'各会計、関係団体の財政状況及び健全化判断比率'!B34)</f>
        <v>公共下水道特別会計</v>
      </c>
      <c r="AP37" s="468"/>
      <c r="AQ37" s="468"/>
      <c r="AR37" s="468"/>
      <c r="AS37" s="468"/>
      <c r="AT37" s="468"/>
      <c r="AU37" s="468"/>
      <c r="AV37" s="468"/>
      <c r="AW37" s="468"/>
      <c r="AX37" s="468"/>
      <c r="AY37" s="468"/>
      <c r="AZ37" s="468"/>
      <c r="BA37" s="468"/>
      <c r="BB37" s="468"/>
      <c r="BC37" s="468"/>
      <c r="BD37" s="2"/>
      <c r="BE37" s="469" t="str">
        <f t="shared" si="3"/>
        <v/>
      </c>
      <c r="BF37" s="469"/>
      <c r="BG37" s="468"/>
      <c r="BH37" s="468"/>
      <c r="BI37" s="468"/>
      <c r="BJ37" s="468"/>
      <c r="BK37" s="468"/>
      <c r="BL37" s="468"/>
      <c r="BM37" s="468"/>
      <c r="BN37" s="468"/>
      <c r="BO37" s="468"/>
      <c r="BP37" s="468"/>
      <c r="BQ37" s="468"/>
      <c r="BR37" s="468"/>
      <c r="BS37" s="468"/>
      <c r="BT37" s="468"/>
      <c r="BU37" s="468"/>
      <c r="BV37" s="2"/>
      <c r="BW37" s="469">
        <f t="shared" si="4"/>
        <v>14</v>
      </c>
      <c r="BX37" s="469"/>
      <c r="BY37" s="468" t="str">
        <f>IF('各会計、関係団体の財政状況及び健全化判断比率'!B71="","",'各会計、関係団体の財政状況及び健全化判断比率'!B71)</f>
        <v>大分県市町村会館管理組合</v>
      </c>
      <c r="BZ37" s="468"/>
      <c r="CA37" s="468"/>
      <c r="CB37" s="468"/>
      <c r="CC37" s="468"/>
      <c r="CD37" s="468"/>
      <c r="CE37" s="468"/>
      <c r="CF37" s="468"/>
      <c r="CG37" s="468"/>
      <c r="CH37" s="468"/>
      <c r="CI37" s="468"/>
      <c r="CJ37" s="468"/>
      <c r="CK37" s="468"/>
      <c r="CL37" s="468"/>
      <c r="CM37" s="468"/>
      <c r="CN37" s="2"/>
      <c r="CO37" s="469">
        <f t="shared" si="5"/>
        <v>20</v>
      </c>
      <c r="CP37" s="469"/>
      <c r="CQ37" s="468" t="str">
        <f>IF('各会計、関係団体の財政状況及び健全化判断比率'!BS10="","",'各会計、関係団体の財政状況及び健全化判断比率'!BS10)</f>
        <v>大分県農業農村振興公社</v>
      </c>
      <c r="CR37" s="468"/>
      <c r="CS37" s="468"/>
      <c r="CT37" s="468"/>
      <c r="CU37" s="468"/>
      <c r="CV37" s="468"/>
      <c r="CW37" s="468"/>
      <c r="CX37" s="468"/>
      <c r="CY37" s="468"/>
      <c r="CZ37" s="468"/>
      <c r="DA37" s="468"/>
      <c r="DB37" s="468"/>
      <c r="DC37" s="468"/>
      <c r="DD37" s="468"/>
      <c r="DE37" s="468"/>
      <c r="DG37" s="470" t="str">
        <f>IF('各会計、関係団体の財政状況及び健全化判断比率'!BR10="","",'各会計、関係団体の財政状況及び健全化判断比率'!BR10)</f>
        <v/>
      </c>
      <c r="DH37" s="470"/>
      <c r="DI37" s="19"/>
    </row>
    <row r="38" spans="1:113" ht="32.25" customHeight="1" x14ac:dyDescent="0.15">
      <c r="A38" s="2"/>
      <c r="B38" s="5"/>
      <c r="C38" s="469" t="str">
        <f t="shared" si="0"/>
        <v/>
      </c>
      <c r="D38" s="469"/>
      <c r="E38" s="468" t="str">
        <f>IF('各会計、関係団体の財政状況及び健全化判断比率'!B11="","",'各会計、関係団体の財政状況及び健全化判断比率'!B11)</f>
        <v/>
      </c>
      <c r="F38" s="468"/>
      <c r="G38" s="468"/>
      <c r="H38" s="468"/>
      <c r="I38" s="468"/>
      <c r="J38" s="468"/>
      <c r="K38" s="468"/>
      <c r="L38" s="468"/>
      <c r="M38" s="468"/>
      <c r="N38" s="468"/>
      <c r="O38" s="468"/>
      <c r="P38" s="468"/>
      <c r="Q38" s="468"/>
      <c r="R38" s="468"/>
      <c r="S38" s="468"/>
      <c r="T38" s="2"/>
      <c r="U38" s="469" t="str">
        <f t="shared" si="1"/>
        <v/>
      </c>
      <c r="V38" s="469"/>
      <c r="W38" s="468"/>
      <c r="X38" s="468"/>
      <c r="Y38" s="468"/>
      <c r="Z38" s="468"/>
      <c r="AA38" s="468"/>
      <c r="AB38" s="468"/>
      <c r="AC38" s="468"/>
      <c r="AD38" s="468"/>
      <c r="AE38" s="468"/>
      <c r="AF38" s="468"/>
      <c r="AG38" s="468"/>
      <c r="AH38" s="468"/>
      <c r="AI38" s="468"/>
      <c r="AJ38" s="468"/>
      <c r="AK38" s="468"/>
      <c r="AL38" s="2"/>
      <c r="AM38" s="469" t="str">
        <f t="shared" si="2"/>
        <v/>
      </c>
      <c r="AN38" s="469"/>
      <c r="AO38" s="468"/>
      <c r="AP38" s="468"/>
      <c r="AQ38" s="468"/>
      <c r="AR38" s="468"/>
      <c r="AS38" s="468"/>
      <c r="AT38" s="468"/>
      <c r="AU38" s="468"/>
      <c r="AV38" s="468"/>
      <c r="AW38" s="468"/>
      <c r="AX38" s="468"/>
      <c r="AY38" s="468"/>
      <c r="AZ38" s="468"/>
      <c r="BA38" s="468"/>
      <c r="BB38" s="468"/>
      <c r="BC38" s="468"/>
      <c r="BD38" s="2"/>
      <c r="BE38" s="469" t="str">
        <f t="shared" si="3"/>
        <v/>
      </c>
      <c r="BF38" s="469"/>
      <c r="BG38" s="468"/>
      <c r="BH38" s="468"/>
      <c r="BI38" s="468"/>
      <c r="BJ38" s="468"/>
      <c r="BK38" s="468"/>
      <c r="BL38" s="468"/>
      <c r="BM38" s="468"/>
      <c r="BN38" s="468"/>
      <c r="BO38" s="468"/>
      <c r="BP38" s="468"/>
      <c r="BQ38" s="468"/>
      <c r="BR38" s="468"/>
      <c r="BS38" s="468"/>
      <c r="BT38" s="468"/>
      <c r="BU38" s="468"/>
      <c r="BV38" s="2"/>
      <c r="BW38" s="469">
        <f t="shared" si="4"/>
        <v>15</v>
      </c>
      <c r="BX38" s="469"/>
      <c r="BY38" s="468" t="str">
        <f>IF('各会計、関係団体の財政状況及び健全化判断比率'!B72="","",'各会計、関係団体の財政状況及び健全化判断比率'!B72)</f>
        <v>大分県後期高齢者医療広域連合（普通会計）</v>
      </c>
      <c r="BZ38" s="468"/>
      <c r="CA38" s="468"/>
      <c r="CB38" s="468"/>
      <c r="CC38" s="468"/>
      <c r="CD38" s="468"/>
      <c r="CE38" s="468"/>
      <c r="CF38" s="468"/>
      <c r="CG38" s="468"/>
      <c r="CH38" s="468"/>
      <c r="CI38" s="468"/>
      <c r="CJ38" s="468"/>
      <c r="CK38" s="468"/>
      <c r="CL38" s="468"/>
      <c r="CM38" s="468"/>
      <c r="CN38" s="2"/>
      <c r="CO38" s="469" t="str">
        <f t="shared" si="5"/>
        <v/>
      </c>
      <c r="CP38" s="469"/>
      <c r="CQ38" s="468" t="str">
        <f>IF('各会計、関係団体の財政状況及び健全化判断比率'!BS11="","",'各会計、関係団体の財政状況及び健全化判断比率'!BS11)</f>
        <v/>
      </c>
      <c r="CR38" s="468"/>
      <c r="CS38" s="468"/>
      <c r="CT38" s="468"/>
      <c r="CU38" s="468"/>
      <c r="CV38" s="468"/>
      <c r="CW38" s="468"/>
      <c r="CX38" s="468"/>
      <c r="CY38" s="468"/>
      <c r="CZ38" s="468"/>
      <c r="DA38" s="468"/>
      <c r="DB38" s="468"/>
      <c r="DC38" s="468"/>
      <c r="DD38" s="468"/>
      <c r="DE38" s="468"/>
      <c r="DG38" s="470" t="str">
        <f>IF('各会計、関係団体の財政状況及び健全化判断比率'!BR11="","",'各会計、関係団体の財政状況及び健全化判断比率'!BR11)</f>
        <v/>
      </c>
      <c r="DH38" s="470"/>
      <c r="DI38" s="19"/>
    </row>
    <row r="39" spans="1:113" ht="32.25" customHeight="1" x14ac:dyDescent="0.15">
      <c r="A39" s="2"/>
      <c r="B39" s="5"/>
      <c r="C39" s="469" t="str">
        <f t="shared" si="0"/>
        <v/>
      </c>
      <c r="D39" s="469"/>
      <c r="E39" s="468" t="str">
        <f>IF('各会計、関係団体の財政状況及び健全化判断比率'!B12="","",'各会計、関係団体の財政状況及び健全化判断比率'!B12)</f>
        <v/>
      </c>
      <c r="F39" s="468"/>
      <c r="G39" s="468"/>
      <c r="H39" s="468"/>
      <c r="I39" s="468"/>
      <c r="J39" s="468"/>
      <c r="K39" s="468"/>
      <c r="L39" s="468"/>
      <c r="M39" s="468"/>
      <c r="N39" s="468"/>
      <c r="O39" s="468"/>
      <c r="P39" s="468"/>
      <c r="Q39" s="468"/>
      <c r="R39" s="468"/>
      <c r="S39" s="468"/>
      <c r="T39" s="2"/>
      <c r="U39" s="469" t="str">
        <f t="shared" si="1"/>
        <v/>
      </c>
      <c r="V39" s="469"/>
      <c r="W39" s="468"/>
      <c r="X39" s="468"/>
      <c r="Y39" s="468"/>
      <c r="Z39" s="468"/>
      <c r="AA39" s="468"/>
      <c r="AB39" s="468"/>
      <c r="AC39" s="468"/>
      <c r="AD39" s="468"/>
      <c r="AE39" s="468"/>
      <c r="AF39" s="468"/>
      <c r="AG39" s="468"/>
      <c r="AH39" s="468"/>
      <c r="AI39" s="468"/>
      <c r="AJ39" s="468"/>
      <c r="AK39" s="468"/>
      <c r="AL39" s="2"/>
      <c r="AM39" s="469" t="str">
        <f t="shared" si="2"/>
        <v/>
      </c>
      <c r="AN39" s="469"/>
      <c r="AO39" s="468"/>
      <c r="AP39" s="468"/>
      <c r="AQ39" s="468"/>
      <c r="AR39" s="468"/>
      <c r="AS39" s="468"/>
      <c r="AT39" s="468"/>
      <c r="AU39" s="468"/>
      <c r="AV39" s="468"/>
      <c r="AW39" s="468"/>
      <c r="AX39" s="468"/>
      <c r="AY39" s="468"/>
      <c r="AZ39" s="468"/>
      <c r="BA39" s="468"/>
      <c r="BB39" s="468"/>
      <c r="BC39" s="468"/>
      <c r="BD39" s="2"/>
      <c r="BE39" s="469" t="str">
        <f t="shared" si="3"/>
        <v/>
      </c>
      <c r="BF39" s="469"/>
      <c r="BG39" s="468"/>
      <c r="BH39" s="468"/>
      <c r="BI39" s="468"/>
      <c r="BJ39" s="468"/>
      <c r="BK39" s="468"/>
      <c r="BL39" s="468"/>
      <c r="BM39" s="468"/>
      <c r="BN39" s="468"/>
      <c r="BO39" s="468"/>
      <c r="BP39" s="468"/>
      <c r="BQ39" s="468"/>
      <c r="BR39" s="468"/>
      <c r="BS39" s="468"/>
      <c r="BT39" s="468"/>
      <c r="BU39" s="468"/>
      <c r="BV39" s="2"/>
      <c r="BW39" s="469">
        <f t="shared" si="4"/>
        <v>16</v>
      </c>
      <c r="BX39" s="469"/>
      <c r="BY39" s="468" t="str">
        <f>IF('各会計、関係団体の財政状況及び健全化判断比率'!B73="","",'各会計、関係団体の財政状況及び健全化判断比率'!B73)</f>
        <v>大分県後期高齢者医療広域連合（後期高齢者医療事業会計）</v>
      </c>
      <c r="BZ39" s="468"/>
      <c r="CA39" s="468"/>
      <c r="CB39" s="468"/>
      <c r="CC39" s="468"/>
      <c r="CD39" s="468"/>
      <c r="CE39" s="468"/>
      <c r="CF39" s="468"/>
      <c r="CG39" s="468"/>
      <c r="CH39" s="468"/>
      <c r="CI39" s="468"/>
      <c r="CJ39" s="468"/>
      <c r="CK39" s="468"/>
      <c r="CL39" s="468"/>
      <c r="CM39" s="468"/>
      <c r="CN39" s="2"/>
      <c r="CO39" s="469" t="str">
        <f t="shared" si="5"/>
        <v/>
      </c>
      <c r="CP39" s="469"/>
      <c r="CQ39" s="468" t="str">
        <f>IF('各会計、関係団体の財政状況及び健全化判断比率'!BS12="","",'各会計、関係団体の財政状況及び健全化判断比率'!BS12)</f>
        <v/>
      </c>
      <c r="CR39" s="468"/>
      <c r="CS39" s="468"/>
      <c r="CT39" s="468"/>
      <c r="CU39" s="468"/>
      <c r="CV39" s="468"/>
      <c r="CW39" s="468"/>
      <c r="CX39" s="468"/>
      <c r="CY39" s="468"/>
      <c r="CZ39" s="468"/>
      <c r="DA39" s="468"/>
      <c r="DB39" s="468"/>
      <c r="DC39" s="468"/>
      <c r="DD39" s="468"/>
      <c r="DE39" s="468"/>
      <c r="DG39" s="470" t="str">
        <f>IF('各会計、関係団体の財政状況及び健全化判断比率'!BR12="","",'各会計、関係団体の財政状況及び健全化判断比率'!BR12)</f>
        <v/>
      </c>
      <c r="DH39" s="470"/>
      <c r="DI39" s="19"/>
    </row>
    <row r="40" spans="1:113" ht="32.25" customHeight="1" x14ac:dyDescent="0.15">
      <c r="A40" s="2"/>
      <c r="B40" s="5"/>
      <c r="C40" s="469" t="str">
        <f t="shared" si="0"/>
        <v/>
      </c>
      <c r="D40" s="469"/>
      <c r="E40" s="468" t="str">
        <f>IF('各会計、関係団体の財政状況及び健全化判断比率'!B13="","",'各会計、関係団体の財政状況及び健全化判断比率'!B13)</f>
        <v/>
      </c>
      <c r="F40" s="468"/>
      <c r="G40" s="468"/>
      <c r="H40" s="468"/>
      <c r="I40" s="468"/>
      <c r="J40" s="468"/>
      <c r="K40" s="468"/>
      <c r="L40" s="468"/>
      <c r="M40" s="468"/>
      <c r="N40" s="468"/>
      <c r="O40" s="468"/>
      <c r="P40" s="468"/>
      <c r="Q40" s="468"/>
      <c r="R40" s="468"/>
      <c r="S40" s="468"/>
      <c r="T40" s="2"/>
      <c r="U40" s="469" t="str">
        <f t="shared" si="1"/>
        <v/>
      </c>
      <c r="V40" s="469"/>
      <c r="W40" s="468"/>
      <c r="X40" s="468"/>
      <c r="Y40" s="468"/>
      <c r="Z40" s="468"/>
      <c r="AA40" s="468"/>
      <c r="AB40" s="468"/>
      <c r="AC40" s="468"/>
      <c r="AD40" s="468"/>
      <c r="AE40" s="468"/>
      <c r="AF40" s="468"/>
      <c r="AG40" s="468"/>
      <c r="AH40" s="468"/>
      <c r="AI40" s="468"/>
      <c r="AJ40" s="468"/>
      <c r="AK40" s="468"/>
      <c r="AL40" s="2"/>
      <c r="AM40" s="469" t="str">
        <f t="shared" si="2"/>
        <v/>
      </c>
      <c r="AN40" s="469"/>
      <c r="AO40" s="468"/>
      <c r="AP40" s="468"/>
      <c r="AQ40" s="468"/>
      <c r="AR40" s="468"/>
      <c r="AS40" s="468"/>
      <c r="AT40" s="468"/>
      <c r="AU40" s="468"/>
      <c r="AV40" s="468"/>
      <c r="AW40" s="468"/>
      <c r="AX40" s="468"/>
      <c r="AY40" s="468"/>
      <c r="AZ40" s="468"/>
      <c r="BA40" s="468"/>
      <c r="BB40" s="468"/>
      <c r="BC40" s="468"/>
      <c r="BD40" s="2"/>
      <c r="BE40" s="469" t="str">
        <f t="shared" si="3"/>
        <v/>
      </c>
      <c r="BF40" s="469"/>
      <c r="BG40" s="468"/>
      <c r="BH40" s="468"/>
      <c r="BI40" s="468"/>
      <c r="BJ40" s="468"/>
      <c r="BK40" s="468"/>
      <c r="BL40" s="468"/>
      <c r="BM40" s="468"/>
      <c r="BN40" s="468"/>
      <c r="BO40" s="468"/>
      <c r="BP40" s="468"/>
      <c r="BQ40" s="468"/>
      <c r="BR40" s="468"/>
      <c r="BS40" s="468"/>
      <c r="BT40" s="468"/>
      <c r="BU40" s="468"/>
      <c r="BV40" s="2"/>
      <c r="BW40" s="469" t="str">
        <f t="shared" si="4"/>
        <v/>
      </c>
      <c r="BX40" s="469"/>
      <c r="BY40" s="468" t="str">
        <f>IF('各会計、関係団体の財政状況及び健全化判断比率'!B74="","",'各会計、関係団体の財政状況及び健全化判断比率'!B74)</f>
        <v/>
      </c>
      <c r="BZ40" s="468"/>
      <c r="CA40" s="468"/>
      <c r="CB40" s="468"/>
      <c r="CC40" s="468"/>
      <c r="CD40" s="468"/>
      <c r="CE40" s="468"/>
      <c r="CF40" s="468"/>
      <c r="CG40" s="468"/>
      <c r="CH40" s="468"/>
      <c r="CI40" s="468"/>
      <c r="CJ40" s="468"/>
      <c r="CK40" s="468"/>
      <c r="CL40" s="468"/>
      <c r="CM40" s="468"/>
      <c r="CN40" s="2"/>
      <c r="CO40" s="469" t="str">
        <f t="shared" si="5"/>
        <v/>
      </c>
      <c r="CP40" s="469"/>
      <c r="CQ40" s="468" t="str">
        <f>IF('各会計、関係団体の財政状況及び健全化判断比率'!BS13="","",'各会計、関係団体の財政状況及び健全化判断比率'!BS13)</f>
        <v/>
      </c>
      <c r="CR40" s="468"/>
      <c r="CS40" s="468"/>
      <c r="CT40" s="468"/>
      <c r="CU40" s="468"/>
      <c r="CV40" s="468"/>
      <c r="CW40" s="468"/>
      <c r="CX40" s="468"/>
      <c r="CY40" s="468"/>
      <c r="CZ40" s="468"/>
      <c r="DA40" s="468"/>
      <c r="DB40" s="468"/>
      <c r="DC40" s="468"/>
      <c r="DD40" s="468"/>
      <c r="DE40" s="468"/>
      <c r="DG40" s="470" t="str">
        <f>IF('各会計、関係団体の財政状況及び健全化判断比率'!BR13="","",'各会計、関係団体の財政状況及び健全化判断比率'!BR13)</f>
        <v/>
      </c>
      <c r="DH40" s="470"/>
      <c r="DI40" s="19"/>
    </row>
    <row r="41" spans="1:113" ht="32.25" customHeight="1" x14ac:dyDescent="0.15">
      <c r="A41" s="2"/>
      <c r="B41" s="5"/>
      <c r="C41" s="469" t="str">
        <f t="shared" si="0"/>
        <v/>
      </c>
      <c r="D41" s="469"/>
      <c r="E41" s="468" t="str">
        <f>IF('各会計、関係団体の財政状況及び健全化判断比率'!B14="","",'各会計、関係団体の財政状況及び健全化判断比率'!B14)</f>
        <v/>
      </c>
      <c r="F41" s="468"/>
      <c r="G41" s="468"/>
      <c r="H41" s="468"/>
      <c r="I41" s="468"/>
      <c r="J41" s="468"/>
      <c r="K41" s="468"/>
      <c r="L41" s="468"/>
      <c r="M41" s="468"/>
      <c r="N41" s="468"/>
      <c r="O41" s="468"/>
      <c r="P41" s="468"/>
      <c r="Q41" s="468"/>
      <c r="R41" s="468"/>
      <c r="S41" s="468"/>
      <c r="T41" s="2"/>
      <c r="U41" s="469" t="str">
        <f t="shared" si="1"/>
        <v/>
      </c>
      <c r="V41" s="469"/>
      <c r="W41" s="468"/>
      <c r="X41" s="468"/>
      <c r="Y41" s="468"/>
      <c r="Z41" s="468"/>
      <c r="AA41" s="468"/>
      <c r="AB41" s="468"/>
      <c r="AC41" s="468"/>
      <c r="AD41" s="468"/>
      <c r="AE41" s="468"/>
      <c r="AF41" s="468"/>
      <c r="AG41" s="468"/>
      <c r="AH41" s="468"/>
      <c r="AI41" s="468"/>
      <c r="AJ41" s="468"/>
      <c r="AK41" s="468"/>
      <c r="AL41" s="2"/>
      <c r="AM41" s="469" t="str">
        <f t="shared" si="2"/>
        <v/>
      </c>
      <c r="AN41" s="469"/>
      <c r="AO41" s="468"/>
      <c r="AP41" s="468"/>
      <c r="AQ41" s="468"/>
      <c r="AR41" s="468"/>
      <c r="AS41" s="468"/>
      <c r="AT41" s="468"/>
      <c r="AU41" s="468"/>
      <c r="AV41" s="468"/>
      <c r="AW41" s="468"/>
      <c r="AX41" s="468"/>
      <c r="AY41" s="468"/>
      <c r="AZ41" s="468"/>
      <c r="BA41" s="468"/>
      <c r="BB41" s="468"/>
      <c r="BC41" s="468"/>
      <c r="BD41" s="2"/>
      <c r="BE41" s="469" t="str">
        <f t="shared" si="3"/>
        <v/>
      </c>
      <c r="BF41" s="469"/>
      <c r="BG41" s="468"/>
      <c r="BH41" s="468"/>
      <c r="BI41" s="468"/>
      <c r="BJ41" s="468"/>
      <c r="BK41" s="468"/>
      <c r="BL41" s="468"/>
      <c r="BM41" s="468"/>
      <c r="BN41" s="468"/>
      <c r="BO41" s="468"/>
      <c r="BP41" s="468"/>
      <c r="BQ41" s="468"/>
      <c r="BR41" s="468"/>
      <c r="BS41" s="468"/>
      <c r="BT41" s="468"/>
      <c r="BU41" s="468"/>
      <c r="BV41" s="2"/>
      <c r="BW41" s="469" t="str">
        <f t="shared" si="4"/>
        <v/>
      </c>
      <c r="BX41" s="469"/>
      <c r="BY41" s="468" t="str">
        <f>IF('各会計、関係団体の財政状況及び健全化判断比率'!B75="","",'各会計、関係団体の財政状況及び健全化判断比率'!B75)</f>
        <v/>
      </c>
      <c r="BZ41" s="468"/>
      <c r="CA41" s="468"/>
      <c r="CB41" s="468"/>
      <c r="CC41" s="468"/>
      <c r="CD41" s="468"/>
      <c r="CE41" s="468"/>
      <c r="CF41" s="468"/>
      <c r="CG41" s="468"/>
      <c r="CH41" s="468"/>
      <c r="CI41" s="468"/>
      <c r="CJ41" s="468"/>
      <c r="CK41" s="468"/>
      <c r="CL41" s="468"/>
      <c r="CM41" s="468"/>
      <c r="CN41" s="2"/>
      <c r="CO41" s="469" t="str">
        <f t="shared" si="5"/>
        <v/>
      </c>
      <c r="CP41" s="469"/>
      <c r="CQ41" s="468" t="str">
        <f>IF('各会計、関係団体の財政状況及び健全化判断比率'!BS14="","",'各会計、関係団体の財政状況及び健全化判断比率'!BS14)</f>
        <v/>
      </c>
      <c r="CR41" s="468"/>
      <c r="CS41" s="468"/>
      <c r="CT41" s="468"/>
      <c r="CU41" s="468"/>
      <c r="CV41" s="468"/>
      <c r="CW41" s="468"/>
      <c r="CX41" s="468"/>
      <c r="CY41" s="468"/>
      <c r="CZ41" s="468"/>
      <c r="DA41" s="468"/>
      <c r="DB41" s="468"/>
      <c r="DC41" s="468"/>
      <c r="DD41" s="468"/>
      <c r="DE41" s="468"/>
      <c r="DG41" s="470" t="str">
        <f>IF('各会計、関係団体の財政状況及び健全化判断比率'!BR14="","",'各会計、関係団体の財政状況及び健全化判断比率'!BR14)</f>
        <v/>
      </c>
      <c r="DH41" s="470"/>
      <c r="DI41" s="19"/>
    </row>
    <row r="42" spans="1:113" ht="32.25" customHeight="1" x14ac:dyDescent="0.15">
      <c r="B42" s="5"/>
      <c r="C42" s="469" t="str">
        <f t="shared" si="0"/>
        <v/>
      </c>
      <c r="D42" s="469"/>
      <c r="E42" s="468" t="str">
        <f>IF('各会計、関係団体の財政状況及び健全化判断比率'!B15="","",'各会計、関係団体の財政状況及び健全化判断比率'!B15)</f>
        <v/>
      </c>
      <c r="F42" s="468"/>
      <c r="G42" s="468"/>
      <c r="H42" s="468"/>
      <c r="I42" s="468"/>
      <c r="J42" s="468"/>
      <c r="K42" s="468"/>
      <c r="L42" s="468"/>
      <c r="M42" s="468"/>
      <c r="N42" s="468"/>
      <c r="O42" s="468"/>
      <c r="P42" s="468"/>
      <c r="Q42" s="468"/>
      <c r="R42" s="468"/>
      <c r="S42" s="468"/>
      <c r="T42" s="2"/>
      <c r="U42" s="469" t="str">
        <f t="shared" si="1"/>
        <v/>
      </c>
      <c r="V42" s="469"/>
      <c r="W42" s="468"/>
      <c r="X42" s="468"/>
      <c r="Y42" s="468"/>
      <c r="Z42" s="468"/>
      <c r="AA42" s="468"/>
      <c r="AB42" s="468"/>
      <c r="AC42" s="468"/>
      <c r="AD42" s="468"/>
      <c r="AE42" s="468"/>
      <c r="AF42" s="468"/>
      <c r="AG42" s="468"/>
      <c r="AH42" s="468"/>
      <c r="AI42" s="468"/>
      <c r="AJ42" s="468"/>
      <c r="AK42" s="468"/>
      <c r="AL42" s="2"/>
      <c r="AM42" s="469" t="str">
        <f t="shared" si="2"/>
        <v/>
      </c>
      <c r="AN42" s="469"/>
      <c r="AO42" s="468"/>
      <c r="AP42" s="468"/>
      <c r="AQ42" s="468"/>
      <c r="AR42" s="468"/>
      <c r="AS42" s="468"/>
      <c r="AT42" s="468"/>
      <c r="AU42" s="468"/>
      <c r="AV42" s="468"/>
      <c r="AW42" s="468"/>
      <c r="AX42" s="468"/>
      <c r="AY42" s="468"/>
      <c r="AZ42" s="468"/>
      <c r="BA42" s="468"/>
      <c r="BB42" s="468"/>
      <c r="BC42" s="468"/>
      <c r="BD42" s="2"/>
      <c r="BE42" s="469" t="str">
        <f t="shared" si="3"/>
        <v/>
      </c>
      <c r="BF42" s="469"/>
      <c r="BG42" s="468"/>
      <c r="BH42" s="468"/>
      <c r="BI42" s="468"/>
      <c r="BJ42" s="468"/>
      <c r="BK42" s="468"/>
      <c r="BL42" s="468"/>
      <c r="BM42" s="468"/>
      <c r="BN42" s="468"/>
      <c r="BO42" s="468"/>
      <c r="BP42" s="468"/>
      <c r="BQ42" s="468"/>
      <c r="BR42" s="468"/>
      <c r="BS42" s="468"/>
      <c r="BT42" s="468"/>
      <c r="BU42" s="468"/>
      <c r="BV42" s="2"/>
      <c r="BW42" s="469" t="str">
        <f t="shared" si="4"/>
        <v/>
      </c>
      <c r="BX42" s="469"/>
      <c r="BY42" s="468" t="str">
        <f>IF('各会計、関係団体の財政状況及び健全化判断比率'!B76="","",'各会計、関係団体の財政状況及び健全化判断比率'!B76)</f>
        <v/>
      </c>
      <c r="BZ42" s="468"/>
      <c r="CA42" s="468"/>
      <c r="CB42" s="468"/>
      <c r="CC42" s="468"/>
      <c r="CD42" s="468"/>
      <c r="CE42" s="468"/>
      <c r="CF42" s="468"/>
      <c r="CG42" s="468"/>
      <c r="CH42" s="468"/>
      <c r="CI42" s="468"/>
      <c r="CJ42" s="468"/>
      <c r="CK42" s="468"/>
      <c r="CL42" s="468"/>
      <c r="CM42" s="468"/>
      <c r="CN42" s="2"/>
      <c r="CO42" s="469" t="str">
        <f t="shared" si="5"/>
        <v/>
      </c>
      <c r="CP42" s="469"/>
      <c r="CQ42" s="468" t="str">
        <f>IF('各会計、関係団体の財政状況及び健全化判断比率'!BS15="","",'各会計、関係団体の財政状況及び健全化判断比率'!BS15)</f>
        <v/>
      </c>
      <c r="CR42" s="468"/>
      <c r="CS42" s="468"/>
      <c r="CT42" s="468"/>
      <c r="CU42" s="468"/>
      <c r="CV42" s="468"/>
      <c r="CW42" s="468"/>
      <c r="CX42" s="468"/>
      <c r="CY42" s="468"/>
      <c r="CZ42" s="468"/>
      <c r="DA42" s="468"/>
      <c r="DB42" s="468"/>
      <c r="DC42" s="468"/>
      <c r="DD42" s="468"/>
      <c r="DE42" s="468"/>
      <c r="DG42" s="470" t="str">
        <f>IF('各会計、関係団体の財政状況及び健全化判断比率'!BR15="","",'各会計、関係団体の財政状況及び健全化判断比率'!BR15)</f>
        <v/>
      </c>
      <c r="DH42" s="470"/>
      <c r="DI42" s="19"/>
    </row>
    <row r="43" spans="1:113" ht="32.25" customHeight="1" x14ac:dyDescent="0.15">
      <c r="B43" s="5"/>
      <c r="C43" s="469" t="str">
        <f t="shared" si="0"/>
        <v/>
      </c>
      <c r="D43" s="469"/>
      <c r="E43" s="468" t="str">
        <f>IF('各会計、関係団体の財政状況及び健全化判断比率'!B16="","",'各会計、関係団体の財政状況及び健全化判断比率'!B16)</f>
        <v/>
      </c>
      <c r="F43" s="468"/>
      <c r="G43" s="468"/>
      <c r="H43" s="468"/>
      <c r="I43" s="468"/>
      <c r="J43" s="468"/>
      <c r="K43" s="468"/>
      <c r="L43" s="468"/>
      <c r="M43" s="468"/>
      <c r="N43" s="468"/>
      <c r="O43" s="468"/>
      <c r="P43" s="468"/>
      <c r="Q43" s="468"/>
      <c r="R43" s="468"/>
      <c r="S43" s="468"/>
      <c r="T43" s="2"/>
      <c r="U43" s="469" t="str">
        <f t="shared" si="1"/>
        <v/>
      </c>
      <c r="V43" s="469"/>
      <c r="W43" s="468"/>
      <c r="X43" s="468"/>
      <c r="Y43" s="468"/>
      <c r="Z43" s="468"/>
      <c r="AA43" s="468"/>
      <c r="AB43" s="468"/>
      <c r="AC43" s="468"/>
      <c r="AD43" s="468"/>
      <c r="AE43" s="468"/>
      <c r="AF43" s="468"/>
      <c r="AG43" s="468"/>
      <c r="AH43" s="468"/>
      <c r="AI43" s="468"/>
      <c r="AJ43" s="468"/>
      <c r="AK43" s="468"/>
      <c r="AL43" s="2"/>
      <c r="AM43" s="469" t="str">
        <f t="shared" si="2"/>
        <v/>
      </c>
      <c r="AN43" s="469"/>
      <c r="AO43" s="468"/>
      <c r="AP43" s="468"/>
      <c r="AQ43" s="468"/>
      <c r="AR43" s="468"/>
      <c r="AS43" s="468"/>
      <c r="AT43" s="468"/>
      <c r="AU43" s="468"/>
      <c r="AV43" s="468"/>
      <c r="AW43" s="468"/>
      <c r="AX43" s="468"/>
      <c r="AY43" s="468"/>
      <c r="AZ43" s="468"/>
      <c r="BA43" s="468"/>
      <c r="BB43" s="468"/>
      <c r="BC43" s="468"/>
      <c r="BD43" s="2"/>
      <c r="BE43" s="469" t="str">
        <f t="shared" si="3"/>
        <v/>
      </c>
      <c r="BF43" s="469"/>
      <c r="BG43" s="468"/>
      <c r="BH43" s="468"/>
      <c r="BI43" s="468"/>
      <c r="BJ43" s="468"/>
      <c r="BK43" s="468"/>
      <c r="BL43" s="468"/>
      <c r="BM43" s="468"/>
      <c r="BN43" s="468"/>
      <c r="BO43" s="468"/>
      <c r="BP43" s="468"/>
      <c r="BQ43" s="468"/>
      <c r="BR43" s="468"/>
      <c r="BS43" s="468"/>
      <c r="BT43" s="468"/>
      <c r="BU43" s="468"/>
      <c r="BV43" s="2"/>
      <c r="BW43" s="469" t="str">
        <f t="shared" si="4"/>
        <v/>
      </c>
      <c r="BX43" s="469"/>
      <c r="BY43" s="468" t="str">
        <f>IF('各会計、関係団体の財政状況及び健全化判断比率'!B77="","",'各会計、関係団体の財政状況及び健全化判断比率'!B77)</f>
        <v/>
      </c>
      <c r="BZ43" s="468"/>
      <c r="CA43" s="468"/>
      <c r="CB43" s="468"/>
      <c r="CC43" s="468"/>
      <c r="CD43" s="468"/>
      <c r="CE43" s="468"/>
      <c r="CF43" s="468"/>
      <c r="CG43" s="468"/>
      <c r="CH43" s="468"/>
      <c r="CI43" s="468"/>
      <c r="CJ43" s="468"/>
      <c r="CK43" s="468"/>
      <c r="CL43" s="468"/>
      <c r="CM43" s="468"/>
      <c r="CN43" s="2"/>
      <c r="CO43" s="469" t="str">
        <f t="shared" si="5"/>
        <v/>
      </c>
      <c r="CP43" s="469"/>
      <c r="CQ43" s="468" t="str">
        <f>IF('各会計、関係団体の財政状況及び健全化判断比率'!BS16="","",'各会計、関係団体の財政状況及び健全化判断比率'!BS16)</f>
        <v/>
      </c>
      <c r="CR43" s="468"/>
      <c r="CS43" s="468"/>
      <c r="CT43" s="468"/>
      <c r="CU43" s="468"/>
      <c r="CV43" s="468"/>
      <c r="CW43" s="468"/>
      <c r="CX43" s="468"/>
      <c r="CY43" s="468"/>
      <c r="CZ43" s="468"/>
      <c r="DA43" s="468"/>
      <c r="DB43" s="468"/>
      <c r="DC43" s="468"/>
      <c r="DD43" s="468"/>
      <c r="DE43" s="468"/>
      <c r="DG43" s="470" t="str">
        <f>IF('各会計、関係団体の財政状況及び健全化判断比率'!BR16="","",'各会計、関係団体の財政状況及び健全化判断比率'!BR16)</f>
        <v/>
      </c>
      <c r="DH43" s="470"/>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286</v>
      </c>
      <c r="E46" s="414" t="s">
        <v>287</v>
      </c>
      <c r="F46" s="414"/>
      <c r="G46" s="414"/>
      <c r="H46" s="414"/>
      <c r="I46" s="414"/>
      <c r="J46" s="414"/>
      <c r="K46" s="414"/>
      <c r="L46" s="414"/>
      <c r="M46" s="414"/>
      <c r="N46" s="414"/>
      <c r="O46" s="414"/>
      <c r="P46" s="414"/>
      <c r="Q46" s="414"/>
      <c r="R46" s="414"/>
      <c r="S46" s="414"/>
      <c r="T46" s="414"/>
      <c r="U46" s="414"/>
      <c r="V46" s="414"/>
      <c r="W46" s="414"/>
      <c r="X46" s="414"/>
      <c r="Y46" s="414"/>
      <c r="Z46" s="414"/>
      <c r="AA46" s="414"/>
      <c r="AB46" s="414"/>
      <c r="AC46" s="414"/>
      <c r="AD46" s="414"/>
      <c r="AE46" s="414"/>
      <c r="AF46" s="414"/>
      <c r="AG46" s="414"/>
      <c r="AH46" s="414"/>
      <c r="AI46" s="414"/>
      <c r="AJ46" s="414"/>
      <c r="AK46" s="414"/>
      <c r="AL46" s="414"/>
      <c r="AM46" s="414"/>
      <c r="AN46" s="414"/>
      <c r="AO46" s="414"/>
      <c r="AP46" s="414"/>
      <c r="AQ46" s="414"/>
      <c r="AR46" s="414"/>
      <c r="AS46" s="414"/>
      <c r="AT46" s="414"/>
      <c r="AU46" s="414"/>
      <c r="AV46" s="414"/>
      <c r="AW46" s="414"/>
      <c r="AX46" s="414"/>
      <c r="AY46" s="414"/>
      <c r="AZ46" s="414"/>
      <c r="BA46" s="414"/>
      <c r="BB46" s="414"/>
      <c r="BC46" s="414"/>
      <c r="BD46" s="414"/>
      <c r="BE46" s="414"/>
      <c r="BF46" s="414"/>
      <c r="BG46" s="414"/>
      <c r="BH46" s="414"/>
      <c r="BI46" s="414"/>
      <c r="BJ46" s="414"/>
      <c r="BK46" s="414"/>
      <c r="BL46" s="414"/>
      <c r="BM46" s="414"/>
      <c r="BN46" s="414"/>
      <c r="BO46" s="414"/>
      <c r="BP46" s="414"/>
      <c r="BQ46" s="414"/>
      <c r="BR46" s="414"/>
      <c r="BS46" s="414"/>
      <c r="BT46" s="414"/>
      <c r="BU46" s="414"/>
      <c r="BV46" s="414"/>
      <c r="BW46" s="414"/>
      <c r="BX46" s="414"/>
      <c r="BY46" s="414"/>
      <c r="BZ46" s="414"/>
      <c r="CA46" s="414"/>
      <c r="CB46" s="414"/>
      <c r="CC46" s="414"/>
      <c r="CD46" s="414"/>
      <c r="CE46" s="414"/>
      <c r="CF46" s="414"/>
      <c r="CG46" s="414"/>
      <c r="CH46" s="414"/>
      <c r="CI46" s="414"/>
      <c r="CJ46" s="414"/>
      <c r="CK46" s="414"/>
      <c r="CL46" s="414"/>
      <c r="CM46" s="414"/>
      <c r="CN46" s="414"/>
      <c r="CO46" s="414"/>
      <c r="CP46" s="414"/>
      <c r="CQ46" s="414"/>
      <c r="CR46" s="414"/>
      <c r="CS46" s="414"/>
      <c r="CT46" s="414"/>
      <c r="CU46" s="414"/>
      <c r="CV46" s="414"/>
      <c r="CW46" s="414"/>
      <c r="CX46" s="414"/>
      <c r="CY46" s="414"/>
      <c r="CZ46" s="414"/>
      <c r="DA46" s="414"/>
      <c r="DB46" s="414"/>
      <c r="DC46" s="414"/>
      <c r="DD46" s="414"/>
      <c r="DE46" s="414"/>
      <c r="DF46" s="414"/>
      <c r="DG46" s="414"/>
      <c r="DH46" s="414"/>
      <c r="DI46" s="414"/>
    </row>
    <row r="47" spans="1:113" x14ac:dyDescent="0.15">
      <c r="E47" s="414" t="s">
        <v>288</v>
      </c>
      <c r="F47" s="414"/>
      <c r="G47" s="414"/>
      <c r="H47" s="414"/>
      <c r="I47" s="414"/>
      <c r="J47" s="414"/>
      <c r="K47" s="414"/>
      <c r="L47" s="414"/>
      <c r="M47" s="414"/>
      <c r="N47" s="414"/>
      <c r="O47" s="414"/>
      <c r="P47" s="414"/>
      <c r="Q47" s="414"/>
      <c r="R47" s="414"/>
      <c r="S47" s="414"/>
      <c r="T47" s="414"/>
      <c r="U47" s="414"/>
      <c r="V47" s="414"/>
      <c r="W47" s="414"/>
      <c r="X47" s="414"/>
      <c r="Y47" s="414"/>
      <c r="Z47" s="414"/>
      <c r="AA47" s="414"/>
      <c r="AB47" s="414"/>
      <c r="AC47" s="414"/>
      <c r="AD47" s="414"/>
      <c r="AE47" s="414"/>
      <c r="AF47" s="414"/>
      <c r="AG47" s="414"/>
      <c r="AH47" s="414"/>
      <c r="AI47" s="414"/>
      <c r="AJ47" s="414"/>
      <c r="AK47" s="414"/>
      <c r="AL47" s="414"/>
      <c r="AM47" s="414"/>
      <c r="AN47" s="414"/>
      <c r="AO47" s="414"/>
      <c r="AP47" s="414"/>
      <c r="AQ47" s="414"/>
      <c r="AR47" s="414"/>
      <c r="AS47" s="414"/>
      <c r="AT47" s="414"/>
      <c r="AU47" s="414"/>
      <c r="AV47" s="414"/>
      <c r="AW47" s="414"/>
      <c r="AX47" s="414"/>
      <c r="AY47" s="414"/>
      <c r="AZ47" s="414"/>
      <c r="BA47" s="414"/>
      <c r="BB47" s="414"/>
      <c r="BC47" s="414"/>
      <c r="BD47" s="414"/>
      <c r="BE47" s="414"/>
      <c r="BF47" s="414"/>
      <c r="BG47" s="414"/>
      <c r="BH47" s="414"/>
      <c r="BI47" s="414"/>
      <c r="BJ47" s="414"/>
      <c r="BK47" s="414"/>
      <c r="BL47" s="414"/>
      <c r="BM47" s="414"/>
      <c r="BN47" s="414"/>
      <c r="BO47" s="414"/>
      <c r="BP47" s="414"/>
      <c r="BQ47" s="414"/>
      <c r="BR47" s="414"/>
      <c r="BS47" s="414"/>
      <c r="BT47" s="414"/>
      <c r="BU47" s="414"/>
      <c r="BV47" s="414"/>
      <c r="BW47" s="414"/>
      <c r="BX47" s="414"/>
      <c r="BY47" s="414"/>
      <c r="BZ47" s="414"/>
      <c r="CA47" s="414"/>
      <c r="CB47" s="414"/>
      <c r="CC47" s="414"/>
      <c r="CD47" s="414"/>
      <c r="CE47" s="414"/>
      <c r="CF47" s="414"/>
      <c r="CG47" s="414"/>
      <c r="CH47" s="414"/>
      <c r="CI47" s="414"/>
      <c r="CJ47" s="414"/>
      <c r="CK47" s="414"/>
      <c r="CL47" s="414"/>
      <c r="CM47" s="414"/>
      <c r="CN47" s="414"/>
      <c r="CO47" s="414"/>
      <c r="CP47" s="414"/>
      <c r="CQ47" s="414"/>
      <c r="CR47" s="414"/>
      <c r="CS47" s="414"/>
      <c r="CT47" s="414"/>
      <c r="CU47" s="414"/>
      <c r="CV47" s="414"/>
      <c r="CW47" s="414"/>
      <c r="CX47" s="414"/>
      <c r="CY47" s="414"/>
      <c r="CZ47" s="414"/>
      <c r="DA47" s="414"/>
      <c r="DB47" s="414"/>
      <c r="DC47" s="414"/>
      <c r="DD47" s="414"/>
      <c r="DE47" s="414"/>
      <c r="DF47" s="414"/>
      <c r="DG47" s="414"/>
      <c r="DH47" s="414"/>
      <c r="DI47" s="414"/>
    </row>
    <row r="48" spans="1:113" x14ac:dyDescent="0.15">
      <c r="E48" s="414" t="s">
        <v>290</v>
      </c>
      <c r="F48" s="414"/>
      <c r="G48" s="414"/>
      <c r="H48" s="414"/>
      <c r="I48" s="414"/>
      <c r="J48" s="414"/>
      <c r="K48" s="414"/>
      <c r="L48" s="414"/>
      <c r="M48" s="414"/>
      <c r="N48" s="414"/>
      <c r="O48" s="414"/>
      <c r="P48" s="414"/>
      <c r="Q48" s="414"/>
      <c r="R48" s="414"/>
      <c r="S48" s="414"/>
      <c r="T48" s="414"/>
      <c r="U48" s="414"/>
      <c r="V48" s="414"/>
      <c r="W48" s="414"/>
      <c r="X48" s="414"/>
      <c r="Y48" s="414"/>
      <c r="Z48" s="414"/>
      <c r="AA48" s="414"/>
      <c r="AB48" s="414"/>
      <c r="AC48" s="414"/>
      <c r="AD48" s="414"/>
      <c r="AE48" s="414"/>
      <c r="AF48" s="414"/>
      <c r="AG48" s="414"/>
      <c r="AH48" s="414"/>
      <c r="AI48" s="414"/>
      <c r="AJ48" s="414"/>
      <c r="AK48" s="414"/>
      <c r="AL48" s="414"/>
      <c r="AM48" s="414"/>
      <c r="AN48" s="414"/>
      <c r="AO48" s="414"/>
      <c r="AP48" s="414"/>
      <c r="AQ48" s="414"/>
      <c r="AR48" s="414"/>
      <c r="AS48" s="414"/>
      <c r="AT48" s="414"/>
      <c r="AU48" s="414"/>
      <c r="AV48" s="414"/>
      <c r="AW48" s="414"/>
      <c r="AX48" s="414"/>
      <c r="AY48" s="414"/>
      <c r="AZ48" s="414"/>
      <c r="BA48" s="414"/>
      <c r="BB48" s="414"/>
      <c r="BC48" s="414"/>
      <c r="BD48" s="414"/>
      <c r="BE48" s="414"/>
      <c r="BF48" s="414"/>
      <c r="BG48" s="414"/>
      <c r="BH48" s="414"/>
      <c r="BI48" s="414"/>
      <c r="BJ48" s="414"/>
      <c r="BK48" s="414"/>
      <c r="BL48" s="414"/>
      <c r="BM48" s="414"/>
      <c r="BN48" s="414"/>
      <c r="BO48" s="414"/>
      <c r="BP48" s="414"/>
      <c r="BQ48" s="414"/>
      <c r="BR48" s="414"/>
      <c r="BS48" s="414"/>
      <c r="BT48" s="414"/>
      <c r="BU48" s="414"/>
      <c r="BV48" s="414"/>
      <c r="BW48" s="414"/>
      <c r="BX48" s="414"/>
      <c r="BY48" s="414"/>
      <c r="BZ48" s="414"/>
      <c r="CA48" s="414"/>
      <c r="CB48" s="414"/>
      <c r="CC48" s="414"/>
      <c r="CD48" s="414"/>
      <c r="CE48" s="414"/>
      <c r="CF48" s="414"/>
      <c r="CG48" s="414"/>
      <c r="CH48" s="414"/>
      <c r="CI48" s="414"/>
      <c r="CJ48" s="414"/>
      <c r="CK48" s="414"/>
      <c r="CL48" s="414"/>
      <c r="CM48" s="414"/>
      <c r="CN48" s="414"/>
      <c r="CO48" s="414"/>
      <c r="CP48" s="414"/>
      <c r="CQ48" s="414"/>
      <c r="CR48" s="414"/>
      <c r="CS48" s="414"/>
      <c r="CT48" s="414"/>
      <c r="CU48" s="414"/>
      <c r="CV48" s="414"/>
      <c r="CW48" s="414"/>
      <c r="CX48" s="414"/>
      <c r="CY48" s="414"/>
      <c r="CZ48" s="414"/>
      <c r="DA48" s="414"/>
      <c r="DB48" s="414"/>
      <c r="DC48" s="414"/>
      <c r="DD48" s="414"/>
      <c r="DE48" s="414"/>
      <c r="DF48" s="414"/>
      <c r="DG48" s="414"/>
      <c r="DH48" s="414"/>
      <c r="DI48" s="414"/>
    </row>
    <row r="49" spans="5:113" x14ac:dyDescent="0.15">
      <c r="E49" s="414" t="s">
        <v>292</v>
      </c>
      <c r="F49" s="414"/>
      <c r="G49" s="414"/>
      <c r="H49" s="414"/>
      <c r="I49" s="414"/>
      <c r="J49" s="414"/>
      <c r="K49" s="414"/>
      <c r="L49" s="414"/>
      <c r="M49" s="414"/>
      <c r="N49" s="414"/>
      <c r="O49" s="414"/>
      <c r="P49" s="414"/>
      <c r="Q49" s="414"/>
      <c r="R49" s="414"/>
      <c r="S49" s="414"/>
      <c r="T49" s="414"/>
      <c r="U49" s="414"/>
      <c r="V49" s="414"/>
      <c r="W49" s="414"/>
      <c r="X49" s="414"/>
      <c r="Y49" s="414"/>
      <c r="Z49" s="414"/>
      <c r="AA49" s="414"/>
      <c r="AB49" s="414"/>
      <c r="AC49" s="414"/>
      <c r="AD49" s="414"/>
      <c r="AE49" s="414"/>
      <c r="AF49" s="414"/>
      <c r="AG49" s="414"/>
      <c r="AH49" s="414"/>
      <c r="AI49" s="414"/>
      <c r="AJ49" s="414"/>
      <c r="AK49" s="414"/>
      <c r="AL49" s="414"/>
      <c r="AM49" s="414"/>
      <c r="AN49" s="414"/>
      <c r="AO49" s="414"/>
      <c r="AP49" s="414"/>
      <c r="AQ49" s="414"/>
      <c r="AR49" s="414"/>
      <c r="AS49" s="414"/>
      <c r="AT49" s="414"/>
      <c r="AU49" s="414"/>
      <c r="AV49" s="414"/>
      <c r="AW49" s="414"/>
      <c r="AX49" s="414"/>
      <c r="AY49" s="414"/>
      <c r="AZ49" s="414"/>
      <c r="BA49" s="414"/>
      <c r="BB49" s="414"/>
      <c r="BC49" s="414"/>
      <c r="BD49" s="414"/>
      <c r="BE49" s="414"/>
      <c r="BF49" s="414"/>
      <c r="BG49" s="414"/>
      <c r="BH49" s="414"/>
      <c r="BI49" s="414"/>
      <c r="BJ49" s="414"/>
      <c r="BK49" s="414"/>
      <c r="BL49" s="414"/>
      <c r="BM49" s="414"/>
      <c r="BN49" s="414"/>
      <c r="BO49" s="414"/>
      <c r="BP49" s="414"/>
      <c r="BQ49" s="414"/>
      <c r="BR49" s="414"/>
      <c r="BS49" s="414"/>
      <c r="BT49" s="414"/>
      <c r="BU49" s="414"/>
      <c r="BV49" s="414"/>
      <c r="BW49" s="414"/>
      <c r="BX49" s="414"/>
      <c r="BY49" s="414"/>
      <c r="BZ49" s="414"/>
      <c r="CA49" s="414"/>
      <c r="CB49" s="414"/>
      <c r="CC49" s="414"/>
      <c r="CD49" s="414"/>
      <c r="CE49" s="414"/>
      <c r="CF49" s="414"/>
      <c r="CG49" s="414"/>
      <c r="CH49" s="414"/>
      <c r="CI49" s="414"/>
      <c r="CJ49" s="414"/>
      <c r="CK49" s="414"/>
      <c r="CL49" s="414"/>
      <c r="CM49" s="414"/>
      <c r="CN49" s="414"/>
      <c r="CO49" s="414"/>
      <c r="CP49" s="414"/>
      <c r="CQ49" s="414"/>
      <c r="CR49" s="414"/>
      <c r="CS49" s="414"/>
      <c r="CT49" s="414"/>
      <c r="CU49" s="414"/>
      <c r="CV49" s="414"/>
      <c r="CW49" s="414"/>
      <c r="CX49" s="414"/>
      <c r="CY49" s="414"/>
      <c r="CZ49" s="414"/>
      <c r="DA49" s="414"/>
      <c r="DB49" s="414"/>
      <c r="DC49" s="414"/>
      <c r="DD49" s="414"/>
      <c r="DE49" s="414"/>
      <c r="DF49" s="414"/>
      <c r="DG49" s="414"/>
      <c r="DH49" s="414"/>
      <c r="DI49" s="414"/>
    </row>
    <row r="50" spans="5:113" x14ac:dyDescent="0.15">
      <c r="E50" s="414" t="s">
        <v>200</v>
      </c>
      <c r="F50" s="414"/>
      <c r="G50" s="414"/>
      <c r="H50" s="414"/>
      <c r="I50" s="414"/>
      <c r="J50" s="414"/>
      <c r="K50" s="414"/>
      <c r="L50" s="414"/>
      <c r="M50" s="414"/>
      <c r="N50" s="414"/>
      <c r="O50" s="414"/>
      <c r="P50" s="414"/>
      <c r="Q50" s="414"/>
      <c r="R50" s="414"/>
      <c r="S50" s="414"/>
      <c r="T50" s="414"/>
      <c r="U50" s="414"/>
      <c r="V50" s="414"/>
      <c r="W50" s="414"/>
      <c r="X50" s="414"/>
      <c r="Y50" s="414"/>
      <c r="Z50" s="414"/>
      <c r="AA50" s="414"/>
      <c r="AB50" s="414"/>
      <c r="AC50" s="414"/>
      <c r="AD50" s="414"/>
      <c r="AE50" s="414"/>
      <c r="AF50" s="414"/>
      <c r="AG50" s="414"/>
      <c r="AH50" s="414"/>
      <c r="AI50" s="414"/>
      <c r="AJ50" s="414"/>
      <c r="AK50" s="414"/>
      <c r="AL50" s="414"/>
      <c r="AM50" s="414"/>
      <c r="AN50" s="414"/>
      <c r="AO50" s="414"/>
      <c r="AP50" s="414"/>
      <c r="AQ50" s="414"/>
      <c r="AR50" s="414"/>
      <c r="AS50" s="414"/>
      <c r="AT50" s="414"/>
      <c r="AU50" s="414"/>
      <c r="AV50" s="414"/>
      <c r="AW50" s="414"/>
      <c r="AX50" s="414"/>
      <c r="AY50" s="414"/>
      <c r="AZ50" s="414"/>
      <c r="BA50" s="414"/>
      <c r="BB50" s="414"/>
      <c r="BC50" s="414"/>
      <c r="BD50" s="414"/>
      <c r="BE50" s="414"/>
      <c r="BF50" s="414"/>
      <c r="BG50" s="414"/>
      <c r="BH50" s="414"/>
      <c r="BI50" s="414"/>
      <c r="BJ50" s="414"/>
      <c r="BK50" s="414"/>
      <c r="BL50" s="414"/>
      <c r="BM50" s="414"/>
      <c r="BN50" s="414"/>
      <c r="BO50" s="414"/>
      <c r="BP50" s="414"/>
      <c r="BQ50" s="414"/>
      <c r="BR50" s="414"/>
      <c r="BS50" s="414"/>
      <c r="BT50" s="414"/>
      <c r="BU50" s="414"/>
      <c r="BV50" s="414"/>
      <c r="BW50" s="414"/>
      <c r="BX50" s="414"/>
      <c r="BY50" s="414"/>
      <c r="BZ50" s="414"/>
      <c r="CA50" s="414"/>
      <c r="CB50" s="414"/>
      <c r="CC50" s="414"/>
      <c r="CD50" s="414"/>
      <c r="CE50" s="414"/>
      <c r="CF50" s="414"/>
      <c r="CG50" s="414"/>
      <c r="CH50" s="414"/>
      <c r="CI50" s="414"/>
      <c r="CJ50" s="414"/>
      <c r="CK50" s="414"/>
      <c r="CL50" s="414"/>
      <c r="CM50" s="414"/>
      <c r="CN50" s="414"/>
      <c r="CO50" s="414"/>
      <c r="CP50" s="414"/>
      <c r="CQ50" s="414"/>
      <c r="CR50" s="414"/>
      <c r="CS50" s="414"/>
      <c r="CT50" s="414"/>
      <c r="CU50" s="414"/>
      <c r="CV50" s="414"/>
      <c r="CW50" s="414"/>
      <c r="CX50" s="414"/>
      <c r="CY50" s="414"/>
      <c r="CZ50" s="414"/>
      <c r="DA50" s="414"/>
      <c r="DB50" s="414"/>
      <c r="DC50" s="414"/>
      <c r="DD50" s="414"/>
      <c r="DE50" s="414"/>
      <c r="DF50" s="414"/>
      <c r="DG50" s="414"/>
      <c r="DH50" s="414"/>
      <c r="DI50" s="414"/>
    </row>
    <row r="51" spans="5:113" x14ac:dyDescent="0.15">
      <c r="E51" s="414" t="s">
        <v>295</v>
      </c>
      <c r="F51" s="414"/>
      <c r="G51" s="414"/>
      <c r="H51" s="414"/>
      <c r="I51" s="414"/>
      <c r="J51" s="414"/>
      <c r="K51" s="414"/>
      <c r="L51" s="414"/>
      <c r="M51" s="414"/>
      <c r="N51" s="414"/>
      <c r="O51" s="414"/>
      <c r="P51" s="414"/>
      <c r="Q51" s="414"/>
      <c r="R51" s="414"/>
      <c r="S51" s="414"/>
      <c r="T51" s="414"/>
      <c r="U51" s="414"/>
      <c r="V51" s="414"/>
      <c r="W51" s="414"/>
      <c r="X51" s="414"/>
      <c r="Y51" s="414"/>
      <c r="Z51" s="414"/>
      <c r="AA51" s="414"/>
      <c r="AB51" s="414"/>
      <c r="AC51" s="414"/>
      <c r="AD51" s="414"/>
      <c r="AE51" s="414"/>
      <c r="AF51" s="414"/>
      <c r="AG51" s="414"/>
      <c r="AH51" s="414"/>
      <c r="AI51" s="414"/>
      <c r="AJ51" s="414"/>
      <c r="AK51" s="414"/>
      <c r="AL51" s="414"/>
      <c r="AM51" s="414"/>
      <c r="AN51" s="414"/>
      <c r="AO51" s="414"/>
      <c r="AP51" s="414"/>
      <c r="AQ51" s="414"/>
      <c r="AR51" s="414"/>
      <c r="AS51" s="414"/>
      <c r="AT51" s="414"/>
      <c r="AU51" s="414"/>
      <c r="AV51" s="414"/>
      <c r="AW51" s="414"/>
      <c r="AX51" s="414"/>
      <c r="AY51" s="414"/>
      <c r="AZ51" s="414"/>
      <c r="BA51" s="414"/>
      <c r="BB51" s="414"/>
      <c r="BC51" s="414"/>
      <c r="BD51" s="414"/>
      <c r="BE51" s="414"/>
      <c r="BF51" s="414"/>
      <c r="BG51" s="414"/>
      <c r="BH51" s="414"/>
      <c r="BI51" s="414"/>
      <c r="BJ51" s="414"/>
      <c r="BK51" s="414"/>
      <c r="BL51" s="414"/>
      <c r="BM51" s="414"/>
      <c r="BN51" s="414"/>
      <c r="BO51" s="414"/>
      <c r="BP51" s="414"/>
      <c r="BQ51" s="414"/>
      <c r="BR51" s="414"/>
      <c r="BS51" s="414"/>
      <c r="BT51" s="414"/>
      <c r="BU51" s="414"/>
      <c r="BV51" s="414"/>
      <c r="BW51" s="414"/>
      <c r="BX51" s="414"/>
      <c r="BY51" s="414"/>
      <c r="BZ51" s="414"/>
      <c r="CA51" s="414"/>
      <c r="CB51" s="414"/>
      <c r="CC51" s="414"/>
      <c r="CD51" s="414"/>
      <c r="CE51" s="414"/>
      <c r="CF51" s="414"/>
      <c r="CG51" s="414"/>
      <c r="CH51" s="414"/>
      <c r="CI51" s="414"/>
      <c r="CJ51" s="414"/>
      <c r="CK51" s="414"/>
      <c r="CL51" s="414"/>
      <c r="CM51" s="414"/>
      <c r="CN51" s="414"/>
      <c r="CO51" s="414"/>
      <c r="CP51" s="414"/>
      <c r="CQ51" s="414"/>
      <c r="CR51" s="414"/>
      <c r="CS51" s="414"/>
      <c r="CT51" s="414"/>
      <c r="CU51" s="414"/>
      <c r="CV51" s="414"/>
      <c r="CW51" s="414"/>
      <c r="CX51" s="414"/>
      <c r="CY51" s="414"/>
      <c r="CZ51" s="414"/>
      <c r="DA51" s="414"/>
      <c r="DB51" s="414"/>
      <c r="DC51" s="414"/>
      <c r="DD51" s="414"/>
      <c r="DE51" s="414"/>
      <c r="DF51" s="414"/>
      <c r="DG51" s="414"/>
      <c r="DH51" s="414"/>
      <c r="DI51" s="414"/>
    </row>
    <row r="52" spans="5:113" x14ac:dyDescent="0.15">
      <c r="E52" s="414" t="s">
        <v>297</v>
      </c>
      <c r="F52" s="414"/>
      <c r="G52" s="414"/>
      <c r="H52" s="414"/>
      <c r="I52" s="414"/>
      <c r="J52" s="414"/>
      <c r="K52" s="414"/>
      <c r="L52" s="414"/>
      <c r="M52" s="414"/>
      <c r="N52" s="414"/>
      <c r="O52" s="414"/>
      <c r="P52" s="414"/>
      <c r="Q52" s="414"/>
      <c r="R52" s="414"/>
      <c r="S52" s="414"/>
      <c r="T52" s="414"/>
      <c r="U52" s="414"/>
      <c r="V52" s="414"/>
      <c r="W52" s="414"/>
      <c r="X52" s="414"/>
      <c r="Y52" s="414"/>
      <c r="Z52" s="414"/>
      <c r="AA52" s="414"/>
      <c r="AB52" s="414"/>
      <c r="AC52" s="414"/>
      <c r="AD52" s="414"/>
      <c r="AE52" s="414"/>
      <c r="AF52" s="414"/>
      <c r="AG52" s="414"/>
      <c r="AH52" s="414"/>
      <c r="AI52" s="414"/>
      <c r="AJ52" s="414"/>
      <c r="AK52" s="414"/>
      <c r="AL52" s="414"/>
      <c r="AM52" s="414"/>
      <c r="AN52" s="414"/>
      <c r="AO52" s="414"/>
      <c r="AP52" s="414"/>
      <c r="AQ52" s="414"/>
      <c r="AR52" s="414"/>
      <c r="AS52" s="414"/>
      <c r="AT52" s="414"/>
      <c r="AU52" s="414"/>
      <c r="AV52" s="414"/>
      <c r="AW52" s="414"/>
      <c r="AX52" s="414"/>
      <c r="AY52" s="414"/>
      <c r="AZ52" s="414"/>
      <c r="BA52" s="414"/>
      <c r="BB52" s="414"/>
      <c r="BC52" s="414"/>
      <c r="BD52" s="414"/>
      <c r="BE52" s="414"/>
      <c r="BF52" s="414"/>
      <c r="BG52" s="414"/>
      <c r="BH52" s="414"/>
      <c r="BI52" s="414"/>
      <c r="BJ52" s="414"/>
      <c r="BK52" s="414"/>
      <c r="BL52" s="414"/>
      <c r="BM52" s="414"/>
      <c r="BN52" s="414"/>
      <c r="BO52" s="414"/>
      <c r="BP52" s="414"/>
      <c r="BQ52" s="414"/>
      <c r="BR52" s="414"/>
      <c r="BS52" s="414"/>
      <c r="BT52" s="414"/>
      <c r="BU52" s="414"/>
      <c r="BV52" s="414"/>
      <c r="BW52" s="414"/>
      <c r="BX52" s="414"/>
      <c r="BY52" s="414"/>
      <c r="BZ52" s="414"/>
      <c r="CA52" s="414"/>
      <c r="CB52" s="414"/>
      <c r="CC52" s="414"/>
      <c r="CD52" s="414"/>
      <c r="CE52" s="414"/>
      <c r="CF52" s="414"/>
      <c r="CG52" s="414"/>
      <c r="CH52" s="414"/>
      <c r="CI52" s="414"/>
      <c r="CJ52" s="414"/>
      <c r="CK52" s="414"/>
      <c r="CL52" s="414"/>
      <c r="CM52" s="414"/>
      <c r="CN52" s="414"/>
      <c r="CO52" s="414"/>
      <c r="CP52" s="414"/>
      <c r="CQ52" s="414"/>
      <c r="CR52" s="414"/>
      <c r="CS52" s="414"/>
      <c r="CT52" s="414"/>
      <c r="CU52" s="414"/>
      <c r="CV52" s="414"/>
      <c r="CW52" s="414"/>
      <c r="CX52" s="414"/>
      <c r="CY52" s="414"/>
      <c r="CZ52" s="414"/>
      <c r="DA52" s="414"/>
      <c r="DB52" s="414"/>
      <c r="DC52" s="414"/>
      <c r="DD52" s="414"/>
      <c r="DE52" s="414"/>
      <c r="DF52" s="414"/>
      <c r="DG52" s="414"/>
      <c r="DH52" s="414"/>
      <c r="DI52" s="414"/>
    </row>
    <row r="53" spans="5:113" x14ac:dyDescent="0.15">
      <c r="E53" s="414" t="s">
        <v>299</v>
      </c>
      <c r="F53" s="414"/>
      <c r="G53" s="414"/>
      <c r="H53" s="414"/>
      <c r="I53" s="414"/>
      <c r="J53" s="414"/>
      <c r="K53" s="414"/>
      <c r="L53" s="414"/>
      <c r="M53" s="414"/>
      <c r="N53" s="414"/>
      <c r="O53" s="414"/>
      <c r="P53" s="414"/>
      <c r="Q53" s="414"/>
      <c r="R53" s="414"/>
      <c r="S53" s="414"/>
      <c r="T53" s="414"/>
      <c r="U53" s="414"/>
      <c r="V53" s="414"/>
      <c r="W53" s="414"/>
      <c r="X53" s="414"/>
      <c r="Y53" s="414"/>
      <c r="Z53" s="414"/>
      <c r="AA53" s="414"/>
      <c r="AB53" s="414"/>
      <c r="AC53" s="414"/>
      <c r="AD53" s="414"/>
      <c r="AE53" s="414"/>
      <c r="AF53" s="414"/>
      <c r="AG53" s="414"/>
      <c r="AH53" s="414"/>
      <c r="AI53" s="414"/>
      <c r="AJ53" s="414"/>
      <c r="AK53" s="414"/>
      <c r="AL53" s="414"/>
      <c r="AM53" s="414"/>
      <c r="AN53" s="414"/>
      <c r="AO53" s="414"/>
      <c r="AP53" s="414"/>
      <c r="AQ53" s="414"/>
      <c r="AR53" s="414"/>
      <c r="AS53" s="414"/>
      <c r="AT53" s="414"/>
      <c r="AU53" s="414"/>
      <c r="AV53" s="414"/>
      <c r="AW53" s="414"/>
      <c r="AX53" s="414"/>
      <c r="AY53" s="414"/>
      <c r="AZ53" s="414"/>
      <c r="BA53" s="414"/>
      <c r="BB53" s="414"/>
      <c r="BC53" s="414"/>
      <c r="BD53" s="414"/>
      <c r="BE53" s="414"/>
      <c r="BF53" s="414"/>
      <c r="BG53" s="414"/>
      <c r="BH53" s="414"/>
      <c r="BI53" s="414"/>
      <c r="BJ53" s="414"/>
      <c r="BK53" s="414"/>
      <c r="BL53" s="414"/>
      <c r="BM53" s="414"/>
      <c r="BN53" s="414"/>
      <c r="BO53" s="414"/>
      <c r="BP53" s="414"/>
      <c r="BQ53" s="414"/>
      <c r="BR53" s="414"/>
      <c r="BS53" s="414"/>
      <c r="BT53" s="414"/>
      <c r="BU53" s="414"/>
      <c r="BV53" s="414"/>
      <c r="BW53" s="414"/>
      <c r="BX53" s="414"/>
      <c r="BY53" s="414"/>
      <c r="BZ53" s="414"/>
      <c r="CA53" s="414"/>
      <c r="CB53" s="414"/>
      <c r="CC53" s="414"/>
      <c r="CD53" s="414"/>
      <c r="CE53" s="414"/>
      <c r="CF53" s="414"/>
      <c r="CG53" s="414"/>
      <c r="CH53" s="414"/>
      <c r="CI53" s="414"/>
      <c r="CJ53" s="414"/>
      <c r="CK53" s="414"/>
      <c r="CL53" s="414"/>
      <c r="CM53" s="414"/>
      <c r="CN53" s="414"/>
      <c r="CO53" s="414"/>
      <c r="CP53" s="414"/>
      <c r="CQ53" s="414"/>
      <c r="CR53" s="414"/>
      <c r="CS53" s="414"/>
      <c r="CT53" s="414"/>
      <c r="CU53" s="414"/>
      <c r="CV53" s="414"/>
      <c r="CW53" s="414"/>
      <c r="CX53" s="414"/>
      <c r="CY53" s="414"/>
      <c r="CZ53" s="414"/>
      <c r="DA53" s="414"/>
      <c r="DB53" s="414"/>
      <c r="DC53" s="414"/>
      <c r="DD53" s="414"/>
      <c r="DE53" s="414"/>
      <c r="DF53" s="414"/>
      <c r="DG53" s="414"/>
      <c r="DH53" s="414"/>
      <c r="DI53" s="414"/>
    </row>
    <row r="54" spans="5:113" x14ac:dyDescent="0.15"/>
    <row r="55" spans="5:113" x14ac:dyDescent="0.15"/>
    <row r="56" spans="5:113" x14ac:dyDescent="0.15"/>
  </sheetData>
  <sheetProtection algorithmName="SHA-512" hashValue="XqY0L9q8BCzGH+BMMsd4OWIsueRVI+GMAs3lmwi9ZSpjUWIRa9U/85MJogHc2uernrDxyFN73OrkkWRVW30gOA==" saltValue="rpInup8sv63hipoWVIAtRw=="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E25:K25"/>
    <mergeCell ref="L25:P25"/>
    <mergeCell ref="Q25:V25"/>
    <mergeCell ref="Z25:AG25"/>
    <mergeCell ref="AH25:AL25"/>
    <mergeCell ref="AM25:AR25"/>
    <mergeCell ref="AS25:AX25"/>
    <mergeCell ref="AY25:BM25"/>
    <mergeCell ref="BN25:BU25"/>
    <mergeCell ref="E26:K26"/>
    <mergeCell ref="L26:P26"/>
    <mergeCell ref="Q26:V26"/>
    <mergeCell ref="Z26:AG26"/>
    <mergeCell ref="AH26:AL26"/>
    <mergeCell ref="AM26:AR26"/>
    <mergeCell ref="AS26:AX26"/>
    <mergeCell ref="AY26:BM26"/>
    <mergeCell ref="BN26:BU26"/>
    <mergeCell ref="E27:K27"/>
    <mergeCell ref="L27:P27"/>
    <mergeCell ref="Q27:V27"/>
    <mergeCell ref="Z27:AG27"/>
    <mergeCell ref="AH27:AL27"/>
    <mergeCell ref="AM27:AR27"/>
    <mergeCell ref="AS27:AX27"/>
    <mergeCell ref="AY27:BM27"/>
    <mergeCell ref="BN27:BU27"/>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5"/>
      <c r="B1" s="185"/>
      <c r="C1" s="185"/>
      <c r="D1" s="185"/>
      <c r="E1" s="185"/>
      <c r="F1" s="185"/>
      <c r="G1" s="185"/>
      <c r="H1" s="185"/>
      <c r="I1" s="185"/>
      <c r="J1" s="185"/>
      <c r="K1" s="185"/>
      <c r="L1" s="185"/>
      <c r="M1" s="185"/>
      <c r="N1" s="185"/>
      <c r="O1" s="185"/>
      <c r="P1" s="185"/>
    </row>
    <row r="2" spans="1:16" ht="16.5" customHeight="1" x14ac:dyDescent="0.15">
      <c r="A2" s="185"/>
      <c r="B2" s="185"/>
      <c r="C2" s="185"/>
      <c r="D2" s="185"/>
      <c r="E2" s="185"/>
      <c r="F2" s="185"/>
      <c r="G2" s="185"/>
      <c r="H2" s="185"/>
      <c r="I2" s="185"/>
      <c r="J2" s="185"/>
      <c r="K2" s="185"/>
      <c r="L2" s="185"/>
      <c r="M2" s="185"/>
      <c r="N2" s="185"/>
      <c r="O2" s="185"/>
      <c r="P2" s="185"/>
    </row>
    <row r="3" spans="1:16" ht="16.5" customHeight="1" x14ac:dyDescent="0.15">
      <c r="A3" s="185"/>
      <c r="B3" s="185"/>
      <c r="C3" s="185"/>
      <c r="D3" s="185"/>
      <c r="E3" s="185"/>
      <c r="F3" s="185"/>
      <c r="G3" s="185"/>
      <c r="H3" s="185"/>
      <c r="I3" s="185"/>
      <c r="J3" s="185"/>
      <c r="K3" s="185"/>
      <c r="L3" s="185"/>
      <c r="M3" s="185"/>
      <c r="N3" s="185"/>
      <c r="O3" s="185"/>
      <c r="P3" s="185"/>
    </row>
    <row r="4" spans="1:16" ht="16.5" customHeight="1" x14ac:dyDescent="0.15">
      <c r="A4" s="185"/>
      <c r="B4" s="185"/>
      <c r="C4" s="185"/>
      <c r="D4" s="185"/>
      <c r="E4" s="185"/>
      <c r="F4" s="185"/>
      <c r="G4" s="185"/>
      <c r="H4" s="185"/>
      <c r="I4" s="185"/>
      <c r="J4" s="185"/>
      <c r="K4" s="185"/>
      <c r="L4" s="185"/>
      <c r="M4" s="185"/>
      <c r="N4" s="185"/>
      <c r="O4" s="185"/>
      <c r="P4" s="185"/>
    </row>
    <row r="5" spans="1:16" ht="16.5" customHeight="1" x14ac:dyDescent="0.15">
      <c r="A5" s="185"/>
      <c r="B5" s="185"/>
      <c r="C5" s="185"/>
      <c r="D5" s="185"/>
      <c r="E5" s="185"/>
      <c r="F5" s="185"/>
      <c r="G5" s="185"/>
      <c r="H5" s="185"/>
      <c r="I5" s="185"/>
      <c r="J5" s="185"/>
      <c r="K5" s="185"/>
      <c r="L5" s="185"/>
      <c r="M5" s="185"/>
      <c r="N5" s="185"/>
      <c r="O5" s="185"/>
      <c r="P5" s="185"/>
    </row>
    <row r="6" spans="1:16" ht="16.5" customHeight="1" x14ac:dyDescent="0.15">
      <c r="A6" s="185"/>
      <c r="B6" s="185"/>
      <c r="C6" s="185"/>
      <c r="D6" s="185"/>
      <c r="E6" s="185"/>
      <c r="F6" s="185"/>
      <c r="G6" s="185"/>
      <c r="H6" s="185"/>
      <c r="I6" s="185"/>
      <c r="J6" s="185"/>
      <c r="K6" s="185"/>
      <c r="L6" s="185"/>
      <c r="M6" s="185"/>
      <c r="N6" s="185"/>
      <c r="O6" s="185"/>
      <c r="P6" s="185"/>
    </row>
    <row r="7" spans="1:16" ht="16.5" customHeight="1" x14ac:dyDescent="0.15">
      <c r="A7" s="185"/>
      <c r="B7" s="185"/>
      <c r="C7" s="185"/>
      <c r="D7" s="185"/>
      <c r="E7" s="185"/>
      <c r="F7" s="185"/>
      <c r="G7" s="185"/>
      <c r="H7" s="185"/>
      <c r="I7" s="185"/>
      <c r="J7" s="185"/>
      <c r="K7" s="185"/>
      <c r="L7" s="185"/>
      <c r="M7" s="185"/>
      <c r="N7" s="185"/>
      <c r="O7" s="185"/>
      <c r="P7" s="185"/>
    </row>
    <row r="8" spans="1:16" ht="16.5" customHeight="1" x14ac:dyDescent="0.15">
      <c r="A8" s="185"/>
      <c r="B8" s="185"/>
      <c r="C8" s="185"/>
      <c r="D8" s="185"/>
      <c r="E8" s="185"/>
      <c r="F8" s="185"/>
      <c r="G8" s="185"/>
      <c r="H8" s="185"/>
      <c r="I8" s="185"/>
      <c r="J8" s="185"/>
      <c r="K8" s="185"/>
      <c r="L8" s="185"/>
      <c r="M8" s="185"/>
      <c r="N8" s="185"/>
      <c r="O8" s="185"/>
      <c r="P8" s="185"/>
    </row>
    <row r="9" spans="1:16" ht="16.5" customHeight="1" x14ac:dyDescent="0.15">
      <c r="A9" s="185"/>
      <c r="B9" s="185"/>
      <c r="C9" s="185"/>
      <c r="D9" s="185"/>
      <c r="E9" s="185"/>
      <c r="F9" s="185"/>
      <c r="G9" s="185"/>
      <c r="H9" s="185"/>
      <c r="I9" s="185"/>
      <c r="J9" s="185"/>
      <c r="K9" s="185"/>
      <c r="L9" s="185"/>
      <c r="M9" s="185"/>
      <c r="N9" s="185"/>
      <c r="O9" s="185"/>
      <c r="P9" s="185"/>
    </row>
    <row r="10" spans="1:16" ht="16.5" customHeight="1" x14ac:dyDescent="0.15">
      <c r="A10" s="185"/>
      <c r="B10" s="185"/>
      <c r="C10" s="185"/>
      <c r="D10" s="185"/>
      <c r="E10" s="185"/>
      <c r="F10" s="185"/>
      <c r="G10" s="185"/>
      <c r="H10" s="185"/>
      <c r="I10" s="185"/>
      <c r="J10" s="185"/>
      <c r="K10" s="185"/>
      <c r="L10" s="185"/>
      <c r="M10" s="185"/>
      <c r="N10" s="185"/>
      <c r="O10" s="185"/>
      <c r="P10" s="185"/>
    </row>
    <row r="11" spans="1:16" ht="16.5" customHeight="1" x14ac:dyDescent="0.15">
      <c r="A11" s="185"/>
      <c r="B11" s="185"/>
      <c r="C11" s="185"/>
      <c r="D11" s="185"/>
      <c r="E11" s="185"/>
      <c r="F11" s="185"/>
      <c r="G11" s="185"/>
      <c r="H11" s="185"/>
      <c r="I11" s="185"/>
      <c r="J11" s="185"/>
      <c r="K11" s="185"/>
      <c r="L11" s="185"/>
      <c r="M11" s="185"/>
      <c r="N11" s="185"/>
      <c r="O11" s="185"/>
      <c r="P11" s="185"/>
    </row>
    <row r="12" spans="1:16" ht="16.5" customHeight="1" x14ac:dyDescent="0.15">
      <c r="A12" s="185"/>
      <c r="B12" s="185"/>
      <c r="C12" s="185"/>
      <c r="D12" s="185"/>
      <c r="E12" s="185"/>
      <c r="F12" s="185"/>
      <c r="G12" s="185"/>
      <c r="H12" s="185"/>
      <c r="I12" s="185"/>
      <c r="J12" s="185"/>
      <c r="K12" s="185"/>
      <c r="L12" s="185"/>
      <c r="M12" s="185"/>
      <c r="N12" s="185"/>
      <c r="O12" s="185"/>
      <c r="P12" s="185"/>
    </row>
    <row r="13" spans="1:16" ht="16.5" customHeight="1" x14ac:dyDescent="0.15">
      <c r="A13" s="185"/>
      <c r="B13" s="185"/>
      <c r="C13" s="185"/>
      <c r="D13" s="185"/>
      <c r="E13" s="185"/>
      <c r="F13" s="185"/>
      <c r="G13" s="185"/>
      <c r="H13" s="185"/>
      <c r="I13" s="185"/>
      <c r="J13" s="185"/>
      <c r="K13" s="185"/>
      <c r="L13" s="185"/>
      <c r="M13" s="185"/>
      <c r="N13" s="185"/>
      <c r="O13" s="185"/>
      <c r="P13" s="185"/>
    </row>
    <row r="14" spans="1:16" ht="16.5" customHeight="1" x14ac:dyDescent="0.15">
      <c r="A14" s="185"/>
      <c r="B14" s="185"/>
      <c r="C14" s="185"/>
      <c r="D14" s="185"/>
      <c r="E14" s="185"/>
      <c r="F14" s="185"/>
      <c r="G14" s="185"/>
      <c r="H14" s="185"/>
      <c r="I14" s="185"/>
      <c r="J14" s="185"/>
      <c r="K14" s="185"/>
      <c r="L14" s="185"/>
      <c r="M14" s="185"/>
      <c r="N14" s="185"/>
      <c r="O14" s="185"/>
      <c r="P14" s="185"/>
    </row>
    <row r="15" spans="1:16" ht="16.5" customHeight="1" x14ac:dyDescent="0.15">
      <c r="A15" s="185"/>
      <c r="B15" s="185"/>
      <c r="C15" s="185"/>
      <c r="D15" s="185"/>
      <c r="E15" s="185"/>
      <c r="F15" s="185"/>
      <c r="G15" s="185"/>
      <c r="H15" s="185"/>
      <c r="I15" s="185"/>
      <c r="J15" s="185"/>
      <c r="K15" s="185"/>
      <c r="L15" s="185"/>
      <c r="M15" s="185"/>
      <c r="N15" s="185"/>
      <c r="O15" s="185"/>
      <c r="P15" s="185"/>
    </row>
    <row r="16" spans="1:16" ht="16.5" customHeight="1" x14ac:dyDescent="0.15">
      <c r="A16" s="185"/>
      <c r="B16" s="185"/>
      <c r="C16" s="185"/>
      <c r="D16" s="185"/>
      <c r="E16" s="185"/>
      <c r="F16" s="185"/>
      <c r="G16" s="185"/>
      <c r="H16" s="185"/>
      <c r="I16" s="185"/>
      <c r="J16" s="185"/>
      <c r="K16" s="185"/>
      <c r="L16" s="185"/>
      <c r="M16" s="185"/>
      <c r="N16" s="185"/>
      <c r="O16" s="185"/>
      <c r="P16" s="185"/>
    </row>
    <row r="17" spans="1:16" ht="16.5" customHeight="1" x14ac:dyDescent="0.15">
      <c r="A17" s="185"/>
      <c r="B17" s="185"/>
      <c r="C17" s="185"/>
      <c r="D17" s="185"/>
      <c r="E17" s="185"/>
      <c r="F17" s="185"/>
      <c r="G17" s="185"/>
      <c r="H17" s="185"/>
      <c r="I17" s="185"/>
      <c r="J17" s="185"/>
      <c r="K17" s="185"/>
      <c r="L17" s="185"/>
      <c r="M17" s="185"/>
      <c r="N17" s="185"/>
      <c r="O17" s="185"/>
      <c r="P17" s="185"/>
    </row>
    <row r="18" spans="1:16" ht="16.5" customHeight="1" x14ac:dyDescent="0.15">
      <c r="A18" s="185"/>
      <c r="B18" s="185"/>
      <c r="C18" s="185"/>
      <c r="D18" s="185"/>
      <c r="E18" s="185"/>
      <c r="F18" s="185"/>
      <c r="G18" s="185"/>
      <c r="H18" s="185"/>
      <c r="I18" s="185"/>
      <c r="J18" s="185"/>
      <c r="K18" s="185"/>
      <c r="L18" s="185"/>
      <c r="M18" s="185"/>
      <c r="N18" s="185"/>
      <c r="O18" s="185"/>
      <c r="P18" s="185"/>
    </row>
    <row r="19" spans="1:16" ht="16.5" customHeight="1" x14ac:dyDescent="0.15">
      <c r="A19" s="185"/>
      <c r="B19" s="185"/>
      <c r="C19" s="185"/>
      <c r="D19" s="185"/>
      <c r="E19" s="185"/>
      <c r="F19" s="185"/>
      <c r="G19" s="185"/>
      <c r="H19" s="185"/>
      <c r="I19" s="185"/>
      <c r="J19" s="185"/>
      <c r="K19" s="185"/>
      <c r="L19" s="185"/>
      <c r="M19" s="185"/>
      <c r="N19" s="185"/>
      <c r="O19" s="185"/>
      <c r="P19" s="185"/>
    </row>
    <row r="20" spans="1:16" ht="16.5" customHeight="1" x14ac:dyDescent="0.15">
      <c r="A20" s="185"/>
      <c r="B20" s="185"/>
      <c r="C20" s="185"/>
      <c r="D20" s="185"/>
      <c r="E20" s="185"/>
      <c r="F20" s="185"/>
      <c r="G20" s="185"/>
      <c r="H20" s="185"/>
      <c r="I20" s="185"/>
      <c r="J20" s="185"/>
      <c r="K20" s="185"/>
      <c r="L20" s="185"/>
      <c r="M20" s="185"/>
      <c r="N20" s="185"/>
      <c r="O20" s="185"/>
      <c r="P20" s="185"/>
    </row>
    <row r="21" spans="1:16" ht="16.5" customHeight="1" x14ac:dyDescent="0.15">
      <c r="A21" s="185"/>
      <c r="B21" s="185"/>
      <c r="C21" s="185"/>
      <c r="D21" s="185"/>
      <c r="E21" s="185"/>
      <c r="F21" s="185"/>
      <c r="G21" s="185"/>
      <c r="H21" s="185"/>
      <c r="I21" s="185"/>
      <c r="J21" s="185"/>
      <c r="K21" s="185"/>
      <c r="L21" s="185"/>
      <c r="M21" s="185"/>
      <c r="N21" s="185"/>
      <c r="O21" s="185"/>
      <c r="P21" s="185"/>
    </row>
    <row r="22" spans="1:16" ht="16.5" customHeight="1" x14ac:dyDescent="0.15">
      <c r="A22" s="185"/>
      <c r="B22" s="185"/>
      <c r="C22" s="185"/>
      <c r="D22" s="185"/>
      <c r="E22" s="185"/>
      <c r="F22" s="185"/>
      <c r="G22" s="185"/>
      <c r="H22" s="185"/>
      <c r="I22" s="185"/>
      <c r="J22" s="185"/>
      <c r="K22" s="185"/>
      <c r="L22" s="185"/>
      <c r="M22" s="185"/>
      <c r="N22" s="185"/>
      <c r="O22" s="185"/>
      <c r="P22" s="185"/>
    </row>
    <row r="23" spans="1:16" ht="16.5" customHeight="1" x14ac:dyDescent="0.15">
      <c r="A23" s="185"/>
      <c r="B23" s="185"/>
      <c r="C23" s="185"/>
      <c r="D23" s="185"/>
      <c r="E23" s="185"/>
      <c r="F23" s="185"/>
      <c r="G23" s="185"/>
      <c r="H23" s="185"/>
      <c r="I23" s="185"/>
      <c r="J23" s="185"/>
      <c r="K23" s="185"/>
      <c r="L23" s="185"/>
      <c r="M23" s="185"/>
      <c r="N23" s="185"/>
      <c r="O23" s="185"/>
      <c r="P23" s="185"/>
    </row>
    <row r="24" spans="1:16" ht="16.5" customHeight="1" x14ac:dyDescent="0.15">
      <c r="A24" s="185"/>
      <c r="B24" s="185"/>
      <c r="C24" s="185"/>
      <c r="D24" s="185"/>
      <c r="E24" s="185"/>
      <c r="F24" s="185"/>
      <c r="G24" s="185"/>
      <c r="H24" s="185"/>
      <c r="I24" s="185"/>
      <c r="J24" s="185"/>
      <c r="K24" s="185"/>
      <c r="L24" s="185"/>
      <c r="M24" s="185"/>
      <c r="N24" s="185"/>
      <c r="O24" s="185"/>
      <c r="P24" s="185"/>
    </row>
    <row r="25" spans="1:16" ht="16.5" customHeight="1" x14ac:dyDescent="0.15">
      <c r="A25" s="185"/>
      <c r="B25" s="185"/>
      <c r="C25" s="185"/>
      <c r="D25" s="185"/>
      <c r="E25" s="185"/>
      <c r="F25" s="185"/>
      <c r="G25" s="185"/>
      <c r="H25" s="185"/>
      <c r="I25" s="185"/>
      <c r="J25" s="185"/>
      <c r="K25" s="185"/>
      <c r="L25" s="185"/>
      <c r="M25" s="185"/>
      <c r="N25" s="185"/>
      <c r="O25" s="185"/>
      <c r="P25" s="185"/>
    </row>
    <row r="26" spans="1:16" ht="16.5" customHeight="1" x14ac:dyDescent="0.15">
      <c r="A26" s="185"/>
      <c r="B26" s="185"/>
      <c r="C26" s="185"/>
      <c r="D26" s="185"/>
      <c r="E26" s="185"/>
      <c r="F26" s="185"/>
      <c r="G26" s="185"/>
      <c r="H26" s="185"/>
      <c r="I26" s="185"/>
      <c r="J26" s="185"/>
      <c r="K26" s="185"/>
      <c r="L26" s="185"/>
      <c r="M26" s="185"/>
      <c r="N26" s="185"/>
      <c r="O26" s="185"/>
      <c r="P26" s="185"/>
    </row>
    <row r="27" spans="1:16" ht="16.5" customHeight="1" x14ac:dyDescent="0.15">
      <c r="A27" s="185"/>
      <c r="B27" s="185"/>
      <c r="C27" s="185"/>
      <c r="D27" s="185"/>
      <c r="E27" s="185"/>
      <c r="F27" s="185"/>
      <c r="G27" s="185"/>
      <c r="H27" s="185"/>
      <c r="I27" s="185"/>
      <c r="J27" s="185"/>
      <c r="K27" s="185"/>
      <c r="L27" s="185"/>
      <c r="M27" s="185"/>
      <c r="N27" s="185"/>
      <c r="O27" s="185"/>
      <c r="P27" s="185"/>
    </row>
    <row r="28" spans="1:16" ht="16.5" customHeight="1" x14ac:dyDescent="0.15">
      <c r="A28" s="185"/>
      <c r="B28" s="185"/>
      <c r="C28" s="185"/>
      <c r="D28" s="185"/>
      <c r="E28" s="185"/>
      <c r="F28" s="185"/>
      <c r="G28" s="185"/>
      <c r="H28" s="185"/>
      <c r="I28" s="185"/>
      <c r="J28" s="185"/>
      <c r="K28" s="185"/>
      <c r="L28" s="185"/>
      <c r="M28" s="185"/>
      <c r="N28" s="185"/>
      <c r="O28" s="185"/>
      <c r="P28" s="185"/>
    </row>
    <row r="29" spans="1:16" ht="16.5" customHeight="1" x14ac:dyDescent="0.15">
      <c r="A29" s="185"/>
      <c r="B29" s="185"/>
      <c r="C29" s="185"/>
      <c r="D29" s="185"/>
      <c r="E29" s="185"/>
      <c r="F29" s="185"/>
      <c r="G29" s="185"/>
      <c r="H29" s="185"/>
      <c r="I29" s="185"/>
      <c r="J29" s="185"/>
      <c r="K29" s="185"/>
      <c r="L29" s="185"/>
      <c r="M29" s="185"/>
      <c r="N29" s="185"/>
      <c r="O29" s="185"/>
      <c r="P29" s="185"/>
    </row>
    <row r="30" spans="1:16" ht="16.5" customHeight="1" x14ac:dyDescent="0.15">
      <c r="A30" s="185"/>
      <c r="B30" s="185"/>
      <c r="C30" s="185"/>
      <c r="D30" s="185"/>
      <c r="E30" s="185"/>
      <c r="F30" s="185"/>
      <c r="G30" s="185"/>
      <c r="H30" s="185"/>
      <c r="I30" s="185"/>
      <c r="J30" s="185"/>
      <c r="K30" s="185"/>
      <c r="L30" s="185"/>
      <c r="M30" s="185"/>
      <c r="N30" s="185"/>
      <c r="O30" s="185"/>
      <c r="P30" s="185"/>
    </row>
    <row r="31" spans="1:16" ht="16.5" customHeight="1" x14ac:dyDescent="0.15">
      <c r="A31" s="185"/>
      <c r="B31" s="185"/>
      <c r="C31" s="185"/>
      <c r="D31" s="185"/>
      <c r="E31" s="185"/>
      <c r="F31" s="185"/>
      <c r="G31" s="185"/>
      <c r="H31" s="185"/>
      <c r="I31" s="185"/>
      <c r="J31" s="185"/>
      <c r="K31" s="185"/>
      <c r="L31" s="185"/>
      <c r="M31" s="185"/>
      <c r="N31" s="185"/>
      <c r="O31" s="185"/>
      <c r="P31" s="185"/>
    </row>
    <row r="32" spans="1:16" ht="31.5" customHeight="1" x14ac:dyDescent="0.15">
      <c r="A32" s="185"/>
      <c r="B32" s="185"/>
      <c r="C32" s="185"/>
      <c r="D32" s="185"/>
      <c r="E32" s="185"/>
      <c r="F32" s="185"/>
      <c r="G32" s="185"/>
      <c r="H32" s="185"/>
      <c r="I32" s="185"/>
      <c r="J32" s="180" t="s">
        <v>2</v>
      </c>
      <c r="K32" s="185"/>
      <c r="L32" s="185"/>
      <c r="M32" s="185"/>
      <c r="N32" s="185"/>
      <c r="O32" s="185"/>
      <c r="P32" s="185"/>
    </row>
    <row r="33" spans="1:16" ht="39" customHeight="1" x14ac:dyDescent="0.2">
      <c r="A33" s="185"/>
      <c r="B33" s="186" t="s">
        <v>12</v>
      </c>
      <c r="C33" s="192"/>
      <c r="D33" s="192"/>
      <c r="E33" s="194" t="s">
        <v>18</v>
      </c>
      <c r="F33" s="195" t="s">
        <v>528</v>
      </c>
      <c r="G33" s="199" t="s">
        <v>529</v>
      </c>
      <c r="H33" s="199" t="s">
        <v>530</v>
      </c>
      <c r="I33" s="199" t="s">
        <v>531</v>
      </c>
      <c r="J33" s="203" t="s">
        <v>232</v>
      </c>
      <c r="K33" s="185"/>
      <c r="L33" s="185"/>
      <c r="M33" s="185"/>
      <c r="N33" s="185"/>
      <c r="O33" s="185"/>
      <c r="P33" s="185"/>
    </row>
    <row r="34" spans="1:16" ht="39" customHeight="1" x14ac:dyDescent="0.15">
      <c r="A34" s="185"/>
      <c r="B34" s="187"/>
      <c r="C34" s="1061" t="s">
        <v>87</v>
      </c>
      <c r="D34" s="1061"/>
      <c r="E34" s="1062"/>
      <c r="F34" s="196">
        <v>7.71</v>
      </c>
      <c r="G34" s="200">
        <v>9.66</v>
      </c>
      <c r="H34" s="200">
        <v>13.49</v>
      </c>
      <c r="I34" s="200">
        <v>18.28</v>
      </c>
      <c r="J34" s="204">
        <v>17.02</v>
      </c>
      <c r="K34" s="185"/>
      <c r="L34" s="185"/>
      <c r="M34" s="185"/>
      <c r="N34" s="185"/>
      <c r="O34" s="185"/>
      <c r="P34" s="185"/>
    </row>
    <row r="35" spans="1:16" ht="39" customHeight="1" x14ac:dyDescent="0.15">
      <c r="A35" s="185"/>
      <c r="B35" s="188"/>
      <c r="C35" s="1057" t="s">
        <v>456</v>
      </c>
      <c r="D35" s="1057"/>
      <c r="E35" s="1058"/>
      <c r="F35" s="197">
        <v>5.66</v>
      </c>
      <c r="G35" s="201">
        <v>5.96</v>
      </c>
      <c r="H35" s="201">
        <v>9.17</v>
      </c>
      <c r="I35" s="201">
        <v>11.52</v>
      </c>
      <c r="J35" s="205">
        <v>8.26</v>
      </c>
      <c r="K35" s="185"/>
      <c r="L35" s="185"/>
      <c r="M35" s="185"/>
      <c r="N35" s="185"/>
      <c r="O35" s="185"/>
      <c r="P35" s="185"/>
    </row>
    <row r="36" spans="1:16" ht="39" customHeight="1" x14ac:dyDescent="0.15">
      <c r="A36" s="185"/>
      <c r="B36" s="188"/>
      <c r="C36" s="1057" t="s">
        <v>10</v>
      </c>
      <c r="D36" s="1057"/>
      <c r="E36" s="1058"/>
      <c r="F36" s="197">
        <v>4.82</v>
      </c>
      <c r="G36" s="201">
        <v>4.07</v>
      </c>
      <c r="H36" s="201">
        <v>3.38</v>
      </c>
      <c r="I36" s="201">
        <v>3.05</v>
      </c>
      <c r="J36" s="205">
        <v>3.04</v>
      </c>
      <c r="K36" s="185"/>
      <c r="L36" s="185"/>
      <c r="M36" s="185"/>
      <c r="N36" s="185"/>
      <c r="O36" s="185"/>
      <c r="P36" s="185"/>
    </row>
    <row r="37" spans="1:16" ht="39" customHeight="1" x14ac:dyDescent="0.15">
      <c r="A37" s="185"/>
      <c r="B37" s="188"/>
      <c r="C37" s="1057" t="s">
        <v>467</v>
      </c>
      <c r="D37" s="1057"/>
      <c r="E37" s="1058"/>
      <c r="F37" s="197">
        <v>0.6</v>
      </c>
      <c r="G37" s="201">
        <v>0.99</v>
      </c>
      <c r="H37" s="201">
        <v>1.19</v>
      </c>
      <c r="I37" s="201">
        <v>1.59</v>
      </c>
      <c r="J37" s="205">
        <v>1.5</v>
      </c>
      <c r="K37" s="185"/>
      <c r="L37" s="185"/>
      <c r="M37" s="185"/>
      <c r="N37" s="185"/>
      <c r="O37" s="185"/>
      <c r="P37" s="185"/>
    </row>
    <row r="38" spans="1:16" ht="39" customHeight="1" x14ac:dyDescent="0.15">
      <c r="A38" s="185"/>
      <c r="B38" s="188"/>
      <c r="C38" s="1057" t="s">
        <v>26</v>
      </c>
      <c r="D38" s="1057"/>
      <c r="E38" s="1058"/>
      <c r="F38" s="197">
        <v>0.08</v>
      </c>
      <c r="G38" s="201">
        <v>0.66</v>
      </c>
      <c r="H38" s="201">
        <v>0.34</v>
      </c>
      <c r="I38" s="201">
        <v>0.76</v>
      </c>
      <c r="J38" s="205">
        <v>0.77</v>
      </c>
      <c r="K38" s="185"/>
      <c r="L38" s="185"/>
      <c r="M38" s="185"/>
      <c r="N38" s="185"/>
      <c r="O38" s="185"/>
      <c r="P38" s="185"/>
    </row>
    <row r="39" spans="1:16" ht="39" customHeight="1" x14ac:dyDescent="0.15">
      <c r="A39" s="185"/>
      <c r="B39" s="188"/>
      <c r="C39" s="1057" t="s">
        <v>465</v>
      </c>
      <c r="D39" s="1057"/>
      <c r="E39" s="1058"/>
      <c r="F39" s="197">
        <v>1.6</v>
      </c>
      <c r="G39" s="201">
        <v>1.34</v>
      </c>
      <c r="H39" s="201">
        <v>1.79</v>
      </c>
      <c r="I39" s="201">
        <v>1.66</v>
      </c>
      <c r="J39" s="205">
        <v>0.75</v>
      </c>
      <c r="K39" s="185"/>
      <c r="L39" s="185"/>
      <c r="M39" s="185"/>
      <c r="N39" s="185"/>
      <c r="O39" s="185"/>
      <c r="P39" s="185"/>
    </row>
    <row r="40" spans="1:16" ht="39" customHeight="1" x14ac:dyDescent="0.15">
      <c r="A40" s="185"/>
      <c r="B40" s="188"/>
      <c r="C40" s="1057" t="s">
        <v>314</v>
      </c>
      <c r="D40" s="1057"/>
      <c r="E40" s="1058"/>
      <c r="F40" s="197">
        <v>0.22</v>
      </c>
      <c r="G40" s="201">
        <v>0.15</v>
      </c>
      <c r="H40" s="201">
        <v>0.17</v>
      </c>
      <c r="I40" s="201">
        <v>0.14000000000000001</v>
      </c>
      <c r="J40" s="205">
        <v>0.26</v>
      </c>
      <c r="K40" s="185"/>
      <c r="L40" s="185"/>
      <c r="M40" s="185"/>
      <c r="N40" s="185"/>
      <c r="O40" s="185"/>
      <c r="P40" s="185"/>
    </row>
    <row r="41" spans="1:16" ht="39" customHeight="1" x14ac:dyDescent="0.15">
      <c r="A41" s="185"/>
      <c r="B41" s="188"/>
      <c r="C41" s="1057" t="s">
        <v>469</v>
      </c>
      <c r="D41" s="1057"/>
      <c r="E41" s="1058"/>
      <c r="F41" s="197">
        <v>0.15</v>
      </c>
      <c r="G41" s="201">
        <v>0.15</v>
      </c>
      <c r="H41" s="201">
        <v>0.18</v>
      </c>
      <c r="I41" s="201">
        <v>0.24</v>
      </c>
      <c r="J41" s="205">
        <v>0.24</v>
      </c>
      <c r="K41" s="185"/>
      <c r="L41" s="185"/>
      <c r="M41" s="185"/>
      <c r="N41" s="185"/>
      <c r="O41" s="185"/>
      <c r="P41" s="185"/>
    </row>
    <row r="42" spans="1:16" ht="39" customHeight="1" x14ac:dyDescent="0.15">
      <c r="A42" s="185"/>
      <c r="B42" s="189"/>
      <c r="C42" s="1057" t="s">
        <v>535</v>
      </c>
      <c r="D42" s="1057"/>
      <c r="E42" s="1058"/>
      <c r="F42" s="197" t="s">
        <v>203</v>
      </c>
      <c r="G42" s="201" t="s">
        <v>203</v>
      </c>
      <c r="H42" s="201" t="s">
        <v>203</v>
      </c>
      <c r="I42" s="201" t="s">
        <v>203</v>
      </c>
      <c r="J42" s="205" t="s">
        <v>203</v>
      </c>
      <c r="K42" s="185"/>
      <c r="L42" s="185"/>
      <c r="M42" s="185"/>
      <c r="N42" s="185"/>
      <c r="O42" s="185"/>
      <c r="P42" s="185"/>
    </row>
    <row r="43" spans="1:16" ht="39" customHeight="1" x14ac:dyDescent="0.15">
      <c r="A43" s="185"/>
      <c r="B43" s="190"/>
      <c r="C43" s="1059" t="s">
        <v>490</v>
      </c>
      <c r="D43" s="1059"/>
      <c r="E43" s="1060"/>
      <c r="F43" s="198">
        <v>0.06</v>
      </c>
      <c r="G43" s="202">
        <v>0.05</v>
      </c>
      <c r="H43" s="202">
        <v>0.04</v>
      </c>
      <c r="I43" s="202">
        <v>0.04</v>
      </c>
      <c r="J43" s="206">
        <v>0.05</v>
      </c>
      <c r="K43" s="185"/>
      <c r="L43" s="185"/>
      <c r="M43" s="185"/>
      <c r="N43" s="185"/>
      <c r="O43" s="185"/>
      <c r="P43" s="185"/>
    </row>
    <row r="44" spans="1:16" ht="39" customHeight="1" x14ac:dyDescent="0.15">
      <c r="A44" s="185"/>
      <c r="B44" s="191"/>
      <c r="C44" s="193"/>
      <c r="D44" s="193"/>
      <c r="E44" s="193"/>
      <c r="F44" s="185"/>
      <c r="G44" s="185"/>
      <c r="H44" s="185"/>
      <c r="I44" s="185"/>
      <c r="J44" s="185"/>
      <c r="K44" s="185"/>
      <c r="L44" s="185"/>
      <c r="M44" s="185"/>
      <c r="N44" s="185"/>
      <c r="O44" s="185"/>
      <c r="P44" s="185"/>
    </row>
    <row r="45" spans="1:16" ht="17.25" x14ac:dyDescent="0.15">
      <c r="A45" s="185"/>
      <c r="B45" s="185"/>
      <c r="C45" s="185"/>
      <c r="D45" s="185"/>
      <c r="E45" s="185"/>
      <c r="F45" s="185"/>
      <c r="G45" s="185"/>
      <c r="H45" s="185"/>
      <c r="I45" s="185"/>
      <c r="J45" s="185"/>
      <c r="K45" s="185"/>
      <c r="L45" s="185"/>
      <c r="M45" s="185"/>
      <c r="N45" s="185"/>
      <c r="O45" s="185"/>
      <c r="P45" s="185"/>
    </row>
  </sheetData>
  <sheetProtection algorithmName="SHA-512" hashValue="b3bgSIWOu7/EETxPsnrPPSUbozoZ18FaLCqnv1Dz2zcA0jmP1j38x91IXKrh3rISmw+gLI1bKmLO/NNJ/jCZLw==" saltValue="UNdU9WCFHZs+v5CMndxkjQ=="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8" scale="8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3" t="s">
        <v>21</v>
      </c>
      <c r="P43" s="85"/>
      <c r="Q43" s="85"/>
      <c r="R43" s="85"/>
      <c r="S43" s="85"/>
      <c r="T43" s="85"/>
      <c r="U43" s="85"/>
    </row>
    <row r="44" spans="1:21" ht="30.75" customHeight="1" x14ac:dyDescent="0.15">
      <c r="A44" s="85"/>
      <c r="B44" s="207" t="s">
        <v>22</v>
      </c>
      <c r="C44" s="213"/>
      <c r="D44" s="213"/>
      <c r="E44" s="221"/>
      <c r="F44" s="221"/>
      <c r="G44" s="221"/>
      <c r="H44" s="221"/>
      <c r="I44" s="221"/>
      <c r="J44" s="224" t="s">
        <v>18</v>
      </c>
      <c r="K44" s="226" t="s">
        <v>528</v>
      </c>
      <c r="L44" s="235" t="s">
        <v>529</v>
      </c>
      <c r="M44" s="235" t="s">
        <v>530</v>
      </c>
      <c r="N44" s="235" t="s">
        <v>531</v>
      </c>
      <c r="O44" s="244" t="s">
        <v>232</v>
      </c>
      <c r="P44" s="85"/>
      <c r="Q44" s="85"/>
      <c r="R44" s="85"/>
      <c r="S44" s="85"/>
      <c r="T44" s="85"/>
      <c r="U44" s="85"/>
    </row>
    <row r="45" spans="1:21" ht="30.75" customHeight="1" x14ac:dyDescent="0.15">
      <c r="A45" s="85"/>
      <c r="B45" s="1078" t="s">
        <v>27</v>
      </c>
      <c r="C45" s="1079"/>
      <c r="D45" s="216"/>
      <c r="E45" s="1092" t="s">
        <v>24</v>
      </c>
      <c r="F45" s="1092"/>
      <c r="G45" s="1092"/>
      <c r="H45" s="1092"/>
      <c r="I45" s="1092"/>
      <c r="J45" s="1093"/>
      <c r="K45" s="227">
        <v>2869</v>
      </c>
      <c r="L45" s="236">
        <v>2724</v>
      </c>
      <c r="M45" s="236">
        <v>2872</v>
      </c>
      <c r="N45" s="236">
        <v>2993</v>
      </c>
      <c r="O45" s="245">
        <v>2953</v>
      </c>
      <c r="P45" s="85"/>
      <c r="Q45" s="85"/>
      <c r="R45" s="85"/>
      <c r="S45" s="85"/>
      <c r="T45" s="85"/>
      <c r="U45" s="85"/>
    </row>
    <row r="46" spans="1:21" ht="30.75" customHeight="1" x14ac:dyDescent="0.15">
      <c r="A46" s="85"/>
      <c r="B46" s="1080"/>
      <c r="C46" s="1081"/>
      <c r="D46" s="217"/>
      <c r="E46" s="1084" t="s">
        <v>30</v>
      </c>
      <c r="F46" s="1084"/>
      <c r="G46" s="1084"/>
      <c r="H46" s="1084"/>
      <c r="I46" s="1084"/>
      <c r="J46" s="1085"/>
      <c r="K46" s="228" t="s">
        <v>203</v>
      </c>
      <c r="L46" s="237" t="s">
        <v>203</v>
      </c>
      <c r="M46" s="237" t="s">
        <v>203</v>
      </c>
      <c r="N46" s="237" t="s">
        <v>203</v>
      </c>
      <c r="O46" s="246" t="s">
        <v>203</v>
      </c>
      <c r="P46" s="85"/>
      <c r="Q46" s="85"/>
      <c r="R46" s="85"/>
      <c r="S46" s="85"/>
      <c r="T46" s="85"/>
      <c r="U46" s="85"/>
    </row>
    <row r="47" spans="1:21" ht="30.75" customHeight="1" x14ac:dyDescent="0.15">
      <c r="A47" s="85"/>
      <c r="B47" s="1080"/>
      <c r="C47" s="1081"/>
      <c r="D47" s="217"/>
      <c r="E47" s="1084" t="s">
        <v>34</v>
      </c>
      <c r="F47" s="1084"/>
      <c r="G47" s="1084"/>
      <c r="H47" s="1084"/>
      <c r="I47" s="1084"/>
      <c r="J47" s="1085"/>
      <c r="K47" s="228" t="s">
        <v>203</v>
      </c>
      <c r="L47" s="237" t="s">
        <v>203</v>
      </c>
      <c r="M47" s="237" t="s">
        <v>203</v>
      </c>
      <c r="N47" s="237" t="s">
        <v>203</v>
      </c>
      <c r="O47" s="246" t="s">
        <v>203</v>
      </c>
      <c r="P47" s="85"/>
      <c r="Q47" s="85"/>
      <c r="R47" s="85"/>
      <c r="S47" s="85"/>
      <c r="T47" s="85"/>
      <c r="U47" s="85"/>
    </row>
    <row r="48" spans="1:21" ht="30.75" customHeight="1" x14ac:dyDescent="0.15">
      <c r="A48" s="85"/>
      <c r="B48" s="1080"/>
      <c r="C48" s="1081"/>
      <c r="D48" s="217"/>
      <c r="E48" s="1084" t="s">
        <v>37</v>
      </c>
      <c r="F48" s="1084"/>
      <c r="G48" s="1084"/>
      <c r="H48" s="1084"/>
      <c r="I48" s="1084"/>
      <c r="J48" s="1085"/>
      <c r="K48" s="228">
        <v>358</v>
      </c>
      <c r="L48" s="237">
        <v>361</v>
      </c>
      <c r="M48" s="237">
        <v>338</v>
      </c>
      <c r="N48" s="237">
        <v>328</v>
      </c>
      <c r="O48" s="246">
        <v>325</v>
      </c>
      <c r="P48" s="85"/>
      <c r="Q48" s="85"/>
      <c r="R48" s="85"/>
      <c r="S48" s="85"/>
      <c r="T48" s="85"/>
      <c r="U48" s="85"/>
    </row>
    <row r="49" spans="1:21" ht="30.75" customHeight="1" x14ac:dyDescent="0.15">
      <c r="A49" s="85"/>
      <c r="B49" s="1080"/>
      <c r="C49" s="1081"/>
      <c r="D49" s="217"/>
      <c r="E49" s="1084" t="s">
        <v>0</v>
      </c>
      <c r="F49" s="1084"/>
      <c r="G49" s="1084"/>
      <c r="H49" s="1084"/>
      <c r="I49" s="1084"/>
      <c r="J49" s="1085"/>
      <c r="K49" s="228" t="s">
        <v>203</v>
      </c>
      <c r="L49" s="237" t="s">
        <v>203</v>
      </c>
      <c r="M49" s="237" t="s">
        <v>203</v>
      </c>
      <c r="N49" s="237" t="s">
        <v>203</v>
      </c>
      <c r="O49" s="246" t="s">
        <v>203</v>
      </c>
      <c r="P49" s="85"/>
      <c r="Q49" s="85"/>
      <c r="R49" s="85"/>
      <c r="S49" s="85"/>
      <c r="T49" s="85"/>
      <c r="U49" s="85"/>
    </row>
    <row r="50" spans="1:21" ht="30.75" customHeight="1" x14ac:dyDescent="0.15">
      <c r="A50" s="85"/>
      <c r="B50" s="1080"/>
      <c r="C50" s="1081"/>
      <c r="D50" s="217"/>
      <c r="E50" s="1084" t="s">
        <v>42</v>
      </c>
      <c r="F50" s="1084"/>
      <c r="G50" s="1084"/>
      <c r="H50" s="1084"/>
      <c r="I50" s="1084"/>
      <c r="J50" s="1085"/>
      <c r="K50" s="228">
        <v>11</v>
      </c>
      <c r="L50" s="237" t="s">
        <v>203</v>
      </c>
      <c r="M50" s="237" t="s">
        <v>203</v>
      </c>
      <c r="N50" s="237" t="s">
        <v>203</v>
      </c>
      <c r="O50" s="246" t="s">
        <v>203</v>
      </c>
      <c r="P50" s="85"/>
      <c r="Q50" s="85"/>
      <c r="R50" s="85"/>
      <c r="S50" s="85"/>
      <c r="T50" s="85"/>
      <c r="U50" s="85"/>
    </row>
    <row r="51" spans="1:21" ht="30.75" customHeight="1" x14ac:dyDescent="0.15">
      <c r="A51" s="85"/>
      <c r="B51" s="1082"/>
      <c r="C51" s="1083"/>
      <c r="D51" s="218"/>
      <c r="E51" s="1084" t="s">
        <v>44</v>
      </c>
      <c r="F51" s="1084"/>
      <c r="G51" s="1084"/>
      <c r="H51" s="1084"/>
      <c r="I51" s="1084"/>
      <c r="J51" s="1085"/>
      <c r="K51" s="228" t="s">
        <v>203</v>
      </c>
      <c r="L51" s="237" t="s">
        <v>203</v>
      </c>
      <c r="M51" s="237" t="s">
        <v>203</v>
      </c>
      <c r="N51" s="237" t="s">
        <v>203</v>
      </c>
      <c r="O51" s="246" t="s">
        <v>203</v>
      </c>
      <c r="P51" s="85"/>
      <c r="Q51" s="85"/>
      <c r="R51" s="85"/>
      <c r="S51" s="85"/>
      <c r="T51" s="85"/>
      <c r="U51" s="85"/>
    </row>
    <row r="52" spans="1:21" ht="30.75" customHeight="1" x14ac:dyDescent="0.15">
      <c r="A52" s="85"/>
      <c r="B52" s="1086" t="s">
        <v>47</v>
      </c>
      <c r="C52" s="1087"/>
      <c r="D52" s="218"/>
      <c r="E52" s="1084" t="s">
        <v>49</v>
      </c>
      <c r="F52" s="1084"/>
      <c r="G52" s="1084"/>
      <c r="H52" s="1084"/>
      <c r="I52" s="1084"/>
      <c r="J52" s="1085"/>
      <c r="K52" s="228">
        <v>2634</v>
      </c>
      <c r="L52" s="237">
        <v>2505</v>
      </c>
      <c r="M52" s="237">
        <v>2518</v>
      </c>
      <c r="N52" s="237">
        <v>2493</v>
      </c>
      <c r="O52" s="246">
        <v>2454</v>
      </c>
      <c r="P52" s="85"/>
      <c r="Q52" s="85"/>
      <c r="R52" s="85"/>
      <c r="S52" s="85"/>
      <c r="T52" s="85"/>
      <c r="U52" s="85"/>
    </row>
    <row r="53" spans="1:21" ht="30.75" customHeight="1" x14ac:dyDescent="0.15">
      <c r="A53" s="85"/>
      <c r="B53" s="1088" t="s">
        <v>51</v>
      </c>
      <c r="C53" s="1089"/>
      <c r="D53" s="219"/>
      <c r="E53" s="1090" t="s">
        <v>54</v>
      </c>
      <c r="F53" s="1090"/>
      <c r="G53" s="1090"/>
      <c r="H53" s="1090"/>
      <c r="I53" s="1090"/>
      <c r="J53" s="1091"/>
      <c r="K53" s="229">
        <v>604</v>
      </c>
      <c r="L53" s="238">
        <v>580</v>
      </c>
      <c r="M53" s="238">
        <v>692</v>
      </c>
      <c r="N53" s="238">
        <v>828</v>
      </c>
      <c r="O53" s="247">
        <v>824</v>
      </c>
      <c r="P53" s="85"/>
      <c r="Q53" s="85"/>
      <c r="R53" s="85"/>
      <c r="S53" s="85"/>
      <c r="T53" s="85"/>
      <c r="U53" s="85"/>
    </row>
    <row r="54" spans="1:21" ht="24" customHeight="1" x14ac:dyDescent="0.15">
      <c r="A54" s="85"/>
      <c r="B54" s="208" t="s">
        <v>56</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08"/>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09" t="s">
        <v>6</v>
      </c>
      <c r="C56" s="214"/>
      <c r="D56" s="214"/>
      <c r="E56" s="214"/>
      <c r="F56" s="214"/>
      <c r="G56" s="214"/>
      <c r="H56" s="214"/>
      <c r="I56" s="214"/>
      <c r="J56" s="214"/>
      <c r="K56" s="230"/>
      <c r="L56" s="230"/>
      <c r="M56" s="230"/>
      <c r="N56" s="230"/>
      <c r="O56" s="248" t="s">
        <v>28</v>
      </c>
      <c r="P56" s="85"/>
      <c r="Q56" s="85"/>
      <c r="R56" s="85"/>
      <c r="S56" s="85"/>
      <c r="T56" s="85"/>
      <c r="U56" s="85"/>
    </row>
    <row r="57" spans="1:21" ht="31.5" customHeight="1" x14ac:dyDescent="0.15">
      <c r="A57" s="85"/>
      <c r="B57" s="210"/>
      <c r="C57" s="215"/>
      <c r="D57" s="215"/>
      <c r="E57" s="222"/>
      <c r="F57" s="222"/>
      <c r="G57" s="222"/>
      <c r="H57" s="222"/>
      <c r="I57" s="222"/>
      <c r="J57" s="225" t="s">
        <v>18</v>
      </c>
      <c r="K57" s="231" t="s">
        <v>528</v>
      </c>
      <c r="L57" s="239" t="s">
        <v>529</v>
      </c>
      <c r="M57" s="239" t="s">
        <v>530</v>
      </c>
      <c r="N57" s="239" t="s">
        <v>531</v>
      </c>
      <c r="O57" s="249" t="s">
        <v>232</v>
      </c>
      <c r="P57" s="85"/>
      <c r="Q57" s="85"/>
      <c r="R57" s="85"/>
      <c r="S57" s="85"/>
      <c r="T57" s="85"/>
      <c r="U57" s="85"/>
    </row>
    <row r="58" spans="1:21" ht="31.5" customHeight="1" x14ac:dyDescent="0.15">
      <c r="B58" s="1072" t="s">
        <v>61</v>
      </c>
      <c r="C58" s="1073"/>
      <c r="D58" s="1063" t="s">
        <v>66</v>
      </c>
      <c r="E58" s="1064"/>
      <c r="F58" s="1064"/>
      <c r="G58" s="1064"/>
      <c r="H58" s="1064"/>
      <c r="I58" s="1064"/>
      <c r="J58" s="1065"/>
      <c r="K58" s="232"/>
      <c r="L58" s="240"/>
      <c r="M58" s="240"/>
      <c r="N58" s="240"/>
      <c r="O58" s="250"/>
    </row>
    <row r="59" spans="1:21" ht="31.5" customHeight="1" x14ac:dyDescent="0.15">
      <c r="B59" s="1074"/>
      <c r="C59" s="1075"/>
      <c r="D59" s="1066" t="s">
        <v>15</v>
      </c>
      <c r="E59" s="1067"/>
      <c r="F59" s="1067"/>
      <c r="G59" s="1067"/>
      <c r="H59" s="1067"/>
      <c r="I59" s="1067"/>
      <c r="J59" s="1068"/>
      <c r="K59" s="233"/>
      <c r="L59" s="241"/>
      <c r="M59" s="241"/>
      <c r="N59" s="241"/>
      <c r="O59" s="251"/>
    </row>
    <row r="60" spans="1:21" ht="31.5" customHeight="1" x14ac:dyDescent="0.15">
      <c r="B60" s="1076"/>
      <c r="C60" s="1077"/>
      <c r="D60" s="1069" t="s">
        <v>69</v>
      </c>
      <c r="E60" s="1070"/>
      <c r="F60" s="1070"/>
      <c r="G60" s="1070"/>
      <c r="H60" s="1070"/>
      <c r="I60" s="1070"/>
      <c r="J60" s="1071"/>
      <c r="K60" s="234"/>
      <c r="L60" s="242"/>
      <c r="M60" s="242"/>
      <c r="N60" s="242"/>
      <c r="O60" s="252"/>
    </row>
    <row r="61" spans="1:21" ht="24" customHeight="1" x14ac:dyDescent="0.15">
      <c r="B61" s="211"/>
      <c r="C61" s="211"/>
      <c r="D61" s="220" t="s">
        <v>48</v>
      </c>
      <c r="E61" s="223"/>
      <c r="F61" s="223"/>
      <c r="G61" s="223"/>
      <c r="H61" s="223"/>
      <c r="I61" s="223"/>
      <c r="J61" s="223"/>
      <c r="K61" s="223"/>
      <c r="L61" s="223"/>
      <c r="M61" s="223"/>
      <c r="N61" s="223"/>
      <c r="O61" s="223"/>
    </row>
    <row r="62" spans="1:21" ht="24" customHeight="1" x14ac:dyDescent="0.15">
      <c r="B62" s="212"/>
      <c r="C62" s="212"/>
      <c r="D62" s="220" t="s">
        <v>43</v>
      </c>
      <c r="E62" s="223"/>
      <c r="F62" s="223"/>
      <c r="G62" s="223"/>
      <c r="H62" s="223"/>
      <c r="I62" s="223"/>
      <c r="J62" s="223"/>
      <c r="K62" s="223"/>
      <c r="L62" s="223"/>
      <c r="M62" s="223"/>
      <c r="N62" s="223"/>
      <c r="O62" s="223"/>
    </row>
    <row r="63" spans="1:21" ht="24" customHeight="1" x14ac:dyDescent="0.15">
      <c r="A63" s="85"/>
      <c r="B63" s="208"/>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08"/>
      <c r="C64" s="85"/>
      <c r="D64" s="85"/>
      <c r="E64" s="85"/>
      <c r="F64" s="85"/>
      <c r="G64" s="85"/>
      <c r="H64" s="85"/>
      <c r="I64" s="85"/>
      <c r="J64" s="85"/>
      <c r="K64" s="85"/>
      <c r="L64" s="85"/>
      <c r="M64" s="85"/>
      <c r="N64" s="85"/>
      <c r="O64" s="85"/>
      <c r="P64" s="85"/>
      <c r="Q64" s="85"/>
      <c r="R64" s="85"/>
      <c r="S64" s="85"/>
      <c r="T64" s="85"/>
      <c r="U64" s="85"/>
    </row>
  </sheetData>
  <sheetProtection algorithmName="SHA-512" hashValue="v7KwMXNQeOnzqWg07x/W4JRXRO9SxVwVzGurlWAimBFYgfqV3lyTPrC7AwqAasVZsGcnsjLTf7dZD49dsGsbxg==" saltValue="lp+0J36CxHIPzizCfYeMmw=="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3" t="s">
        <v>21</v>
      </c>
    </row>
    <row r="40" spans="2:13" ht="27.75" customHeight="1" x14ac:dyDescent="0.15">
      <c r="B40" s="207" t="s">
        <v>22</v>
      </c>
      <c r="C40" s="213"/>
      <c r="D40" s="213"/>
      <c r="E40" s="221"/>
      <c r="F40" s="221"/>
      <c r="G40" s="221"/>
      <c r="H40" s="224" t="s">
        <v>18</v>
      </c>
      <c r="I40" s="226" t="s">
        <v>528</v>
      </c>
      <c r="J40" s="235" t="s">
        <v>529</v>
      </c>
      <c r="K40" s="235" t="s">
        <v>530</v>
      </c>
      <c r="L40" s="235" t="s">
        <v>531</v>
      </c>
      <c r="M40" s="264" t="s">
        <v>232</v>
      </c>
    </row>
    <row r="41" spans="2:13" ht="27.75" customHeight="1" x14ac:dyDescent="0.15">
      <c r="B41" s="1078" t="s">
        <v>39</v>
      </c>
      <c r="C41" s="1079"/>
      <c r="D41" s="216"/>
      <c r="E41" s="1103" t="s">
        <v>58</v>
      </c>
      <c r="F41" s="1103"/>
      <c r="G41" s="1103"/>
      <c r="H41" s="1104"/>
      <c r="I41" s="257">
        <v>22853</v>
      </c>
      <c r="J41" s="261">
        <v>25038</v>
      </c>
      <c r="K41" s="261">
        <v>25233</v>
      </c>
      <c r="L41" s="261">
        <v>24540</v>
      </c>
      <c r="M41" s="265">
        <v>24706</v>
      </c>
    </row>
    <row r="42" spans="2:13" ht="27.75" customHeight="1" x14ac:dyDescent="0.15">
      <c r="B42" s="1080"/>
      <c r="C42" s="1081"/>
      <c r="D42" s="217"/>
      <c r="E42" s="1094" t="s">
        <v>75</v>
      </c>
      <c r="F42" s="1094"/>
      <c r="G42" s="1094"/>
      <c r="H42" s="1095"/>
      <c r="I42" s="258" t="s">
        <v>203</v>
      </c>
      <c r="J42" s="262" t="s">
        <v>203</v>
      </c>
      <c r="K42" s="262" t="s">
        <v>203</v>
      </c>
      <c r="L42" s="262" t="s">
        <v>203</v>
      </c>
      <c r="M42" s="266" t="s">
        <v>203</v>
      </c>
    </row>
    <row r="43" spans="2:13" ht="27.75" customHeight="1" x14ac:dyDescent="0.15">
      <c r="B43" s="1080"/>
      <c r="C43" s="1081"/>
      <c r="D43" s="217"/>
      <c r="E43" s="1094" t="s">
        <v>77</v>
      </c>
      <c r="F43" s="1094"/>
      <c r="G43" s="1094"/>
      <c r="H43" s="1095"/>
      <c r="I43" s="258">
        <v>3271</v>
      </c>
      <c r="J43" s="262">
        <v>3240</v>
      </c>
      <c r="K43" s="262">
        <v>3074</v>
      </c>
      <c r="L43" s="262">
        <v>2844</v>
      </c>
      <c r="M43" s="266">
        <v>2811</v>
      </c>
    </row>
    <row r="44" spans="2:13" ht="27.75" customHeight="1" x14ac:dyDescent="0.15">
      <c r="B44" s="1080"/>
      <c r="C44" s="1081"/>
      <c r="D44" s="217"/>
      <c r="E44" s="1094" t="s">
        <v>79</v>
      </c>
      <c r="F44" s="1094"/>
      <c r="G44" s="1094"/>
      <c r="H44" s="1095"/>
      <c r="I44" s="258" t="s">
        <v>203</v>
      </c>
      <c r="J44" s="262" t="s">
        <v>203</v>
      </c>
      <c r="K44" s="262" t="s">
        <v>203</v>
      </c>
      <c r="L44" s="262" t="s">
        <v>203</v>
      </c>
      <c r="M44" s="266" t="s">
        <v>203</v>
      </c>
    </row>
    <row r="45" spans="2:13" ht="27.75" customHeight="1" x14ac:dyDescent="0.15">
      <c r="B45" s="1080"/>
      <c r="C45" s="1081"/>
      <c r="D45" s="217"/>
      <c r="E45" s="1094" t="s">
        <v>81</v>
      </c>
      <c r="F45" s="1094"/>
      <c r="G45" s="1094"/>
      <c r="H45" s="1095"/>
      <c r="I45" s="258">
        <v>5311</v>
      </c>
      <c r="J45" s="262">
        <v>5073</v>
      </c>
      <c r="K45" s="262">
        <v>4995</v>
      </c>
      <c r="L45" s="262">
        <v>4921</v>
      </c>
      <c r="M45" s="266">
        <v>4877</v>
      </c>
    </row>
    <row r="46" spans="2:13" ht="27.75" customHeight="1" x14ac:dyDescent="0.15">
      <c r="B46" s="1080"/>
      <c r="C46" s="1081"/>
      <c r="D46" s="218"/>
      <c r="E46" s="1094" t="s">
        <v>80</v>
      </c>
      <c r="F46" s="1094"/>
      <c r="G46" s="1094"/>
      <c r="H46" s="1095"/>
      <c r="I46" s="258">
        <v>0</v>
      </c>
      <c r="J46" s="262" t="s">
        <v>203</v>
      </c>
      <c r="K46" s="262" t="s">
        <v>203</v>
      </c>
      <c r="L46" s="262" t="s">
        <v>203</v>
      </c>
      <c r="M46" s="266" t="s">
        <v>203</v>
      </c>
    </row>
    <row r="47" spans="2:13" ht="27.75" customHeight="1" x14ac:dyDescent="0.15">
      <c r="B47" s="1080"/>
      <c r="C47" s="1081"/>
      <c r="D47" s="254"/>
      <c r="E47" s="1100" t="s">
        <v>83</v>
      </c>
      <c r="F47" s="1101"/>
      <c r="G47" s="1101"/>
      <c r="H47" s="1102"/>
      <c r="I47" s="258" t="s">
        <v>203</v>
      </c>
      <c r="J47" s="262" t="s">
        <v>203</v>
      </c>
      <c r="K47" s="262" t="s">
        <v>203</v>
      </c>
      <c r="L47" s="262" t="s">
        <v>203</v>
      </c>
      <c r="M47" s="266" t="s">
        <v>203</v>
      </c>
    </row>
    <row r="48" spans="2:13" ht="27.75" customHeight="1" x14ac:dyDescent="0.15">
      <c r="B48" s="1080"/>
      <c r="C48" s="1081"/>
      <c r="D48" s="217"/>
      <c r="E48" s="1094" t="s">
        <v>90</v>
      </c>
      <c r="F48" s="1094"/>
      <c r="G48" s="1094"/>
      <c r="H48" s="1095"/>
      <c r="I48" s="258" t="s">
        <v>203</v>
      </c>
      <c r="J48" s="262" t="s">
        <v>203</v>
      </c>
      <c r="K48" s="262" t="s">
        <v>203</v>
      </c>
      <c r="L48" s="262" t="s">
        <v>203</v>
      </c>
      <c r="M48" s="266" t="s">
        <v>203</v>
      </c>
    </row>
    <row r="49" spans="2:13" ht="27.75" customHeight="1" x14ac:dyDescent="0.15">
      <c r="B49" s="1082"/>
      <c r="C49" s="1083"/>
      <c r="D49" s="217"/>
      <c r="E49" s="1094" t="s">
        <v>95</v>
      </c>
      <c r="F49" s="1094"/>
      <c r="G49" s="1094"/>
      <c r="H49" s="1095"/>
      <c r="I49" s="258" t="s">
        <v>203</v>
      </c>
      <c r="J49" s="262" t="s">
        <v>203</v>
      </c>
      <c r="K49" s="262" t="s">
        <v>203</v>
      </c>
      <c r="L49" s="262" t="s">
        <v>203</v>
      </c>
      <c r="M49" s="266" t="s">
        <v>203</v>
      </c>
    </row>
    <row r="50" spans="2:13" ht="27.75" customHeight="1" x14ac:dyDescent="0.15">
      <c r="B50" s="1098" t="s">
        <v>97</v>
      </c>
      <c r="C50" s="1099"/>
      <c r="D50" s="255"/>
      <c r="E50" s="1094" t="s">
        <v>99</v>
      </c>
      <c r="F50" s="1094"/>
      <c r="G50" s="1094"/>
      <c r="H50" s="1095"/>
      <c r="I50" s="258">
        <v>17722</v>
      </c>
      <c r="J50" s="262">
        <v>16378</v>
      </c>
      <c r="K50" s="262">
        <v>16614</v>
      </c>
      <c r="L50" s="262">
        <v>16028</v>
      </c>
      <c r="M50" s="266">
        <v>15835</v>
      </c>
    </row>
    <row r="51" spans="2:13" ht="27.75" customHeight="1" x14ac:dyDescent="0.15">
      <c r="B51" s="1080"/>
      <c r="C51" s="1081"/>
      <c r="D51" s="217"/>
      <c r="E51" s="1094" t="s">
        <v>101</v>
      </c>
      <c r="F51" s="1094"/>
      <c r="G51" s="1094"/>
      <c r="H51" s="1095"/>
      <c r="I51" s="258">
        <v>1402</v>
      </c>
      <c r="J51" s="262">
        <v>1192</v>
      </c>
      <c r="K51" s="262">
        <v>1069</v>
      </c>
      <c r="L51" s="262">
        <v>885</v>
      </c>
      <c r="M51" s="266">
        <v>767</v>
      </c>
    </row>
    <row r="52" spans="2:13" ht="27.75" customHeight="1" x14ac:dyDescent="0.15">
      <c r="B52" s="1082"/>
      <c r="C52" s="1083"/>
      <c r="D52" s="217"/>
      <c r="E52" s="1094" t="s">
        <v>46</v>
      </c>
      <c r="F52" s="1094"/>
      <c r="G52" s="1094"/>
      <c r="H52" s="1095"/>
      <c r="I52" s="258">
        <v>19942</v>
      </c>
      <c r="J52" s="262">
        <v>21129</v>
      </c>
      <c r="K52" s="262">
        <v>20863</v>
      </c>
      <c r="L52" s="262">
        <v>20362</v>
      </c>
      <c r="M52" s="266">
        <v>20444</v>
      </c>
    </row>
    <row r="53" spans="2:13" ht="27.75" customHeight="1" x14ac:dyDescent="0.15">
      <c r="B53" s="1088" t="s">
        <v>51</v>
      </c>
      <c r="C53" s="1089"/>
      <c r="D53" s="219"/>
      <c r="E53" s="1096" t="s">
        <v>105</v>
      </c>
      <c r="F53" s="1096"/>
      <c r="G53" s="1096"/>
      <c r="H53" s="1097"/>
      <c r="I53" s="259">
        <v>-7631</v>
      </c>
      <c r="J53" s="263">
        <v>-5348</v>
      </c>
      <c r="K53" s="263">
        <v>-5245</v>
      </c>
      <c r="L53" s="263">
        <v>-4969</v>
      </c>
      <c r="M53" s="267">
        <v>-4652</v>
      </c>
    </row>
    <row r="54" spans="2:13" ht="27.75" customHeight="1" x14ac:dyDescent="0.15">
      <c r="B54" s="253"/>
      <c r="C54" s="191"/>
      <c r="D54" s="191"/>
      <c r="E54" s="256"/>
      <c r="F54" s="256"/>
      <c r="G54" s="256"/>
      <c r="H54" s="256"/>
      <c r="I54" s="260"/>
      <c r="J54" s="260"/>
      <c r="K54" s="260"/>
      <c r="L54" s="260"/>
      <c r="M54" s="260"/>
    </row>
    <row r="55" spans="2:13" x14ac:dyDescent="0.15"/>
  </sheetData>
  <sheetProtection algorithmName="SHA-512" hashValue="X1Q2j2+fOvTpCii/AWtBGwMHK6N9QmLZuTFSt9bl4Qtvb2bkJ+0ii9U9+HNJiGBkFc8WtN9IHk8AEJ11XFYDew==" saltValue="YlMJhIP+8C/H41CBP4WboA=="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8" scale="83"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83" t="s">
        <v>103</v>
      </c>
    </row>
    <row r="54" spans="2:8" ht="29.25" customHeight="1" x14ac:dyDescent="0.2">
      <c r="B54" s="268" t="s">
        <v>5</v>
      </c>
      <c r="C54" s="274"/>
      <c r="D54" s="274"/>
      <c r="E54" s="275" t="s">
        <v>18</v>
      </c>
      <c r="F54" s="276" t="s">
        <v>530</v>
      </c>
      <c r="G54" s="276" t="s">
        <v>531</v>
      </c>
      <c r="H54" s="284" t="s">
        <v>232</v>
      </c>
    </row>
    <row r="55" spans="2:8" ht="52.5" customHeight="1" x14ac:dyDescent="0.15">
      <c r="B55" s="269"/>
      <c r="C55" s="1110" t="s">
        <v>109</v>
      </c>
      <c r="D55" s="1110"/>
      <c r="E55" s="1111"/>
      <c r="F55" s="277">
        <v>5957</v>
      </c>
      <c r="G55" s="277">
        <v>5501</v>
      </c>
      <c r="H55" s="285">
        <v>5835</v>
      </c>
    </row>
    <row r="56" spans="2:8" ht="52.5" customHeight="1" x14ac:dyDescent="0.15">
      <c r="B56" s="270"/>
      <c r="C56" s="1112" t="s">
        <v>112</v>
      </c>
      <c r="D56" s="1112"/>
      <c r="E56" s="1113"/>
      <c r="F56" s="278">
        <v>1937</v>
      </c>
      <c r="G56" s="278">
        <v>1940</v>
      </c>
      <c r="H56" s="286">
        <v>2007</v>
      </c>
    </row>
    <row r="57" spans="2:8" ht="53.25" customHeight="1" x14ac:dyDescent="0.15">
      <c r="B57" s="270"/>
      <c r="C57" s="1114" t="s">
        <v>73</v>
      </c>
      <c r="D57" s="1114"/>
      <c r="E57" s="1115"/>
      <c r="F57" s="279">
        <v>9891</v>
      </c>
      <c r="G57" s="279">
        <v>9613</v>
      </c>
      <c r="H57" s="287">
        <v>9445</v>
      </c>
    </row>
    <row r="58" spans="2:8" ht="45.75" customHeight="1" x14ac:dyDescent="0.15">
      <c r="B58" s="271"/>
      <c r="C58" s="1105" t="s">
        <v>544</v>
      </c>
      <c r="D58" s="1106"/>
      <c r="E58" s="1107"/>
      <c r="F58" s="280">
        <v>4883</v>
      </c>
      <c r="G58" s="280">
        <v>4844</v>
      </c>
      <c r="H58" s="288">
        <v>4381</v>
      </c>
    </row>
    <row r="59" spans="2:8" ht="45.75" customHeight="1" x14ac:dyDescent="0.15">
      <c r="B59" s="271"/>
      <c r="C59" s="1105" t="s">
        <v>493</v>
      </c>
      <c r="D59" s="1106"/>
      <c r="E59" s="1107"/>
      <c r="F59" s="280">
        <v>2848</v>
      </c>
      <c r="G59" s="280">
        <v>2776</v>
      </c>
      <c r="H59" s="288">
        <v>2672</v>
      </c>
    </row>
    <row r="60" spans="2:8" ht="45.75" customHeight="1" x14ac:dyDescent="0.15">
      <c r="B60" s="271"/>
      <c r="C60" s="1105" t="s">
        <v>545</v>
      </c>
      <c r="D60" s="1106"/>
      <c r="E60" s="1107"/>
      <c r="F60" s="280">
        <v>799</v>
      </c>
      <c r="G60" s="280">
        <v>753</v>
      </c>
      <c r="H60" s="288">
        <v>705</v>
      </c>
    </row>
    <row r="61" spans="2:8" ht="45.75" customHeight="1" x14ac:dyDescent="0.15">
      <c r="B61" s="271"/>
      <c r="C61" s="1105" t="s">
        <v>294</v>
      </c>
      <c r="D61" s="1106"/>
      <c r="E61" s="1107"/>
      <c r="F61" s="280" t="s">
        <v>537</v>
      </c>
      <c r="G61" s="280" t="s">
        <v>537</v>
      </c>
      <c r="H61" s="288">
        <v>570</v>
      </c>
    </row>
    <row r="62" spans="2:8" ht="45.75" customHeight="1" x14ac:dyDescent="0.15">
      <c r="B62" s="272"/>
      <c r="C62" s="1105" t="s">
        <v>546</v>
      </c>
      <c r="D62" s="1106"/>
      <c r="E62" s="1107"/>
      <c r="F62" s="281">
        <v>450</v>
      </c>
      <c r="G62" s="281">
        <v>424</v>
      </c>
      <c r="H62" s="289">
        <v>392</v>
      </c>
    </row>
    <row r="63" spans="2:8" ht="52.5" customHeight="1" x14ac:dyDescent="0.15">
      <c r="B63" s="273"/>
      <c r="C63" s="1108" t="s">
        <v>114</v>
      </c>
      <c r="D63" s="1108"/>
      <c r="E63" s="1109"/>
      <c r="F63" s="282">
        <v>17785</v>
      </c>
      <c r="G63" s="282">
        <v>17054</v>
      </c>
      <c r="H63" s="290">
        <v>17287</v>
      </c>
    </row>
    <row r="64" spans="2:8" x14ac:dyDescent="0.15"/>
  </sheetData>
  <sheetProtection algorithmName="SHA-512" hashValue="wNd/4X1EVBUITL5EMcczQ/hIYhviNwO6KgXctWD+G9WMYYwrPdp+xKgM5gf8+GLDXDek+gckthfTHoTsN/9U0g==" saltValue="QZANL7vUS0mC9oDljR8LQw=="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8" scale="6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5B777F-99FB-4056-9E00-2AD509ADA42A}">
  <sheetPr>
    <pageSetUpPr fitToPage="1"/>
  </sheetPr>
  <dimension ref="A1:DE85"/>
  <sheetViews>
    <sheetView showGridLines="0" zoomScale="70" zoomScaleNormal="70" zoomScaleSheetLayoutView="55" workbookViewId="0">
      <selection activeCell="AN65" sqref="AN65:DC69"/>
    </sheetView>
  </sheetViews>
  <sheetFormatPr defaultColWidth="0" defaultRowHeight="13.5" customHeight="1" zeroHeight="1" x14ac:dyDescent="0.15"/>
  <cols>
    <col min="1" max="1" width="6.375" style="316" customWidth="1"/>
    <col min="2" max="107" width="2.5" style="316" customWidth="1"/>
    <col min="108" max="108" width="6.125" style="324" customWidth="1"/>
    <col min="109" max="109" width="5.875" style="323" customWidth="1"/>
    <col min="110" max="16384" width="8.625" style="316" hidden="1"/>
  </cols>
  <sheetData>
    <row r="1" spans="1:109" ht="42.75" customHeight="1" x14ac:dyDescent="0.15">
      <c r="A1" s="314"/>
      <c r="B1" s="315"/>
      <c r="DD1" s="316"/>
      <c r="DE1" s="316"/>
    </row>
    <row r="2" spans="1:109" ht="25.5" customHeight="1" x14ac:dyDescent="0.15">
      <c r="A2" s="317"/>
      <c r="C2" s="317"/>
      <c r="O2" s="317"/>
      <c r="P2" s="317"/>
      <c r="Q2" s="317"/>
      <c r="R2" s="317"/>
      <c r="S2" s="317"/>
      <c r="T2" s="317"/>
      <c r="U2" s="317"/>
      <c r="V2" s="317"/>
      <c r="W2" s="317"/>
      <c r="X2" s="317"/>
      <c r="Y2" s="317"/>
      <c r="Z2" s="317"/>
      <c r="AA2" s="317"/>
      <c r="AB2" s="317"/>
      <c r="AC2" s="317"/>
      <c r="AD2" s="317"/>
      <c r="AE2" s="317"/>
      <c r="AF2" s="317"/>
      <c r="AG2" s="317"/>
      <c r="AH2" s="317"/>
      <c r="AI2" s="317"/>
      <c r="AU2" s="317"/>
      <c r="BG2" s="317"/>
      <c r="BS2" s="317"/>
      <c r="CE2" s="317"/>
      <c r="CQ2" s="317"/>
      <c r="DD2" s="316"/>
      <c r="DE2" s="316"/>
    </row>
    <row r="3" spans="1:109" ht="25.5" customHeight="1" x14ac:dyDescent="0.15">
      <c r="A3" s="317"/>
      <c r="C3" s="317"/>
      <c r="O3" s="317"/>
      <c r="P3" s="317"/>
      <c r="Q3" s="317"/>
      <c r="R3" s="317"/>
      <c r="S3" s="317"/>
      <c r="T3" s="317"/>
      <c r="U3" s="317"/>
      <c r="V3" s="317"/>
      <c r="W3" s="317"/>
      <c r="X3" s="317"/>
      <c r="Y3" s="317"/>
      <c r="Z3" s="317"/>
      <c r="AA3" s="317"/>
      <c r="AB3" s="317"/>
      <c r="AC3" s="317"/>
      <c r="AD3" s="317"/>
      <c r="AE3" s="317"/>
      <c r="AF3" s="317"/>
      <c r="AG3" s="317"/>
      <c r="AH3" s="317"/>
      <c r="AI3" s="317"/>
      <c r="AU3" s="317"/>
      <c r="BG3" s="317"/>
      <c r="BS3" s="317"/>
      <c r="CE3" s="317"/>
      <c r="CQ3" s="317"/>
      <c r="DD3" s="316"/>
      <c r="DE3" s="316"/>
    </row>
    <row r="4" spans="1:109" s="318" customFormat="1" x14ac:dyDescent="0.15">
      <c r="A4" s="317"/>
      <c r="B4" s="317"/>
      <c r="C4" s="317"/>
      <c r="D4" s="317"/>
      <c r="E4" s="317"/>
      <c r="F4" s="317"/>
      <c r="G4" s="317"/>
      <c r="H4" s="317"/>
      <c r="I4" s="317"/>
      <c r="J4" s="317"/>
      <c r="K4" s="317"/>
      <c r="L4" s="317"/>
      <c r="M4" s="317"/>
      <c r="N4" s="317"/>
      <c r="O4" s="317"/>
      <c r="P4" s="317"/>
      <c r="Q4" s="317"/>
      <c r="R4" s="317"/>
      <c r="S4" s="317"/>
      <c r="T4" s="317"/>
      <c r="U4" s="317"/>
      <c r="V4" s="317"/>
      <c r="W4" s="317"/>
      <c r="X4" s="317"/>
      <c r="Y4" s="317"/>
      <c r="Z4" s="317"/>
      <c r="AA4" s="317"/>
      <c r="AB4" s="317"/>
      <c r="AC4" s="317"/>
      <c r="AD4" s="317"/>
      <c r="AE4" s="317"/>
      <c r="AF4" s="317"/>
      <c r="AG4" s="317"/>
      <c r="AH4" s="317"/>
      <c r="AI4" s="317"/>
      <c r="AJ4" s="317"/>
      <c r="AK4" s="317"/>
      <c r="AL4" s="317"/>
      <c r="AM4" s="317"/>
      <c r="AN4" s="317"/>
      <c r="AO4" s="317"/>
      <c r="AP4" s="317"/>
      <c r="AQ4" s="317"/>
      <c r="AR4" s="317"/>
      <c r="AS4" s="317"/>
      <c r="AT4" s="317"/>
      <c r="AU4" s="317"/>
      <c r="AV4" s="317"/>
      <c r="AW4" s="317"/>
      <c r="AX4" s="317"/>
      <c r="AY4" s="317"/>
      <c r="AZ4" s="317"/>
      <c r="BA4" s="317"/>
      <c r="BB4" s="317"/>
      <c r="BC4" s="317"/>
      <c r="BD4" s="317"/>
      <c r="BE4" s="317"/>
      <c r="BF4" s="317"/>
      <c r="BG4" s="317"/>
      <c r="BH4" s="317"/>
      <c r="BI4" s="317"/>
      <c r="BJ4" s="317"/>
      <c r="BK4" s="317"/>
      <c r="BL4" s="317"/>
      <c r="BM4" s="317"/>
      <c r="BN4" s="317"/>
      <c r="BO4" s="317"/>
      <c r="BP4" s="317"/>
      <c r="BQ4" s="317"/>
      <c r="BR4" s="317"/>
      <c r="BS4" s="317"/>
      <c r="BT4" s="317"/>
      <c r="BU4" s="317"/>
      <c r="BV4" s="317"/>
      <c r="BW4" s="317"/>
      <c r="BX4" s="317"/>
      <c r="BY4" s="317"/>
      <c r="BZ4" s="317"/>
      <c r="CA4" s="317"/>
      <c r="CB4" s="317"/>
      <c r="CC4" s="317"/>
      <c r="CD4" s="317"/>
      <c r="CE4" s="317"/>
      <c r="CF4" s="317"/>
      <c r="CG4" s="317"/>
      <c r="CH4" s="317"/>
      <c r="CI4" s="317"/>
      <c r="CJ4" s="317"/>
      <c r="CK4" s="317"/>
      <c r="CL4" s="317"/>
      <c r="CM4" s="317"/>
      <c r="CN4" s="317"/>
      <c r="CO4" s="317"/>
      <c r="CP4" s="317"/>
      <c r="CQ4" s="317"/>
      <c r="CR4" s="317"/>
      <c r="CS4" s="317"/>
      <c r="CT4" s="317"/>
      <c r="CU4" s="317"/>
      <c r="CV4" s="317"/>
      <c r="CW4" s="317"/>
      <c r="CX4" s="317"/>
      <c r="CY4" s="317"/>
      <c r="CZ4" s="317"/>
      <c r="DA4" s="317"/>
      <c r="DB4" s="317"/>
      <c r="DC4" s="317"/>
      <c r="DD4" s="317"/>
      <c r="DE4" s="317"/>
    </row>
    <row r="5" spans="1:109" s="318" customFormat="1" x14ac:dyDescent="0.15">
      <c r="A5" s="317"/>
      <c r="B5" s="317"/>
      <c r="C5" s="317"/>
      <c r="D5" s="317"/>
      <c r="E5" s="317"/>
      <c r="F5" s="317"/>
      <c r="G5" s="317"/>
      <c r="H5" s="317"/>
      <c r="I5" s="317"/>
      <c r="J5" s="317"/>
      <c r="K5" s="317"/>
      <c r="L5" s="317"/>
      <c r="M5" s="317"/>
      <c r="N5" s="317"/>
      <c r="O5" s="317"/>
      <c r="P5" s="317"/>
      <c r="Q5" s="317"/>
      <c r="R5" s="317"/>
      <c r="S5" s="317"/>
      <c r="T5" s="317"/>
      <c r="U5" s="317"/>
      <c r="V5" s="317"/>
      <c r="W5" s="317"/>
      <c r="X5" s="317"/>
      <c r="Y5" s="317"/>
      <c r="Z5" s="317"/>
      <c r="AA5" s="317"/>
      <c r="AB5" s="317"/>
      <c r="AC5" s="317"/>
      <c r="AD5" s="317"/>
      <c r="AE5" s="317"/>
      <c r="AF5" s="317"/>
      <c r="AG5" s="317"/>
      <c r="AH5" s="317"/>
      <c r="AI5" s="317"/>
      <c r="AJ5" s="317"/>
      <c r="AK5" s="317"/>
      <c r="AL5" s="317"/>
      <c r="AM5" s="317"/>
      <c r="AN5" s="317"/>
      <c r="AO5" s="317"/>
      <c r="AP5" s="317"/>
      <c r="AQ5" s="317"/>
      <c r="AR5" s="317"/>
      <c r="AS5" s="317"/>
      <c r="AT5" s="317"/>
      <c r="AU5" s="317"/>
      <c r="AV5" s="317"/>
      <c r="AW5" s="317"/>
      <c r="AX5" s="317"/>
      <c r="AY5" s="317"/>
      <c r="AZ5" s="317"/>
      <c r="BA5" s="317"/>
      <c r="BB5" s="317"/>
      <c r="BC5" s="317"/>
      <c r="BD5" s="317"/>
      <c r="BE5" s="317"/>
      <c r="BF5" s="317"/>
      <c r="BG5" s="317"/>
      <c r="BH5" s="317"/>
      <c r="BI5" s="317"/>
      <c r="BJ5" s="317"/>
      <c r="BK5" s="317"/>
      <c r="BL5" s="317"/>
      <c r="BM5" s="317"/>
      <c r="BN5" s="317"/>
      <c r="BO5" s="317"/>
      <c r="BP5" s="317"/>
      <c r="BQ5" s="317"/>
      <c r="BR5" s="317"/>
      <c r="BS5" s="317"/>
      <c r="BT5" s="317"/>
      <c r="BU5" s="317"/>
      <c r="BV5" s="317"/>
      <c r="BW5" s="317"/>
      <c r="BX5" s="317"/>
      <c r="BY5" s="317"/>
      <c r="BZ5" s="317"/>
      <c r="CA5" s="317"/>
      <c r="CB5" s="317"/>
      <c r="CC5" s="317"/>
      <c r="CD5" s="317"/>
      <c r="CE5" s="317"/>
      <c r="CF5" s="317"/>
      <c r="CG5" s="317"/>
      <c r="CH5" s="317"/>
      <c r="CI5" s="317"/>
      <c r="CJ5" s="317"/>
      <c r="CK5" s="317"/>
      <c r="CL5" s="317"/>
      <c r="CM5" s="317"/>
      <c r="CN5" s="317"/>
      <c r="CO5" s="317"/>
      <c r="CP5" s="317"/>
      <c r="CQ5" s="317"/>
      <c r="CR5" s="317"/>
      <c r="CS5" s="317"/>
      <c r="CT5" s="317"/>
      <c r="CU5" s="317"/>
      <c r="CV5" s="317"/>
      <c r="CW5" s="317"/>
      <c r="CX5" s="317"/>
      <c r="CY5" s="317"/>
      <c r="CZ5" s="317"/>
      <c r="DA5" s="317"/>
      <c r="DB5" s="317"/>
      <c r="DC5" s="317"/>
      <c r="DD5" s="317"/>
      <c r="DE5" s="317"/>
    </row>
    <row r="6" spans="1:109" s="318" customFormat="1" x14ac:dyDescent="0.15">
      <c r="A6" s="317"/>
      <c r="B6" s="317"/>
      <c r="C6" s="317"/>
      <c r="D6" s="317"/>
      <c r="E6" s="317"/>
      <c r="F6" s="317"/>
      <c r="G6" s="317"/>
      <c r="H6" s="317"/>
      <c r="I6" s="317"/>
      <c r="J6" s="317"/>
      <c r="K6" s="317"/>
      <c r="L6" s="317"/>
      <c r="M6" s="317"/>
      <c r="N6" s="317"/>
      <c r="O6" s="317"/>
      <c r="P6" s="317"/>
      <c r="Q6" s="317"/>
      <c r="R6" s="317"/>
      <c r="S6" s="317"/>
      <c r="T6" s="317"/>
      <c r="U6" s="317"/>
      <c r="V6" s="317"/>
      <c r="W6" s="317"/>
      <c r="X6" s="317"/>
      <c r="Y6" s="317"/>
      <c r="Z6" s="317"/>
      <c r="AA6" s="317"/>
      <c r="AB6" s="317"/>
      <c r="AC6" s="317"/>
      <c r="AD6" s="317"/>
      <c r="AE6" s="317"/>
      <c r="AF6" s="317"/>
      <c r="AG6" s="317"/>
      <c r="AH6" s="317"/>
      <c r="AI6" s="317"/>
      <c r="AJ6" s="317"/>
      <c r="AK6" s="317"/>
      <c r="AL6" s="317"/>
      <c r="AM6" s="317"/>
      <c r="AN6" s="317"/>
      <c r="AO6" s="317"/>
      <c r="AP6" s="317"/>
      <c r="AQ6" s="317"/>
      <c r="AR6" s="317"/>
      <c r="AS6" s="317"/>
      <c r="AT6" s="317"/>
      <c r="AU6" s="317"/>
      <c r="AV6" s="317"/>
      <c r="AW6" s="317"/>
      <c r="AX6" s="317"/>
      <c r="AY6" s="317"/>
      <c r="AZ6" s="317"/>
      <c r="BA6" s="317"/>
      <c r="BB6" s="317"/>
      <c r="BC6" s="317"/>
      <c r="BD6" s="317"/>
      <c r="BE6" s="317"/>
      <c r="BF6" s="317"/>
      <c r="BG6" s="317"/>
      <c r="BH6" s="317"/>
      <c r="BI6" s="317"/>
      <c r="BJ6" s="317"/>
      <c r="BK6" s="317"/>
      <c r="BL6" s="317"/>
      <c r="BM6" s="317"/>
      <c r="BN6" s="317"/>
      <c r="BO6" s="317"/>
      <c r="BP6" s="317"/>
      <c r="BQ6" s="317"/>
      <c r="BR6" s="317"/>
      <c r="BS6" s="317"/>
      <c r="BT6" s="317"/>
      <c r="BU6" s="317"/>
      <c r="BV6" s="317"/>
      <c r="BW6" s="317"/>
      <c r="BX6" s="317"/>
      <c r="BY6" s="317"/>
      <c r="BZ6" s="317"/>
      <c r="CA6" s="317"/>
      <c r="CB6" s="317"/>
      <c r="CC6" s="317"/>
      <c r="CD6" s="317"/>
      <c r="CE6" s="317"/>
      <c r="CF6" s="317"/>
      <c r="CG6" s="317"/>
      <c r="CH6" s="317"/>
      <c r="CI6" s="317"/>
      <c r="CJ6" s="317"/>
      <c r="CK6" s="317"/>
      <c r="CL6" s="317"/>
      <c r="CM6" s="317"/>
      <c r="CN6" s="317"/>
      <c r="CO6" s="317"/>
      <c r="CP6" s="317"/>
      <c r="CQ6" s="317"/>
      <c r="CR6" s="317"/>
      <c r="CS6" s="317"/>
      <c r="CT6" s="317"/>
      <c r="CU6" s="317"/>
      <c r="CV6" s="317"/>
      <c r="CW6" s="317"/>
      <c r="CX6" s="317"/>
      <c r="CY6" s="317"/>
      <c r="CZ6" s="317"/>
      <c r="DA6" s="317"/>
      <c r="DB6" s="317"/>
      <c r="DC6" s="317"/>
      <c r="DD6" s="317"/>
      <c r="DE6" s="317"/>
    </row>
    <row r="7" spans="1:109" s="318" customFormat="1" x14ac:dyDescent="0.15">
      <c r="A7" s="317"/>
      <c r="B7" s="317"/>
      <c r="C7" s="317"/>
      <c r="D7" s="317"/>
      <c r="E7" s="317"/>
      <c r="F7" s="317"/>
      <c r="G7" s="317"/>
      <c r="H7" s="317"/>
      <c r="I7" s="317"/>
      <c r="J7" s="317"/>
      <c r="K7" s="317"/>
      <c r="L7" s="317"/>
      <c r="M7" s="317"/>
      <c r="N7" s="317"/>
      <c r="O7" s="317"/>
      <c r="P7" s="317"/>
      <c r="Q7" s="317"/>
      <c r="R7" s="317"/>
      <c r="S7" s="317"/>
      <c r="T7" s="317"/>
      <c r="U7" s="317"/>
      <c r="V7" s="317"/>
      <c r="W7" s="317"/>
      <c r="X7" s="317"/>
      <c r="Y7" s="317"/>
      <c r="Z7" s="317"/>
      <c r="AA7" s="317"/>
      <c r="AB7" s="317"/>
      <c r="AC7" s="317"/>
      <c r="AD7" s="317"/>
      <c r="AE7" s="317"/>
      <c r="AF7" s="317"/>
      <c r="AG7" s="317"/>
      <c r="AH7" s="317"/>
      <c r="AI7" s="317"/>
      <c r="AJ7" s="317"/>
      <c r="AK7" s="317"/>
      <c r="AL7" s="317"/>
      <c r="AM7" s="317"/>
      <c r="AN7" s="317"/>
      <c r="AO7" s="317"/>
      <c r="AP7" s="317"/>
      <c r="AQ7" s="317"/>
      <c r="AR7" s="317"/>
      <c r="AS7" s="317"/>
      <c r="AT7" s="317"/>
      <c r="AU7" s="317"/>
      <c r="AV7" s="317"/>
      <c r="AW7" s="317"/>
      <c r="AX7" s="317"/>
      <c r="AY7" s="317"/>
      <c r="AZ7" s="317"/>
      <c r="BA7" s="317"/>
      <c r="BB7" s="317"/>
      <c r="BC7" s="317"/>
      <c r="BD7" s="317"/>
      <c r="BE7" s="317"/>
      <c r="BF7" s="317"/>
      <c r="BG7" s="317"/>
      <c r="BH7" s="317"/>
      <c r="BI7" s="317"/>
      <c r="BJ7" s="317"/>
      <c r="BK7" s="317"/>
      <c r="BL7" s="317"/>
      <c r="BM7" s="317"/>
      <c r="BN7" s="317"/>
      <c r="BO7" s="317"/>
      <c r="BP7" s="317"/>
      <c r="BQ7" s="317"/>
      <c r="BR7" s="317"/>
      <c r="BS7" s="317"/>
      <c r="BT7" s="317"/>
      <c r="BU7" s="317"/>
      <c r="BV7" s="317"/>
      <c r="BW7" s="317"/>
      <c r="BX7" s="317"/>
      <c r="BY7" s="317"/>
      <c r="BZ7" s="317"/>
      <c r="CA7" s="317"/>
      <c r="CB7" s="317"/>
      <c r="CC7" s="317"/>
      <c r="CD7" s="317"/>
      <c r="CE7" s="317"/>
      <c r="CF7" s="317"/>
      <c r="CG7" s="317"/>
      <c r="CH7" s="317"/>
      <c r="CI7" s="317"/>
      <c r="CJ7" s="317"/>
      <c r="CK7" s="317"/>
      <c r="CL7" s="317"/>
      <c r="CM7" s="317"/>
      <c r="CN7" s="317"/>
      <c r="CO7" s="317"/>
      <c r="CP7" s="317"/>
      <c r="CQ7" s="317"/>
      <c r="CR7" s="317"/>
      <c r="CS7" s="317"/>
      <c r="CT7" s="317"/>
      <c r="CU7" s="317"/>
      <c r="CV7" s="317"/>
      <c r="CW7" s="317"/>
      <c r="CX7" s="317"/>
      <c r="CY7" s="317"/>
      <c r="CZ7" s="317"/>
      <c r="DA7" s="317"/>
      <c r="DB7" s="317"/>
      <c r="DC7" s="317"/>
      <c r="DD7" s="317"/>
      <c r="DE7" s="317"/>
    </row>
    <row r="8" spans="1:109" s="318" customFormat="1" x14ac:dyDescent="0.15">
      <c r="A8" s="317"/>
      <c r="B8" s="317"/>
      <c r="C8" s="317"/>
      <c r="D8" s="317"/>
      <c r="E8" s="317"/>
      <c r="F8" s="317"/>
      <c r="G8" s="317"/>
      <c r="H8" s="317"/>
      <c r="I8" s="317"/>
      <c r="J8" s="317"/>
      <c r="K8" s="317"/>
      <c r="L8" s="317"/>
      <c r="M8" s="317"/>
      <c r="N8" s="317"/>
      <c r="O8" s="317"/>
      <c r="P8" s="317"/>
      <c r="Q8" s="317"/>
      <c r="R8" s="317"/>
      <c r="S8" s="317"/>
      <c r="T8" s="317"/>
      <c r="U8" s="317"/>
      <c r="V8" s="317"/>
      <c r="W8" s="317"/>
      <c r="X8" s="317"/>
      <c r="Y8" s="317"/>
      <c r="Z8" s="317"/>
      <c r="AA8" s="317"/>
      <c r="AB8" s="317"/>
      <c r="AC8" s="317"/>
      <c r="AD8" s="317"/>
      <c r="AE8" s="317"/>
      <c r="AF8" s="317"/>
      <c r="AG8" s="317"/>
      <c r="AH8" s="317"/>
      <c r="AI8" s="317"/>
      <c r="AJ8" s="317"/>
      <c r="AK8" s="317"/>
      <c r="AL8" s="317"/>
      <c r="AM8" s="317"/>
      <c r="AN8" s="317"/>
      <c r="AO8" s="317"/>
      <c r="AP8" s="317"/>
      <c r="AQ8" s="317"/>
      <c r="AR8" s="317"/>
      <c r="AS8" s="317"/>
      <c r="AT8" s="317"/>
      <c r="AU8" s="317"/>
      <c r="AV8" s="317"/>
      <c r="AW8" s="317"/>
      <c r="AX8" s="317"/>
      <c r="AY8" s="317"/>
      <c r="AZ8" s="317"/>
      <c r="BA8" s="317"/>
      <c r="BB8" s="317"/>
      <c r="BC8" s="317"/>
      <c r="BD8" s="317"/>
      <c r="BE8" s="317"/>
      <c r="BF8" s="317"/>
      <c r="BG8" s="317"/>
      <c r="BH8" s="317"/>
      <c r="BI8" s="317"/>
      <c r="BJ8" s="317"/>
      <c r="BK8" s="317"/>
      <c r="BL8" s="317"/>
      <c r="BM8" s="317"/>
      <c r="BN8" s="317"/>
      <c r="BO8" s="317"/>
      <c r="BP8" s="317"/>
      <c r="BQ8" s="317"/>
      <c r="BR8" s="317"/>
      <c r="BS8" s="317"/>
      <c r="BT8" s="317"/>
      <c r="BU8" s="317"/>
      <c r="BV8" s="317"/>
      <c r="BW8" s="317"/>
      <c r="BX8" s="317"/>
      <c r="BY8" s="317"/>
      <c r="BZ8" s="317"/>
      <c r="CA8" s="317"/>
      <c r="CB8" s="317"/>
      <c r="CC8" s="317"/>
      <c r="CD8" s="317"/>
      <c r="CE8" s="317"/>
      <c r="CF8" s="317"/>
      <c r="CG8" s="317"/>
      <c r="CH8" s="317"/>
      <c r="CI8" s="317"/>
      <c r="CJ8" s="317"/>
      <c r="CK8" s="317"/>
      <c r="CL8" s="317"/>
      <c r="CM8" s="317"/>
      <c r="CN8" s="317"/>
      <c r="CO8" s="317"/>
      <c r="CP8" s="317"/>
      <c r="CQ8" s="317"/>
      <c r="CR8" s="317"/>
      <c r="CS8" s="317"/>
      <c r="CT8" s="317"/>
      <c r="CU8" s="317"/>
      <c r="CV8" s="317"/>
      <c r="CW8" s="317"/>
      <c r="CX8" s="317"/>
      <c r="CY8" s="317"/>
      <c r="CZ8" s="317"/>
      <c r="DA8" s="317"/>
      <c r="DB8" s="317"/>
      <c r="DC8" s="317"/>
      <c r="DD8" s="317"/>
      <c r="DE8" s="317"/>
    </row>
    <row r="9" spans="1:109" s="318" customFormat="1" x14ac:dyDescent="0.15">
      <c r="A9" s="317"/>
      <c r="B9" s="317"/>
      <c r="C9" s="317"/>
      <c r="D9" s="317"/>
      <c r="E9" s="317"/>
      <c r="F9" s="317"/>
      <c r="G9" s="317"/>
      <c r="H9" s="317"/>
      <c r="I9" s="317"/>
      <c r="J9" s="317"/>
      <c r="K9" s="317"/>
      <c r="L9" s="317"/>
      <c r="M9" s="317"/>
      <c r="N9" s="317"/>
      <c r="O9" s="317"/>
      <c r="P9" s="317"/>
      <c r="Q9" s="317"/>
      <c r="R9" s="317"/>
      <c r="S9" s="317"/>
      <c r="T9" s="317"/>
      <c r="U9" s="317"/>
      <c r="V9" s="317"/>
      <c r="W9" s="317"/>
      <c r="X9" s="317"/>
      <c r="Y9" s="317"/>
      <c r="Z9" s="317"/>
      <c r="AA9" s="317"/>
      <c r="AB9" s="317"/>
      <c r="AC9" s="317"/>
      <c r="AD9" s="317"/>
      <c r="AE9" s="317"/>
      <c r="AF9" s="317"/>
      <c r="AG9" s="317"/>
      <c r="AH9" s="317"/>
      <c r="AI9" s="317"/>
      <c r="AJ9" s="317"/>
      <c r="AK9" s="317"/>
      <c r="AL9" s="317"/>
      <c r="AM9" s="317"/>
      <c r="AN9" s="317"/>
      <c r="AO9" s="317"/>
      <c r="AP9" s="317"/>
      <c r="AQ9" s="317"/>
      <c r="AR9" s="317"/>
      <c r="AS9" s="317"/>
      <c r="AT9" s="317"/>
      <c r="AU9" s="317"/>
      <c r="AV9" s="317"/>
      <c r="AW9" s="317"/>
      <c r="AX9" s="317"/>
      <c r="AY9" s="317"/>
      <c r="AZ9" s="317"/>
      <c r="BA9" s="317"/>
      <c r="BB9" s="317"/>
      <c r="BC9" s="317"/>
      <c r="BD9" s="317"/>
      <c r="BE9" s="317"/>
      <c r="BF9" s="317"/>
      <c r="BG9" s="317"/>
      <c r="BH9" s="317"/>
      <c r="BI9" s="317"/>
      <c r="BJ9" s="317"/>
      <c r="BK9" s="317"/>
      <c r="BL9" s="317"/>
      <c r="BM9" s="317"/>
      <c r="BN9" s="317"/>
      <c r="BO9" s="317"/>
      <c r="BP9" s="317"/>
      <c r="BQ9" s="317"/>
      <c r="BR9" s="317"/>
      <c r="BS9" s="317"/>
      <c r="BT9" s="317"/>
      <c r="BU9" s="317"/>
      <c r="BV9" s="317"/>
      <c r="BW9" s="317"/>
      <c r="BX9" s="317"/>
      <c r="BY9" s="317"/>
      <c r="BZ9" s="317"/>
      <c r="CA9" s="317"/>
      <c r="CB9" s="317"/>
      <c r="CC9" s="317"/>
      <c r="CD9" s="317"/>
      <c r="CE9" s="317"/>
      <c r="CF9" s="317"/>
      <c r="CG9" s="317"/>
      <c r="CH9" s="317"/>
      <c r="CI9" s="317"/>
      <c r="CJ9" s="317"/>
      <c r="CK9" s="317"/>
      <c r="CL9" s="317"/>
      <c r="CM9" s="317"/>
      <c r="CN9" s="317"/>
      <c r="CO9" s="317"/>
      <c r="CP9" s="317"/>
      <c r="CQ9" s="317"/>
      <c r="CR9" s="317"/>
      <c r="CS9" s="317"/>
      <c r="CT9" s="317"/>
      <c r="CU9" s="317"/>
      <c r="CV9" s="317"/>
      <c r="CW9" s="317"/>
      <c r="CX9" s="317"/>
      <c r="CY9" s="317"/>
      <c r="CZ9" s="317"/>
      <c r="DA9" s="317"/>
      <c r="DB9" s="317"/>
      <c r="DC9" s="317"/>
      <c r="DD9" s="317"/>
      <c r="DE9" s="317"/>
    </row>
    <row r="10" spans="1:109" s="318" customFormat="1" x14ac:dyDescent="0.15">
      <c r="A10" s="317"/>
      <c r="B10" s="317"/>
      <c r="C10" s="317"/>
      <c r="D10" s="317"/>
      <c r="E10" s="317"/>
      <c r="F10" s="317"/>
      <c r="G10" s="317"/>
      <c r="H10" s="317"/>
      <c r="I10" s="317"/>
      <c r="J10" s="317"/>
      <c r="K10" s="317"/>
      <c r="L10" s="317"/>
      <c r="M10" s="317"/>
      <c r="N10" s="317"/>
      <c r="O10" s="317"/>
      <c r="P10" s="317"/>
      <c r="Q10" s="317"/>
      <c r="R10" s="317"/>
      <c r="S10" s="317"/>
      <c r="T10" s="317"/>
      <c r="U10" s="317"/>
      <c r="V10" s="317"/>
      <c r="W10" s="317"/>
      <c r="X10" s="317"/>
      <c r="Y10" s="317"/>
      <c r="Z10" s="317"/>
      <c r="AA10" s="317"/>
      <c r="AB10" s="317"/>
      <c r="AC10" s="317"/>
      <c r="AD10" s="317"/>
      <c r="AE10" s="317"/>
      <c r="AF10" s="317"/>
      <c r="AG10" s="317"/>
      <c r="AH10" s="317"/>
      <c r="AI10" s="317"/>
      <c r="AJ10" s="317"/>
      <c r="AK10" s="317"/>
      <c r="AL10" s="317"/>
      <c r="AM10" s="317"/>
      <c r="AN10" s="317"/>
      <c r="AO10" s="317"/>
      <c r="AP10" s="317"/>
      <c r="AQ10" s="317"/>
      <c r="AR10" s="317"/>
      <c r="AS10" s="317"/>
      <c r="AT10" s="317"/>
      <c r="AU10" s="317"/>
      <c r="AV10" s="317"/>
      <c r="AW10" s="317"/>
      <c r="AX10" s="317"/>
      <c r="AY10" s="317"/>
      <c r="AZ10" s="317"/>
      <c r="BA10" s="317"/>
      <c r="BB10" s="317"/>
      <c r="BC10" s="317"/>
      <c r="BD10" s="317"/>
      <c r="BE10" s="317"/>
      <c r="BF10" s="317"/>
      <c r="BG10" s="317"/>
      <c r="BH10" s="317"/>
      <c r="BI10" s="317"/>
      <c r="BJ10" s="317"/>
      <c r="BK10" s="317"/>
      <c r="BL10" s="317"/>
      <c r="BM10" s="317"/>
      <c r="BN10" s="317"/>
      <c r="BO10" s="317"/>
      <c r="BP10" s="317"/>
      <c r="BQ10" s="317"/>
      <c r="BR10" s="317"/>
      <c r="BS10" s="317"/>
      <c r="BT10" s="317"/>
      <c r="BU10" s="317"/>
      <c r="BV10" s="317"/>
      <c r="BW10" s="317"/>
      <c r="BX10" s="317"/>
      <c r="BY10" s="317"/>
      <c r="BZ10" s="317"/>
      <c r="CA10" s="317"/>
      <c r="CB10" s="317"/>
      <c r="CC10" s="317"/>
      <c r="CD10" s="317"/>
      <c r="CE10" s="317"/>
      <c r="CF10" s="317"/>
      <c r="CG10" s="317"/>
      <c r="CH10" s="317"/>
      <c r="CI10" s="317"/>
      <c r="CJ10" s="317"/>
      <c r="CK10" s="317"/>
      <c r="CL10" s="317"/>
      <c r="CM10" s="317"/>
      <c r="CN10" s="317"/>
      <c r="CO10" s="317"/>
      <c r="CP10" s="317"/>
      <c r="CQ10" s="317"/>
      <c r="CR10" s="317"/>
      <c r="CS10" s="317"/>
      <c r="CT10" s="317"/>
      <c r="CU10" s="317"/>
      <c r="CV10" s="317"/>
      <c r="CW10" s="317"/>
      <c r="CX10" s="317"/>
      <c r="CY10" s="317"/>
      <c r="CZ10" s="317"/>
      <c r="DA10" s="317"/>
      <c r="DB10" s="317"/>
      <c r="DC10" s="317"/>
      <c r="DD10" s="317"/>
      <c r="DE10" s="317"/>
    </row>
    <row r="11" spans="1:109" s="318" customFormat="1" x14ac:dyDescent="0.15">
      <c r="A11" s="317"/>
      <c r="B11" s="317"/>
      <c r="C11" s="317"/>
      <c r="D11" s="317"/>
      <c r="E11" s="317"/>
      <c r="F11" s="317"/>
      <c r="G11" s="317"/>
      <c r="H11" s="317"/>
      <c r="I11" s="317"/>
      <c r="J11" s="317"/>
      <c r="K11" s="317"/>
      <c r="L11" s="317"/>
      <c r="M11" s="317"/>
      <c r="N11" s="317"/>
      <c r="O11" s="317"/>
      <c r="P11" s="317"/>
      <c r="Q11" s="317"/>
      <c r="R11" s="317"/>
      <c r="S11" s="317"/>
      <c r="T11" s="317"/>
      <c r="U11" s="317"/>
      <c r="V11" s="317"/>
      <c r="W11" s="317"/>
      <c r="X11" s="317"/>
      <c r="Y11" s="317"/>
      <c r="Z11" s="317"/>
      <c r="AA11" s="317"/>
      <c r="AB11" s="317"/>
      <c r="AC11" s="317"/>
      <c r="AD11" s="317"/>
      <c r="AE11" s="317"/>
      <c r="AF11" s="317"/>
      <c r="AG11" s="317"/>
      <c r="AH11" s="317"/>
      <c r="AI11" s="317"/>
      <c r="AJ11" s="317"/>
      <c r="AK11" s="317"/>
      <c r="AL11" s="317"/>
      <c r="AM11" s="317"/>
      <c r="AN11" s="317"/>
      <c r="AO11" s="317"/>
      <c r="AP11" s="317"/>
      <c r="AQ11" s="317"/>
      <c r="AR11" s="317"/>
      <c r="AS11" s="317"/>
      <c r="AT11" s="317"/>
      <c r="AU11" s="317"/>
      <c r="AV11" s="317"/>
      <c r="AW11" s="317"/>
      <c r="AX11" s="317"/>
      <c r="AY11" s="317"/>
      <c r="AZ11" s="317"/>
      <c r="BA11" s="317"/>
      <c r="BB11" s="317"/>
      <c r="BC11" s="317"/>
      <c r="BD11" s="317"/>
      <c r="BE11" s="317"/>
      <c r="BF11" s="317"/>
      <c r="BG11" s="317"/>
      <c r="BH11" s="317"/>
      <c r="BI11" s="317"/>
      <c r="BJ11" s="317"/>
      <c r="BK11" s="317"/>
      <c r="BL11" s="317"/>
      <c r="BM11" s="317"/>
      <c r="BN11" s="317"/>
      <c r="BO11" s="317"/>
      <c r="BP11" s="317"/>
      <c r="BQ11" s="317"/>
      <c r="BR11" s="317"/>
      <c r="BS11" s="317"/>
      <c r="BT11" s="317"/>
      <c r="BU11" s="317"/>
      <c r="BV11" s="317"/>
      <c r="BW11" s="317"/>
      <c r="BX11" s="317"/>
      <c r="BY11" s="317"/>
      <c r="BZ11" s="317"/>
      <c r="CA11" s="317"/>
      <c r="CB11" s="317"/>
      <c r="CC11" s="317"/>
      <c r="CD11" s="317"/>
      <c r="CE11" s="317"/>
      <c r="CF11" s="317"/>
      <c r="CG11" s="317"/>
      <c r="CH11" s="317"/>
      <c r="CI11" s="317"/>
      <c r="CJ11" s="317"/>
      <c r="CK11" s="317"/>
      <c r="CL11" s="317"/>
      <c r="CM11" s="317"/>
      <c r="CN11" s="317"/>
      <c r="CO11" s="317"/>
      <c r="CP11" s="317"/>
      <c r="CQ11" s="317"/>
      <c r="CR11" s="317"/>
      <c r="CS11" s="317"/>
      <c r="CT11" s="317"/>
      <c r="CU11" s="317"/>
      <c r="CV11" s="317"/>
      <c r="CW11" s="317"/>
      <c r="CX11" s="317"/>
      <c r="CY11" s="317"/>
      <c r="CZ11" s="317"/>
      <c r="DA11" s="317"/>
      <c r="DB11" s="317"/>
      <c r="DC11" s="317"/>
      <c r="DD11" s="317"/>
      <c r="DE11" s="317"/>
    </row>
    <row r="12" spans="1:109" s="318" customFormat="1" x14ac:dyDescent="0.15">
      <c r="A12" s="317"/>
      <c r="B12" s="317"/>
      <c r="C12" s="317"/>
      <c r="D12" s="317"/>
      <c r="E12" s="317"/>
      <c r="F12" s="317"/>
      <c r="G12" s="317"/>
      <c r="H12" s="317"/>
      <c r="I12" s="317"/>
      <c r="J12" s="317"/>
      <c r="K12" s="317"/>
      <c r="L12" s="317"/>
      <c r="M12" s="317"/>
      <c r="N12" s="317"/>
      <c r="O12" s="317"/>
      <c r="P12" s="317"/>
      <c r="Q12" s="317"/>
      <c r="R12" s="317"/>
      <c r="S12" s="317"/>
      <c r="T12" s="317"/>
      <c r="U12" s="317"/>
      <c r="V12" s="317"/>
      <c r="W12" s="317"/>
      <c r="X12" s="317"/>
      <c r="Y12" s="317"/>
      <c r="Z12" s="317"/>
      <c r="AA12" s="317"/>
      <c r="AB12" s="317"/>
      <c r="AC12" s="317"/>
      <c r="AD12" s="317"/>
      <c r="AE12" s="317"/>
      <c r="AF12" s="317"/>
      <c r="AG12" s="317"/>
      <c r="AH12" s="317"/>
      <c r="AI12" s="317"/>
      <c r="AJ12" s="317"/>
      <c r="AK12" s="317"/>
      <c r="AL12" s="317"/>
      <c r="AM12" s="317"/>
      <c r="AN12" s="317"/>
      <c r="AO12" s="317"/>
      <c r="AP12" s="317"/>
      <c r="AQ12" s="317"/>
      <c r="AR12" s="317"/>
      <c r="AS12" s="317"/>
      <c r="AT12" s="317"/>
      <c r="AU12" s="317"/>
      <c r="AV12" s="317"/>
      <c r="AW12" s="317"/>
      <c r="AX12" s="317"/>
      <c r="AY12" s="317"/>
      <c r="AZ12" s="317"/>
      <c r="BA12" s="317"/>
      <c r="BB12" s="317"/>
      <c r="BC12" s="317"/>
      <c r="BD12" s="317"/>
      <c r="BE12" s="317"/>
      <c r="BF12" s="317"/>
      <c r="BG12" s="317"/>
      <c r="BH12" s="317"/>
      <c r="BI12" s="317"/>
      <c r="BJ12" s="317"/>
      <c r="BK12" s="317"/>
      <c r="BL12" s="317"/>
      <c r="BM12" s="317"/>
      <c r="BN12" s="317"/>
      <c r="BO12" s="317"/>
      <c r="BP12" s="317"/>
      <c r="BQ12" s="317"/>
      <c r="BR12" s="317"/>
      <c r="BS12" s="317"/>
      <c r="BT12" s="317"/>
      <c r="BU12" s="317"/>
      <c r="BV12" s="317"/>
      <c r="BW12" s="317"/>
      <c r="BX12" s="317"/>
      <c r="BY12" s="317"/>
      <c r="BZ12" s="317"/>
      <c r="CA12" s="317"/>
      <c r="CB12" s="317"/>
      <c r="CC12" s="317"/>
      <c r="CD12" s="317"/>
      <c r="CE12" s="317"/>
      <c r="CF12" s="317"/>
      <c r="CG12" s="317"/>
      <c r="CH12" s="317"/>
      <c r="CI12" s="317"/>
      <c r="CJ12" s="317"/>
      <c r="CK12" s="317"/>
      <c r="CL12" s="317"/>
      <c r="CM12" s="317"/>
      <c r="CN12" s="317"/>
      <c r="CO12" s="317"/>
      <c r="CP12" s="317"/>
      <c r="CQ12" s="317"/>
      <c r="CR12" s="317"/>
      <c r="CS12" s="317"/>
      <c r="CT12" s="317"/>
      <c r="CU12" s="317"/>
      <c r="CV12" s="317"/>
      <c r="CW12" s="317"/>
      <c r="CX12" s="317"/>
      <c r="CY12" s="317"/>
      <c r="CZ12" s="317"/>
      <c r="DA12" s="317"/>
      <c r="DB12" s="317"/>
      <c r="DC12" s="317"/>
      <c r="DD12" s="317"/>
      <c r="DE12" s="317"/>
    </row>
    <row r="13" spans="1:109" s="318" customFormat="1" x14ac:dyDescent="0.15">
      <c r="A13" s="317"/>
      <c r="B13" s="317"/>
      <c r="C13" s="317"/>
      <c r="D13" s="317"/>
      <c r="E13" s="317"/>
      <c r="F13" s="317"/>
      <c r="G13" s="317"/>
      <c r="H13" s="317"/>
      <c r="I13" s="317"/>
      <c r="J13" s="317"/>
      <c r="K13" s="317"/>
      <c r="L13" s="317"/>
      <c r="M13" s="317"/>
      <c r="N13" s="317"/>
      <c r="O13" s="317"/>
      <c r="P13" s="317"/>
      <c r="Q13" s="317"/>
      <c r="R13" s="317"/>
      <c r="S13" s="317"/>
      <c r="T13" s="317"/>
      <c r="U13" s="317"/>
      <c r="V13" s="317"/>
      <c r="W13" s="317"/>
      <c r="X13" s="317"/>
      <c r="Y13" s="317"/>
      <c r="Z13" s="317"/>
      <c r="AA13" s="317"/>
      <c r="AB13" s="317"/>
      <c r="AC13" s="317"/>
      <c r="AD13" s="317"/>
      <c r="AE13" s="317"/>
      <c r="AF13" s="317"/>
      <c r="AG13" s="317"/>
      <c r="AH13" s="317"/>
      <c r="AI13" s="317"/>
      <c r="AJ13" s="317"/>
      <c r="AK13" s="317"/>
      <c r="AL13" s="317"/>
      <c r="AM13" s="317"/>
      <c r="AN13" s="317"/>
      <c r="AO13" s="317"/>
      <c r="AP13" s="317"/>
      <c r="AQ13" s="317"/>
      <c r="AR13" s="317"/>
      <c r="AS13" s="317"/>
      <c r="AT13" s="317"/>
      <c r="AU13" s="317"/>
      <c r="AV13" s="317"/>
      <c r="AW13" s="317"/>
      <c r="AX13" s="317"/>
      <c r="AY13" s="317"/>
      <c r="AZ13" s="317"/>
      <c r="BA13" s="317"/>
      <c r="BB13" s="317"/>
      <c r="BC13" s="317"/>
      <c r="BD13" s="317"/>
      <c r="BE13" s="317"/>
      <c r="BF13" s="317"/>
      <c r="BG13" s="317"/>
      <c r="BH13" s="317"/>
      <c r="BI13" s="317"/>
      <c r="BJ13" s="317"/>
      <c r="BK13" s="317"/>
      <c r="BL13" s="317"/>
      <c r="BM13" s="317"/>
      <c r="BN13" s="317"/>
      <c r="BO13" s="317"/>
      <c r="BP13" s="317"/>
      <c r="BQ13" s="317"/>
      <c r="BR13" s="317"/>
      <c r="BS13" s="317"/>
      <c r="BT13" s="317"/>
      <c r="BU13" s="317"/>
      <c r="BV13" s="317"/>
      <c r="BW13" s="317"/>
      <c r="BX13" s="317"/>
      <c r="BY13" s="317"/>
      <c r="BZ13" s="317"/>
      <c r="CA13" s="317"/>
      <c r="CB13" s="317"/>
      <c r="CC13" s="317"/>
      <c r="CD13" s="317"/>
      <c r="CE13" s="317"/>
      <c r="CF13" s="317"/>
      <c r="CG13" s="317"/>
      <c r="CH13" s="317"/>
      <c r="CI13" s="317"/>
      <c r="CJ13" s="317"/>
      <c r="CK13" s="317"/>
      <c r="CL13" s="317"/>
      <c r="CM13" s="317"/>
      <c r="CN13" s="317"/>
      <c r="CO13" s="317"/>
      <c r="CP13" s="317"/>
      <c r="CQ13" s="317"/>
      <c r="CR13" s="317"/>
      <c r="CS13" s="317"/>
      <c r="CT13" s="317"/>
      <c r="CU13" s="317"/>
      <c r="CV13" s="317"/>
      <c r="CW13" s="317"/>
      <c r="CX13" s="317"/>
      <c r="CY13" s="317"/>
      <c r="CZ13" s="317"/>
      <c r="DA13" s="317"/>
      <c r="DB13" s="317"/>
      <c r="DC13" s="317"/>
      <c r="DD13" s="317"/>
      <c r="DE13" s="317"/>
    </row>
    <row r="14" spans="1:109" s="318" customFormat="1" x14ac:dyDescent="0.15">
      <c r="A14" s="317"/>
      <c r="B14" s="317"/>
      <c r="C14" s="317"/>
      <c r="D14" s="317"/>
      <c r="E14" s="317"/>
      <c r="F14" s="317"/>
      <c r="G14" s="317"/>
      <c r="H14" s="317"/>
      <c r="I14" s="317"/>
      <c r="J14" s="317"/>
      <c r="K14" s="317"/>
      <c r="L14" s="317"/>
      <c r="M14" s="317"/>
      <c r="N14" s="317"/>
      <c r="O14" s="317"/>
      <c r="P14" s="317"/>
      <c r="Q14" s="317"/>
      <c r="R14" s="317"/>
      <c r="S14" s="317"/>
      <c r="T14" s="317"/>
      <c r="U14" s="317"/>
      <c r="V14" s="317"/>
      <c r="W14" s="317"/>
      <c r="X14" s="317"/>
      <c r="Y14" s="317"/>
      <c r="Z14" s="317"/>
      <c r="AA14" s="317"/>
      <c r="AB14" s="317"/>
      <c r="AC14" s="317"/>
      <c r="AD14" s="317"/>
      <c r="AE14" s="317"/>
      <c r="AF14" s="317"/>
      <c r="AG14" s="317"/>
      <c r="AH14" s="317"/>
      <c r="AI14" s="317"/>
      <c r="AJ14" s="317"/>
      <c r="AK14" s="317"/>
      <c r="AL14" s="317"/>
      <c r="AM14" s="317"/>
      <c r="AN14" s="317"/>
      <c r="AO14" s="317"/>
      <c r="AP14" s="317"/>
      <c r="AQ14" s="317"/>
      <c r="AR14" s="317"/>
      <c r="AS14" s="317"/>
      <c r="AT14" s="317"/>
      <c r="AU14" s="317"/>
      <c r="AV14" s="317"/>
      <c r="AW14" s="317"/>
      <c r="AX14" s="317"/>
      <c r="AY14" s="317"/>
      <c r="AZ14" s="317"/>
      <c r="BA14" s="317"/>
      <c r="BB14" s="317"/>
      <c r="BC14" s="317"/>
      <c r="BD14" s="317"/>
      <c r="BE14" s="317"/>
      <c r="BF14" s="317"/>
      <c r="BG14" s="317"/>
      <c r="BH14" s="317"/>
      <c r="BI14" s="317"/>
      <c r="BJ14" s="317"/>
      <c r="BK14" s="317"/>
      <c r="BL14" s="317"/>
      <c r="BM14" s="317"/>
      <c r="BN14" s="317"/>
      <c r="BO14" s="317"/>
      <c r="BP14" s="317"/>
      <c r="BQ14" s="317"/>
      <c r="BR14" s="317"/>
      <c r="BS14" s="317"/>
      <c r="BT14" s="317"/>
      <c r="BU14" s="317"/>
      <c r="BV14" s="317"/>
      <c r="BW14" s="317"/>
      <c r="BX14" s="317"/>
      <c r="BY14" s="317"/>
      <c r="BZ14" s="317"/>
      <c r="CA14" s="317"/>
      <c r="CB14" s="317"/>
      <c r="CC14" s="317"/>
      <c r="CD14" s="317"/>
      <c r="CE14" s="317"/>
      <c r="CF14" s="317"/>
      <c r="CG14" s="317"/>
      <c r="CH14" s="317"/>
      <c r="CI14" s="317"/>
      <c r="CJ14" s="317"/>
      <c r="CK14" s="317"/>
      <c r="CL14" s="317"/>
      <c r="CM14" s="317"/>
      <c r="CN14" s="317"/>
      <c r="CO14" s="317"/>
      <c r="CP14" s="317"/>
      <c r="CQ14" s="317"/>
      <c r="CR14" s="317"/>
      <c r="CS14" s="317"/>
      <c r="CT14" s="317"/>
      <c r="CU14" s="317"/>
      <c r="CV14" s="317"/>
      <c r="CW14" s="317"/>
      <c r="CX14" s="317"/>
      <c r="CY14" s="317"/>
      <c r="CZ14" s="317"/>
      <c r="DA14" s="317"/>
      <c r="DB14" s="317"/>
      <c r="DC14" s="317"/>
      <c r="DD14" s="317"/>
      <c r="DE14" s="317"/>
    </row>
    <row r="15" spans="1:109" s="318" customFormat="1" x14ac:dyDescent="0.15">
      <c r="A15" s="316"/>
      <c r="B15" s="317"/>
      <c r="C15" s="317"/>
      <c r="D15" s="317"/>
      <c r="E15" s="317"/>
      <c r="F15" s="317"/>
      <c r="G15" s="317"/>
      <c r="H15" s="317"/>
      <c r="I15" s="317"/>
      <c r="J15" s="317"/>
      <c r="K15" s="317"/>
      <c r="L15" s="317"/>
      <c r="M15" s="317"/>
      <c r="N15" s="317"/>
      <c r="O15" s="317"/>
      <c r="P15" s="317"/>
      <c r="Q15" s="317"/>
      <c r="R15" s="317"/>
      <c r="S15" s="317"/>
      <c r="T15" s="317"/>
      <c r="U15" s="317"/>
      <c r="V15" s="317"/>
      <c r="W15" s="317"/>
      <c r="X15" s="317"/>
      <c r="Y15" s="317"/>
      <c r="Z15" s="317"/>
      <c r="AA15" s="317"/>
      <c r="AB15" s="317"/>
      <c r="AC15" s="317"/>
      <c r="AD15" s="317"/>
      <c r="AE15" s="317"/>
      <c r="AF15" s="317"/>
      <c r="AG15" s="317"/>
      <c r="AH15" s="317"/>
      <c r="AI15" s="317"/>
      <c r="AJ15" s="317"/>
      <c r="AK15" s="317"/>
      <c r="AL15" s="317"/>
      <c r="AM15" s="317"/>
      <c r="AN15" s="317"/>
      <c r="AO15" s="317"/>
      <c r="AP15" s="317"/>
      <c r="AQ15" s="317"/>
      <c r="AR15" s="317"/>
      <c r="AS15" s="317"/>
      <c r="AT15" s="317"/>
      <c r="AU15" s="317"/>
      <c r="AV15" s="317"/>
      <c r="AW15" s="317"/>
      <c r="AX15" s="317"/>
      <c r="AY15" s="317"/>
      <c r="AZ15" s="317"/>
      <c r="BA15" s="317"/>
      <c r="BB15" s="317"/>
      <c r="BC15" s="317"/>
      <c r="BD15" s="317"/>
      <c r="BE15" s="317"/>
      <c r="BF15" s="317"/>
      <c r="BG15" s="317"/>
      <c r="BH15" s="317"/>
      <c r="BI15" s="317"/>
      <c r="BJ15" s="317"/>
      <c r="BK15" s="317"/>
      <c r="BL15" s="317"/>
      <c r="BM15" s="317"/>
      <c r="BN15" s="317"/>
      <c r="BO15" s="317"/>
      <c r="BP15" s="317"/>
      <c r="BQ15" s="317"/>
      <c r="BR15" s="317"/>
      <c r="BS15" s="317"/>
      <c r="BT15" s="317"/>
      <c r="BU15" s="317"/>
      <c r="BV15" s="317"/>
      <c r="BW15" s="317"/>
      <c r="BX15" s="317"/>
      <c r="BY15" s="317"/>
      <c r="BZ15" s="317"/>
      <c r="CA15" s="317"/>
      <c r="CB15" s="317"/>
      <c r="CC15" s="317"/>
      <c r="CD15" s="317"/>
      <c r="CE15" s="317"/>
      <c r="CF15" s="317"/>
      <c r="CG15" s="317"/>
      <c r="CH15" s="317"/>
      <c r="CI15" s="317"/>
      <c r="CJ15" s="317"/>
      <c r="CK15" s="317"/>
      <c r="CL15" s="317"/>
      <c r="CM15" s="317"/>
      <c r="CN15" s="317"/>
      <c r="CO15" s="317"/>
      <c r="CP15" s="317"/>
      <c r="CQ15" s="317"/>
      <c r="CR15" s="317"/>
      <c r="CS15" s="317"/>
      <c r="CT15" s="317"/>
      <c r="CU15" s="317"/>
      <c r="CV15" s="317"/>
      <c r="CW15" s="317"/>
      <c r="CX15" s="317"/>
      <c r="CY15" s="317"/>
      <c r="CZ15" s="317"/>
      <c r="DA15" s="317"/>
      <c r="DB15" s="317"/>
      <c r="DC15" s="317"/>
      <c r="DD15" s="317"/>
      <c r="DE15" s="317"/>
    </row>
    <row r="16" spans="1:109" s="318" customFormat="1" x14ac:dyDescent="0.15">
      <c r="A16" s="316"/>
      <c r="B16" s="317"/>
      <c r="C16" s="317"/>
      <c r="D16" s="317"/>
      <c r="E16" s="317"/>
      <c r="F16" s="317"/>
      <c r="G16" s="317"/>
      <c r="H16" s="317"/>
      <c r="I16" s="317"/>
      <c r="J16" s="317"/>
      <c r="K16" s="317"/>
      <c r="L16" s="317"/>
      <c r="M16" s="317"/>
      <c r="N16" s="317"/>
      <c r="O16" s="317"/>
      <c r="P16" s="317"/>
      <c r="Q16" s="317"/>
      <c r="R16" s="317"/>
      <c r="S16" s="317"/>
      <c r="T16" s="317"/>
      <c r="U16" s="317"/>
      <c r="V16" s="317"/>
      <c r="W16" s="317"/>
      <c r="X16" s="317"/>
      <c r="Y16" s="317"/>
      <c r="Z16" s="317"/>
      <c r="AA16" s="317"/>
      <c r="AB16" s="317"/>
      <c r="AC16" s="317"/>
      <c r="AD16" s="317"/>
      <c r="AE16" s="317"/>
      <c r="AF16" s="317"/>
      <c r="AG16" s="317"/>
      <c r="AH16" s="317"/>
      <c r="AI16" s="317"/>
      <c r="AJ16" s="317"/>
      <c r="AK16" s="317"/>
      <c r="AL16" s="317"/>
      <c r="AM16" s="317"/>
      <c r="AN16" s="317"/>
      <c r="AO16" s="317"/>
      <c r="AP16" s="317"/>
      <c r="AQ16" s="317"/>
      <c r="AR16" s="317"/>
      <c r="AS16" s="317"/>
      <c r="AT16" s="317"/>
      <c r="AU16" s="317"/>
      <c r="AV16" s="317"/>
      <c r="AW16" s="317"/>
      <c r="AX16" s="317"/>
      <c r="AY16" s="317"/>
      <c r="AZ16" s="317"/>
      <c r="BA16" s="317"/>
      <c r="BB16" s="317"/>
      <c r="BC16" s="317"/>
      <c r="BD16" s="317"/>
      <c r="BE16" s="317"/>
      <c r="BF16" s="317"/>
      <c r="BG16" s="317"/>
      <c r="BH16" s="317"/>
      <c r="BI16" s="317"/>
      <c r="BJ16" s="317"/>
      <c r="BK16" s="317"/>
      <c r="BL16" s="317"/>
      <c r="BM16" s="317"/>
      <c r="BN16" s="317"/>
      <c r="BO16" s="317"/>
      <c r="BP16" s="317"/>
      <c r="BQ16" s="317"/>
      <c r="BR16" s="317"/>
      <c r="BS16" s="317"/>
      <c r="BT16" s="317"/>
      <c r="BU16" s="317"/>
      <c r="BV16" s="317"/>
      <c r="BW16" s="317"/>
      <c r="BX16" s="317"/>
      <c r="BY16" s="317"/>
      <c r="BZ16" s="317"/>
      <c r="CA16" s="317"/>
      <c r="CB16" s="317"/>
      <c r="CC16" s="317"/>
      <c r="CD16" s="317"/>
      <c r="CE16" s="317"/>
      <c r="CF16" s="317"/>
      <c r="CG16" s="317"/>
      <c r="CH16" s="317"/>
      <c r="CI16" s="317"/>
      <c r="CJ16" s="317"/>
      <c r="CK16" s="317"/>
      <c r="CL16" s="317"/>
      <c r="CM16" s="317"/>
      <c r="CN16" s="317"/>
      <c r="CO16" s="317"/>
      <c r="CP16" s="317"/>
      <c r="CQ16" s="317"/>
      <c r="CR16" s="317"/>
      <c r="CS16" s="317"/>
      <c r="CT16" s="317"/>
      <c r="CU16" s="317"/>
      <c r="CV16" s="317"/>
      <c r="CW16" s="317"/>
      <c r="CX16" s="317"/>
      <c r="CY16" s="317"/>
      <c r="CZ16" s="317"/>
      <c r="DA16" s="317"/>
      <c r="DB16" s="317"/>
      <c r="DC16" s="317"/>
      <c r="DD16" s="317"/>
      <c r="DE16" s="317"/>
    </row>
    <row r="17" spans="1:109" s="318" customFormat="1" x14ac:dyDescent="0.15">
      <c r="A17" s="316"/>
      <c r="B17" s="317"/>
      <c r="C17" s="317"/>
      <c r="D17" s="317"/>
      <c r="E17" s="317"/>
      <c r="F17" s="317"/>
      <c r="G17" s="317"/>
      <c r="H17" s="317"/>
      <c r="I17" s="317"/>
      <c r="J17" s="317"/>
      <c r="K17" s="317"/>
      <c r="L17" s="317"/>
      <c r="M17" s="317"/>
      <c r="N17" s="317"/>
      <c r="O17" s="317"/>
      <c r="P17" s="317"/>
      <c r="Q17" s="317"/>
      <c r="R17" s="317"/>
      <c r="S17" s="317"/>
      <c r="T17" s="317"/>
      <c r="U17" s="317"/>
      <c r="V17" s="317"/>
      <c r="W17" s="317"/>
      <c r="X17" s="317"/>
      <c r="Y17" s="317"/>
      <c r="Z17" s="317"/>
      <c r="AA17" s="317"/>
      <c r="AB17" s="317"/>
      <c r="AC17" s="317"/>
      <c r="AD17" s="317"/>
      <c r="AE17" s="317"/>
      <c r="AF17" s="317"/>
      <c r="AG17" s="317"/>
      <c r="AH17" s="317"/>
      <c r="AI17" s="317"/>
      <c r="AJ17" s="317"/>
      <c r="AK17" s="317"/>
      <c r="AL17" s="317"/>
      <c r="AM17" s="317"/>
      <c r="AN17" s="317"/>
      <c r="AO17" s="317"/>
      <c r="AP17" s="317"/>
      <c r="AQ17" s="317"/>
      <c r="AR17" s="317"/>
      <c r="AS17" s="317"/>
      <c r="AT17" s="317"/>
      <c r="AU17" s="317"/>
      <c r="AV17" s="317"/>
      <c r="AW17" s="317"/>
      <c r="AX17" s="317"/>
      <c r="AY17" s="317"/>
      <c r="AZ17" s="317"/>
      <c r="BA17" s="317"/>
      <c r="BB17" s="317"/>
      <c r="BC17" s="317"/>
      <c r="BD17" s="317"/>
      <c r="BE17" s="317"/>
      <c r="BF17" s="317"/>
      <c r="BG17" s="317"/>
      <c r="BH17" s="317"/>
      <c r="BI17" s="317"/>
      <c r="BJ17" s="317"/>
      <c r="BK17" s="317"/>
      <c r="BL17" s="317"/>
      <c r="BM17" s="317"/>
      <c r="BN17" s="317"/>
      <c r="BO17" s="317"/>
      <c r="BP17" s="317"/>
      <c r="BQ17" s="317"/>
      <c r="BR17" s="317"/>
      <c r="BS17" s="317"/>
      <c r="BT17" s="317"/>
      <c r="BU17" s="317"/>
      <c r="BV17" s="317"/>
      <c r="BW17" s="317"/>
      <c r="BX17" s="317"/>
      <c r="BY17" s="317"/>
      <c r="BZ17" s="317"/>
      <c r="CA17" s="317"/>
      <c r="CB17" s="317"/>
      <c r="CC17" s="317"/>
      <c r="CD17" s="317"/>
      <c r="CE17" s="317"/>
      <c r="CF17" s="317"/>
      <c r="CG17" s="317"/>
      <c r="CH17" s="317"/>
      <c r="CI17" s="317"/>
      <c r="CJ17" s="317"/>
      <c r="CK17" s="317"/>
      <c r="CL17" s="317"/>
      <c r="CM17" s="317"/>
      <c r="CN17" s="317"/>
      <c r="CO17" s="317"/>
      <c r="CP17" s="317"/>
      <c r="CQ17" s="317"/>
      <c r="CR17" s="317"/>
      <c r="CS17" s="317"/>
      <c r="CT17" s="317"/>
      <c r="CU17" s="317"/>
      <c r="CV17" s="317"/>
      <c r="CW17" s="317"/>
      <c r="CX17" s="317"/>
      <c r="CY17" s="317"/>
      <c r="CZ17" s="317"/>
      <c r="DA17" s="317"/>
      <c r="DB17" s="317"/>
      <c r="DC17" s="317"/>
      <c r="DD17" s="317"/>
      <c r="DE17" s="317"/>
    </row>
    <row r="18" spans="1:109" s="318" customFormat="1" x14ac:dyDescent="0.15">
      <c r="A18" s="316"/>
      <c r="B18" s="317"/>
      <c r="C18" s="317"/>
      <c r="D18" s="317"/>
      <c r="E18" s="317"/>
      <c r="F18" s="317"/>
      <c r="G18" s="317"/>
      <c r="H18" s="317"/>
      <c r="I18" s="317"/>
      <c r="J18" s="317"/>
      <c r="K18" s="317"/>
      <c r="L18" s="317"/>
      <c r="M18" s="317"/>
      <c r="N18" s="317"/>
      <c r="O18" s="317"/>
      <c r="P18" s="317"/>
      <c r="Q18" s="317"/>
      <c r="R18" s="317"/>
      <c r="S18" s="317"/>
      <c r="T18" s="317"/>
      <c r="U18" s="317"/>
      <c r="V18" s="317"/>
      <c r="W18" s="317"/>
      <c r="X18" s="317"/>
      <c r="Y18" s="317"/>
      <c r="Z18" s="317"/>
      <c r="AA18" s="317"/>
      <c r="AB18" s="317"/>
      <c r="AC18" s="317"/>
      <c r="AD18" s="317"/>
      <c r="AE18" s="317"/>
      <c r="AF18" s="317"/>
      <c r="AG18" s="317"/>
      <c r="AH18" s="317"/>
      <c r="AI18" s="317"/>
      <c r="AJ18" s="317"/>
      <c r="AK18" s="317"/>
      <c r="AL18" s="317"/>
      <c r="AM18" s="317"/>
      <c r="AN18" s="317"/>
      <c r="AO18" s="317"/>
      <c r="AP18" s="317"/>
      <c r="AQ18" s="317"/>
      <c r="AR18" s="317"/>
      <c r="AS18" s="317"/>
      <c r="AT18" s="317"/>
      <c r="AU18" s="317"/>
      <c r="AV18" s="317"/>
      <c r="AW18" s="317"/>
      <c r="AX18" s="317"/>
      <c r="AY18" s="317"/>
      <c r="AZ18" s="317"/>
      <c r="BA18" s="317"/>
      <c r="BB18" s="317"/>
      <c r="BC18" s="317"/>
      <c r="BD18" s="317"/>
      <c r="BE18" s="317"/>
      <c r="BF18" s="317"/>
      <c r="BG18" s="317"/>
      <c r="BH18" s="317"/>
      <c r="BI18" s="317"/>
      <c r="BJ18" s="317"/>
      <c r="BK18" s="317"/>
      <c r="BL18" s="317"/>
      <c r="BM18" s="317"/>
      <c r="BN18" s="317"/>
      <c r="BO18" s="317"/>
      <c r="BP18" s="317"/>
      <c r="BQ18" s="317"/>
      <c r="BR18" s="317"/>
      <c r="BS18" s="317"/>
      <c r="BT18" s="317"/>
      <c r="BU18" s="317"/>
      <c r="BV18" s="317"/>
      <c r="BW18" s="317"/>
      <c r="BX18" s="317"/>
      <c r="BY18" s="317"/>
      <c r="BZ18" s="317"/>
      <c r="CA18" s="317"/>
      <c r="CB18" s="317"/>
      <c r="CC18" s="317"/>
      <c r="CD18" s="317"/>
      <c r="CE18" s="317"/>
      <c r="CF18" s="317"/>
      <c r="CG18" s="317"/>
      <c r="CH18" s="317"/>
      <c r="CI18" s="317"/>
      <c r="CJ18" s="317"/>
      <c r="CK18" s="317"/>
      <c r="CL18" s="317"/>
      <c r="CM18" s="317"/>
      <c r="CN18" s="317"/>
      <c r="CO18" s="317"/>
      <c r="CP18" s="317"/>
      <c r="CQ18" s="317"/>
      <c r="CR18" s="317"/>
      <c r="CS18" s="317"/>
      <c r="CT18" s="317"/>
      <c r="CU18" s="317"/>
      <c r="CV18" s="317"/>
      <c r="CW18" s="317"/>
      <c r="CX18" s="317"/>
      <c r="CY18" s="317"/>
      <c r="CZ18" s="317"/>
      <c r="DA18" s="317"/>
      <c r="DB18" s="317"/>
      <c r="DC18" s="317"/>
      <c r="DD18" s="317"/>
      <c r="DE18" s="317"/>
    </row>
    <row r="19" spans="1:109" x14ac:dyDescent="0.15">
      <c r="DD19" s="316"/>
      <c r="DE19" s="316"/>
    </row>
    <row r="20" spans="1:109" x14ac:dyDescent="0.15">
      <c r="DD20" s="316"/>
      <c r="DE20" s="316"/>
    </row>
    <row r="21" spans="1:109" ht="17.25" customHeight="1" x14ac:dyDescent="0.15">
      <c r="B21" s="319"/>
      <c r="C21" s="320"/>
      <c r="D21" s="320"/>
      <c r="E21" s="320"/>
      <c r="F21" s="320"/>
      <c r="G21" s="320"/>
      <c r="H21" s="320"/>
      <c r="I21" s="320"/>
      <c r="J21" s="320"/>
      <c r="K21" s="320"/>
      <c r="L21" s="320"/>
      <c r="M21" s="320"/>
      <c r="N21" s="321"/>
      <c r="O21" s="320"/>
      <c r="P21" s="320"/>
      <c r="Q21" s="320"/>
      <c r="R21" s="320"/>
      <c r="S21" s="320"/>
      <c r="T21" s="320"/>
      <c r="U21" s="320"/>
      <c r="V21" s="320"/>
      <c r="W21" s="320"/>
      <c r="X21" s="320"/>
      <c r="Y21" s="320"/>
      <c r="Z21" s="320"/>
      <c r="AA21" s="320"/>
      <c r="AB21" s="320"/>
      <c r="AC21" s="320"/>
      <c r="AD21" s="320"/>
      <c r="AE21" s="320"/>
      <c r="AF21" s="320"/>
      <c r="AG21" s="320"/>
      <c r="AH21" s="320"/>
      <c r="AI21" s="320"/>
      <c r="AJ21" s="320"/>
      <c r="AK21" s="320"/>
      <c r="AL21" s="320"/>
      <c r="AM21" s="320"/>
      <c r="AN21" s="320"/>
      <c r="AO21" s="320"/>
      <c r="AP21" s="320"/>
      <c r="AQ21" s="320"/>
      <c r="AR21" s="320"/>
      <c r="AS21" s="320"/>
      <c r="AT21" s="321"/>
      <c r="AU21" s="320"/>
      <c r="AV21" s="320"/>
      <c r="AW21" s="320"/>
      <c r="AX21" s="320"/>
      <c r="AY21" s="320"/>
      <c r="AZ21" s="320"/>
      <c r="BA21" s="320"/>
      <c r="BB21" s="320"/>
      <c r="BC21" s="320"/>
      <c r="BD21" s="320"/>
      <c r="BE21" s="320"/>
      <c r="BF21" s="321"/>
      <c r="BG21" s="320"/>
      <c r="BH21" s="320"/>
      <c r="BI21" s="320"/>
      <c r="BJ21" s="320"/>
      <c r="BK21" s="320"/>
      <c r="BL21" s="320"/>
      <c r="BM21" s="320"/>
      <c r="BN21" s="320"/>
      <c r="BO21" s="320"/>
      <c r="BP21" s="320"/>
      <c r="BQ21" s="320"/>
      <c r="BR21" s="321"/>
      <c r="BS21" s="320"/>
      <c r="BT21" s="320"/>
      <c r="BU21" s="320"/>
      <c r="BV21" s="320"/>
      <c r="BW21" s="320"/>
      <c r="BX21" s="320"/>
      <c r="BY21" s="320"/>
      <c r="BZ21" s="320"/>
      <c r="CA21" s="320"/>
      <c r="CB21" s="320"/>
      <c r="CC21" s="320"/>
      <c r="CD21" s="321"/>
      <c r="CE21" s="320"/>
      <c r="CF21" s="320"/>
      <c r="CG21" s="320"/>
      <c r="CH21" s="320"/>
      <c r="CI21" s="320"/>
      <c r="CJ21" s="320"/>
      <c r="CK21" s="320"/>
      <c r="CL21" s="320"/>
      <c r="CM21" s="320"/>
      <c r="CN21" s="320"/>
      <c r="CO21" s="320"/>
      <c r="CP21" s="321"/>
      <c r="CQ21" s="320"/>
      <c r="CR21" s="320"/>
      <c r="CS21" s="320"/>
      <c r="CT21" s="320"/>
      <c r="CU21" s="320"/>
      <c r="CV21" s="320"/>
      <c r="CW21" s="320"/>
      <c r="CX21" s="320"/>
      <c r="CY21" s="320"/>
      <c r="CZ21" s="320"/>
      <c r="DA21" s="320"/>
      <c r="DB21" s="321"/>
      <c r="DC21" s="320"/>
      <c r="DD21" s="322"/>
      <c r="DE21" s="316"/>
    </row>
    <row r="22" spans="1:109" ht="17.25" customHeight="1" x14ac:dyDescent="0.15">
      <c r="B22" s="323"/>
    </row>
    <row r="23" spans="1:109" x14ac:dyDescent="0.15">
      <c r="B23" s="323"/>
    </row>
    <row r="24" spans="1:109" x14ac:dyDescent="0.15">
      <c r="B24" s="323"/>
    </row>
    <row r="25" spans="1:109" x14ac:dyDescent="0.15">
      <c r="B25" s="323"/>
    </row>
    <row r="26" spans="1:109" x14ac:dyDescent="0.15">
      <c r="B26" s="323"/>
    </row>
    <row r="27" spans="1:109" x14ac:dyDescent="0.15">
      <c r="B27" s="323"/>
    </row>
    <row r="28" spans="1:109" x14ac:dyDescent="0.15">
      <c r="B28" s="323"/>
    </row>
    <row r="29" spans="1:109" x14ac:dyDescent="0.15">
      <c r="B29" s="323"/>
    </row>
    <row r="30" spans="1:109" x14ac:dyDescent="0.15">
      <c r="B30" s="323"/>
    </row>
    <row r="31" spans="1:109" x14ac:dyDescent="0.15">
      <c r="B31" s="323"/>
    </row>
    <row r="32" spans="1:109" x14ac:dyDescent="0.15">
      <c r="B32" s="323"/>
    </row>
    <row r="33" spans="2:109" x14ac:dyDescent="0.15">
      <c r="B33" s="323"/>
    </row>
    <row r="34" spans="2:109" x14ac:dyDescent="0.15">
      <c r="B34" s="323"/>
    </row>
    <row r="35" spans="2:109" x14ac:dyDescent="0.15">
      <c r="B35" s="323"/>
    </row>
    <row r="36" spans="2:109" x14ac:dyDescent="0.15">
      <c r="B36" s="323"/>
    </row>
    <row r="37" spans="2:109" x14ac:dyDescent="0.15">
      <c r="B37" s="323"/>
    </row>
    <row r="38" spans="2:109" x14ac:dyDescent="0.15">
      <c r="B38" s="323"/>
    </row>
    <row r="39" spans="2:109" x14ac:dyDescent="0.15">
      <c r="B39" s="325"/>
      <c r="C39" s="326"/>
      <c r="D39" s="326"/>
      <c r="E39" s="326"/>
      <c r="F39" s="326"/>
      <c r="G39" s="326"/>
      <c r="H39" s="326"/>
      <c r="I39" s="326"/>
      <c r="J39" s="326"/>
      <c r="K39" s="326"/>
      <c r="L39" s="326"/>
      <c r="M39" s="326"/>
      <c r="N39" s="326"/>
      <c r="O39" s="326"/>
      <c r="P39" s="326"/>
      <c r="Q39" s="326"/>
      <c r="R39" s="326"/>
      <c r="S39" s="326"/>
      <c r="T39" s="326"/>
      <c r="U39" s="326"/>
      <c r="V39" s="326"/>
      <c r="W39" s="326"/>
      <c r="X39" s="326"/>
      <c r="Y39" s="326"/>
      <c r="Z39" s="326"/>
      <c r="AA39" s="326"/>
      <c r="AB39" s="326"/>
      <c r="AC39" s="326"/>
      <c r="AD39" s="326"/>
      <c r="AE39" s="326"/>
      <c r="AF39" s="326"/>
      <c r="AG39" s="326"/>
      <c r="AH39" s="326"/>
      <c r="AI39" s="326"/>
      <c r="AJ39" s="326"/>
      <c r="AK39" s="326"/>
      <c r="AL39" s="326"/>
      <c r="AM39" s="326"/>
      <c r="AN39" s="326"/>
      <c r="AO39" s="326"/>
      <c r="AP39" s="326"/>
      <c r="AQ39" s="326"/>
      <c r="AR39" s="326"/>
      <c r="AS39" s="326"/>
      <c r="AT39" s="326"/>
      <c r="AU39" s="326"/>
      <c r="AV39" s="326"/>
      <c r="AW39" s="326"/>
      <c r="AX39" s="326"/>
      <c r="AY39" s="326"/>
      <c r="AZ39" s="326"/>
      <c r="BA39" s="326"/>
      <c r="BB39" s="326"/>
      <c r="BC39" s="326"/>
      <c r="BD39" s="326"/>
      <c r="BE39" s="326"/>
      <c r="BF39" s="326"/>
      <c r="BG39" s="326"/>
      <c r="BH39" s="326"/>
      <c r="BI39" s="326"/>
      <c r="BJ39" s="326"/>
      <c r="BK39" s="326"/>
      <c r="BL39" s="326"/>
      <c r="BM39" s="326"/>
      <c r="BN39" s="326"/>
      <c r="BO39" s="326"/>
      <c r="BP39" s="326"/>
      <c r="BQ39" s="326"/>
      <c r="BR39" s="326"/>
      <c r="BS39" s="326"/>
      <c r="BT39" s="326"/>
      <c r="BU39" s="326"/>
      <c r="BV39" s="326"/>
      <c r="BW39" s="326"/>
      <c r="BX39" s="326"/>
      <c r="BY39" s="326"/>
      <c r="BZ39" s="326"/>
      <c r="CA39" s="326"/>
      <c r="CB39" s="326"/>
      <c r="CC39" s="326"/>
      <c r="CD39" s="326"/>
      <c r="CE39" s="326"/>
      <c r="CF39" s="326"/>
      <c r="CG39" s="326"/>
      <c r="CH39" s="326"/>
      <c r="CI39" s="326"/>
      <c r="CJ39" s="326"/>
      <c r="CK39" s="326"/>
      <c r="CL39" s="326"/>
      <c r="CM39" s="326"/>
      <c r="CN39" s="326"/>
      <c r="CO39" s="326"/>
      <c r="CP39" s="326"/>
      <c r="CQ39" s="326"/>
      <c r="CR39" s="326"/>
      <c r="CS39" s="326"/>
      <c r="CT39" s="326"/>
      <c r="CU39" s="326"/>
      <c r="CV39" s="326"/>
      <c r="CW39" s="326"/>
      <c r="CX39" s="326"/>
      <c r="CY39" s="326"/>
      <c r="CZ39" s="326"/>
      <c r="DA39" s="326"/>
      <c r="DB39" s="326"/>
      <c r="DC39" s="326"/>
      <c r="DD39" s="327"/>
    </row>
    <row r="40" spans="2:109" x14ac:dyDescent="0.15">
      <c r="B40" s="328"/>
      <c r="DD40" s="328"/>
      <c r="DE40" s="316"/>
    </row>
    <row r="41" spans="2:109" ht="17.25" x14ac:dyDescent="0.15">
      <c r="B41" s="329" t="s">
        <v>547</v>
      </c>
      <c r="C41" s="320"/>
      <c r="D41" s="320"/>
      <c r="E41" s="320"/>
      <c r="F41" s="320"/>
      <c r="G41" s="320"/>
      <c r="H41" s="320"/>
      <c r="I41" s="320"/>
      <c r="J41" s="320"/>
      <c r="K41" s="320"/>
      <c r="L41" s="320"/>
      <c r="M41" s="320"/>
      <c r="N41" s="320"/>
      <c r="O41" s="320"/>
      <c r="P41" s="320"/>
      <c r="Q41" s="320"/>
      <c r="R41" s="320"/>
      <c r="S41" s="320"/>
      <c r="T41" s="320"/>
      <c r="U41" s="320"/>
      <c r="V41" s="320"/>
      <c r="W41" s="320"/>
      <c r="X41" s="320"/>
      <c r="Y41" s="320"/>
      <c r="Z41" s="320"/>
      <c r="AA41" s="320"/>
      <c r="AB41" s="320"/>
      <c r="AC41" s="320"/>
      <c r="AD41" s="320"/>
      <c r="AE41" s="320"/>
      <c r="AF41" s="320"/>
      <c r="AG41" s="320"/>
      <c r="AH41" s="320"/>
      <c r="AI41" s="320"/>
      <c r="AJ41" s="320"/>
      <c r="AK41" s="320"/>
      <c r="AL41" s="320"/>
      <c r="AM41" s="320"/>
      <c r="AN41" s="320"/>
      <c r="AO41" s="320"/>
      <c r="AP41" s="320"/>
      <c r="AQ41" s="320"/>
      <c r="AR41" s="320"/>
      <c r="AS41" s="320"/>
      <c r="AT41" s="320"/>
      <c r="AU41" s="320"/>
      <c r="AV41" s="320"/>
      <c r="AW41" s="320"/>
      <c r="AX41" s="320"/>
      <c r="AY41" s="320"/>
      <c r="AZ41" s="320"/>
      <c r="BA41" s="320"/>
      <c r="BB41" s="320"/>
      <c r="BC41" s="320"/>
      <c r="BD41" s="320"/>
      <c r="BE41" s="320"/>
      <c r="BF41" s="320"/>
      <c r="BG41" s="320"/>
      <c r="BH41" s="320"/>
      <c r="BI41" s="320"/>
      <c r="BJ41" s="320"/>
      <c r="BK41" s="320"/>
      <c r="BL41" s="320"/>
      <c r="BM41" s="320"/>
      <c r="BN41" s="320"/>
      <c r="BO41" s="320"/>
      <c r="BP41" s="320"/>
      <c r="BQ41" s="320"/>
      <c r="BR41" s="320"/>
      <c r="BS41" s="320"/>
      <c r="BT41" s="320"/>
      <c r="BU41" s="320"/>
      <c r="BV41" s="320"/>
      <c r="BW41" s="320"/>
      <c r="BX41" s="320"/>
      <c r="BY41" s="320"/>
      <c r="BZ41" s="320"/>
      <c r="CA41" s="320"/>
      <c r="CB41" s="320"/>
      <c r="CC41" s="320"/>
      <c r="CD41" s="320"/>
      <c r="CE41" s="320"/>
      <c r="CF41" s="320"/>
      <c r="CG41" s="320"/>
      <c r="CH41" s="320"/>
      <c r="CI41" s="320"/>
      <c r="CJ41" s="320"/>
      <c r="CK41" s="320"/>
      <c r="CL41" s="320"/>
      <c r="CM41" s="320"/>
      <c r="CN41" s="320"/>
      <c r="CO41" s="320"/>
      <c r="CP41" s="320"/>
      <c r="CQ41" s="320"/>
      <c r="CR41" s="320"/>
      <c r="CS41" s="320"/>
      <c r="CT41" s="320"/>
      <c r="CU41" s="320"/>
      <c r="CV41" s="320"/>
      <c r="CW41" s="320"/>
      <c r="CX41" s="320"/>
      <c r="CY41" s="320"/>
      <c r="CZ41" s="320"/>
      <c r="DA41" s="320"/>
      <c r="DB41" s="320"/>
      <c r="DC41" s="320"/>
      <c r="DD41" s="322"/>
    </row>
    <row r="42" spans="2:109" x14ac:dyDescent="0.15">
      <c r="B42" s="323"/>
      <c r="G42" s="330"/>
      <c r="I42" s="331"/>
      <c r="J42" s="331"/>
      <c r="K42" s="331"/>
      <c r="AM42" s="330"/>
      <c r="AN42" s="330" t="s">
        <v>548</v>
      </c>
      <c r="AP42" s="331"/>
      <c r="AQ42" s="331"/>
      <c r="AR42" s="331"/>
      <c r="AY42" s="330"/>
      <c r="BA42" s="331"/>
      <c r="BB42" s="331"/>
      <c r="BC42" s="331"/>
      <c r="BK42" s="330"/>
      <c r="BM42" s="331"/>
      <c r="BN42" s="331"/>
      <c r="BO42" s="331"/>
      <c r="BW42" s="330"/>
      <c r="BY42" s="331"/>
      <c r="BZ42" s="331"/>
      <c r="CA42" s="331"/>
      <c r="CI42" s="330"/>
      <c r="CK42" s="331"/>
      <c r="CL42" s="331"/>
      <c r="CM42" s="331"/>
      <c r="CU42" s="330"/>
      <c r="CW42" s="331"/>
      <c r="CX42" s="331"/>
      <c r="CY42" s="331"/>
    </row>
    <row r="43" spans="2:109" ht="13.5" customHeight="1" x14ac:dyDescent="0.15">
      <c r="B43" s="323"/>
      <c r="AN43" s="1138" t="s">
        <v>549</v>
      </c>
      <c r="AO43" s="1139"/>
      <c r="AP43" s="1139"/>
      <c r="AQ43" s="1139"/>
      <c r="AR43" s="1139"/>
      <c r="AS43" s="1139"/>
      <c r="AT43" s="1139"/>
      <c r="AU43" s="1139"/>
      <c r="AV43" s="1139"/>
      <c r="AW43" s="1139"/>
      <c r="AX43" s="1139"/>
      <c r="AY43" s="1139"/>
      <c r="AZ43" s="1139"/>
      <c r="BA43" s="1139"/>
      <c r="BB43" s="1139"/>
      <c r="BC43" s="1139"/>
      <c r="BD43" s="1139"/>
      <c r="BE43" s="1139"/>
      <c r="BF43" s="1139"/>
      <c r="BG43" s="1139"/>
      <c r="BH43" s="1139"/>
      <c r="BI43" s="1139"/>
      <c r="BJ43" s="1139"/>
      <c r="BK43" s="1139"/>
      <c r="BL43" s="1139"/>
      <c r="BM43" s="1139"/>
      <c r="BN43" s="1139"/>
      <c r="BO43" s="1139"/>
      <c r="BP43" s="1139"/>
      <c r="BQ43" s="1139"/>
      <c r="BR43" s="1139"/>
      <c r="BS43" s="1139"/>
      <c r="BT43" s="1139"/>
      <c r="BU43" s="1139"/>
      <c r="BV43" s="1139"/>
      <c r="BW43" s="1139"/>
      <c r="BX43" s="1139"/>
      <c r="BY43" s="1139"/>
      <c r="BZ43" s="1139"/>
      <c r="CA43" s="1139"/>
      <c r="CB43" s="1139"/>
      <c r="CC43" s="1139"/>
      <c r="CD43" s="1139"/>
      <c r="CE43" s="1139"/>
      <c r="CF43" s="1139"/>
      <c r="CG43" s="1139"/>
      <c r="CH43" s="1139"/>
      <c r="CI43" s="1139"/>
      <c r="CJ43" s="1139"/>
      <c r="CK43" s="1139"/>
      <c r="CL43" s="1139"/>
      <c r="CM43" s="1139"/>
      <c r="CN43" s="1139"/>
      <c r="CO43" s="1139"/>
      <c r="CP43" s="1139"/>
      <c r="CQ43" s="1139"/>
      <c r="CR43" s="1139"/>
      <c r="CS43" s="1139"/>
      <c r="CT43" s="1139"/>
      <c r="CU43" s="1139"/>
      <c r="CV43" s="1139"/>
      <c r="CW43" s="1139"/>
      <c r="CX43" s="1139"/>
      <c r="CY43" s="1139"/>
      <c r="CZ43" s="1139"/>
      <c r="DA43" s="1139"/>
      <c r="DB43" s="1139"/>
      <c r="DC43" s="1140"/>
    </row>
    <row r="44" spans="2:109" x14ac:dyDescent="0.15">
      <c r="B44" s="323"/>
      <c r="AN44" s="1141"/>
      <c r="AO44" s="1142"/>
      <c r="AP44" s="1142"/>
      <c r="AQ44" s="1142"/>
      <c r="AR44" s="1142"/>
      <c r="AS44" s="1142"/>
      <c r="AT44" s="1142"/>
      <c r="AU44" s="1142"/>
      <c r="AV44" s="1142"/>
      <c r="AW44" s="1142"/>
      <c r="AX44" s="1142"/>
      <c r="AY44" s="1142"/>
      <c r="AZ44" s="1142"/>
      <c r="BA44" s="1142"/>
      <c r="BB44" s="1142"/>
      <c r="BC44" s="1142"/>
      <c r="BD44" s="1142"/>
      <c r="BE44" s="1142"/>
      <c r="BF44" s="1142"/>
      <c r="BG44" s="1142"/>
      <c r="BH44" s="1142"/>
      <c r="BI44" s="1142"/>
      <c r="BJ44" s="1142"/>
      <c r="BK44" s="1142"/>
      <c r="BL44" s="1142"/>
      <c r="BM44" s="1142"/>
      <c r="BN44" s="1142"/>
      <c r="BO44" s="1142"/>
      <c r="BP44" s="1142"/>
      <c r="BQ44" s="1142"/>
      <c r="BR44" s="1142"/>
      <c r="BS44" s="1142"/>
      <c r="BT44" s="1142"/>
      <c r="BU44" s="1142"/>
      <c r="BV44" s="1142"/>
      <c r="BW44" s="1142"/>
      <c r="BX44" s="1142"/>
      <c r="BY44" s="1142"/>
      <c r="BZ44" s="1142"/>
      <c r="CA44" s="1142"/>
      <c r="CB44" s="1142"/>
      <c r="CC44" s="1142"/>
      <c r="CD44" s="1142"/>
      <c r="CE44" s="1142"/>
      <c r="CF44" s="1142"/>
      <c r="CG44" s="1142"/>
      <c r="CH44" s="1142"/>
      <c r="CI44" s="1142"/>
      <c r="CJ44" s="1142"/>
      <c r="CK44" s="1142"/>
      <c r="CL44" s="1142"/>
      <c r="CM44" s="1142"/>
      <c r="CN44" s="1142"/>
      <c r="CO44" s="1142"/>
      <c r="CP44" s="1142"/>
      <c r="CQ44" s="1142"/>
      <c r="CR44" s="1142"/>
      <c r="CS44" s="1142"/>
      <c r="CT44" s="1142"/>
      <c r="CU44" s="1142"/>
      <c r="CV44" s="1142"/>
      <c r="CW44" s="1142"/>
      <c r="CX44" s="1142"/>
      <c r="CY44" s="1142"/>
      <c r="CZ44" s="1142"/>
      <c r="DA44" s="1142"/>
      <c r="DB44" s="1142"/>
      <c r="DC44" s="1143"/>
    </row>
    <row r="45" spans="2:109" x14ac:dyDescent="0.15">
      <c r="B45" s="323"/>
      <c r="AN45" s="1141"/>
      <c r="AO45" s="1142"/>
      <c r="AP45" s="1142"/>
      <c r="AQ45" s="1142"/>
      <c r="AR45" s="1142"/>
      <c r="AS45" s="1142"/>
      <c r="AT45" s="1142"/>
      <c r="AU45" s="1142"/>
      <c r="AV45" s="1142"/>
      <c r="AW45" s="1142"/>
      <c r="AX45" s="1142"/>
      <c r="AY45" s="1142"/>
      <c r="AZ45" s="1142"/>
      <c r="BA45" s="1142"/>
      <c r="BB45" s="1142"/>
      <c r="BC45" s="1142"/>
      <c r="BD45" s="1142"/>
      <c r="BE45" s="1142"/>
      <c r="BF45" s="1142"/>
      <c r="BG45" s="1142"/>
      <c r="BH45" s="1142"/>
      <c r="BI45" s="1142"/>
      <c r="BJ45" s="1142"/>
      <c r="BK45" s="1142"/>
      <c r="BL45" s="1142"/>
      <c r="BM45" s="1142"/>
      <c r="BN45" s="1142"/>
      <c r="BO45" s="1142"/>
      <c r="BP45" s="1142"/>
      <c r="BQ45" s="1142"/>
      <c r="BR45" s="1142"/>
      <c r="BS45" s="1142"/>
      <c r="BT45" s="1142"/>
      <c r="BU45" s="1142"/>
      <c r="BV45" s="1142"/>
      <c r="BW45" s="1142"/>
      <c r="BX45" s="1142"/>
      <c r="BY45" s="1142"/>
      <c r="BZ45" s="1142"/>
      <c r="CA45" s="1142"/>
      <c r="CB45" s="1142"/>
      <c r="CC45" s="1142"/>
      <c r="CD45" s="1142"/>
      <c r="CE45" s="1142"/>
      <c r="CF45" s="1142"/>
      <c r="CG45" s="1142"/>
      <c r="CH45" s="1142"/>
      <c r="CI45" s="1142"/>
      <c r="CJ45" s="1142"/>
      <c r="CK45" s="1142"/>
      <c r="CL45" s="1142"/>
      <c r="CM45" s="1142"/>
      <c r="CN45" s="1142"/>
      <c r="CO45" s="1142"/>
      <c r="CP45" s="1142"/>
      <c r="CQ45" s="1142"/>
      <c r="CR45" s="1142"/>
      <c r="CS45" s="1142"/>
      <c r="CT45" s="1142"/>
      <c r="CU45" s="1142"/>
      <c r="CV45" s="1142"/>
      <c r="CW45" s="1142"/>
      <c r="CX45" s="1142"/>
      <c r="CY45" s="1142"/>
      <c r="CZ45" s="1142"/>
      <c r="DA45" s="1142"/>
      <c r="DB45" s="1142"/>
      <c r="DC45" s="1143"/>
    </row>
    <row r="46" spans="2:109" x14ac:dyDescent="0.15">
      <c r="B46" s="323"/>
      <c r="AN46" s="1141"/>
      <c r="AO46" s="1142"/>
      <c r="AP46" s="1142"/>
      <c r="AQ46" s="1142"/>
      <c r="AR46" s="1142"/>
      <c r="AS46" s="1142"/>
      <c r="AT46" s="1142"/>
      <c r="AU46" s="1142"/>
      <c r="AV46" s="1142"/>
      <c r="AW46" s="1142"/>
      <c r="AX46" s="1142"/>
      <c r="AY46" s="1142"/>
      <c r="AZ46" s="1142"/>
      <c r="BA46" s="1142"/>
      <c r="BB46" s="1142"/>
      <c r="BC46" s="1142"/>
      <c r="BD46" s="1142"/>
      <c r="BE46" s="1142"/>
      <c r="BF46" s="1142"/>
      <c r="BG46" s="1142"/>
      <c r="BH46" s="1142"/>
      <c r="BI46" s="1142"/>
      <c r="BJ46" s="1142"/>
      <c r="BK46" s="1142"/>
      <c r="BL46" s="1142"/>
      <c r="BM46" s="1142"/>
      <c r="BN46" s="1142"/>
      <c r="BO46" s="1142"/>
      <c r="BP46" s="1142"/>
      <c r="BQ46" s="1142"/>
      <c r="BR46" s="1142"/>
      <c r="BS46" s="1142"/>
      <c r="BT46" s="1142"/>
      <c r="BU46" s="1142"/>
      <c r="BV46" s="1142"/>
      <c r="BW46" s="1142"/>
      <c r="BX46" s="1142"/>
      <c r="BY46" s="1142"/>
      <c r="BZ46" s="1142"/>
      <c r="CA46" s="1142"/>
      <c r="CB46" s="1142"/>
      <c r="CC46" s="1142"/>
      <c r="CD46" s="1142"/>
      <c r="CE46" s="1142"/>
      <c r="CF46" s="1142"/>
      <c r="CG46" s="1142"/>
      <c r="CH46" s="1142"/>
      <c r="CI46" s="1142"/>
      <c r="CJ46" s="1142"/>
      <c r="CK46" s="1142"/>
      <c r="CL46" s="1142"/>
      <c r="CM46" s="1142"/>
      <c r="CN46" s="1142"/>
      <c r="CO46" s="1142"/>
      <c r="CP46" s="1142"/>
      <c r="CQ46" s="1142"/>
      <c r="CR46" s="1142"/>
      <c r="CS46" s="1142"/>
      <c r="CT46" s="1142"/>
      <c r="CU46" s="1142"/>
      <c r="CV46" s="1142"/>
      <c r="CW46" s="1142"/>
      <c r="CX46" s="1142"/>
      <c r="CY46" s="1142"/>
      <c r="CZ46" s="1142"/>
      <c r="DA46" s="1142"/>
      <c r="DB46" s="1142"/>
      <c r="DC46" s="1143"/>
    </row>
    <row r="47" spans="2:109" x14ac:dyDescent="0.15">
      <c r="B47" s="323"/>
      <c r="AN47" s="1144"/>
      <c r="AO47" s="1145"/>
      <c r="AP47" s="1145"/>
      <c r="AQ47" s="1145"/>
      <c r="AR47" s="1145"/>
      <c r="AS47" s="1145"/>
      <c r="AT47" s="1145"/>
      <c r="AU47" s="1145"/>
      <c r="AV47" s="1145"/>
      <c r="AW47" s="1145"/>
      <c r="AX47" s="1145"/>
      <c r="AY47" s="1145"/>
      <c r="AZ47" s="1145"/>
      <c r="BA47" s="1145"/>
      <c r="BB47" s="1145"/>
      <c r="BC47" s="1145"/>
      <c r="BD47" s="1145"/>
      <c r="BE47" s="1145"/>
      <c r="BF47" s="1145"/>
      <c r="BG47" s="1145"/>
      <c r="BH47" s="1145"/>
      <c r="BI47" s="1145"/>
      <c r="BJ47" s="1145"/>
      <c r="BK47" s="1145"/>
      <c r="BL47" s="1145"/>
      <c r="BM47" s="1145"/>
      <c r="BN47" s="1145"/>
      <c r="BO47" s="1145"/>
      <c r="BP47" s="1145"/>
      <c r="BQ47" s="1145"/>
      <c r="BR47" s="1145"/>
      <c r="BS47" s="1145"/>
      <c r="BT47" s="1145"/>
      <c r="BU47" s="1145"/>
      <c r="BV47" s="1145"/>
      <c r="BW47" s="1145"/>
      <c r="BX47" s="1145"/>
      <c r="BY47" s="1145"/>
      <c r="BZ47" s="1145"/>
      <c r="CA47" s="1145"/>
      <c r="CB47" s="1145"/>
      <c r="CC47" s="1145"/>
      <c r="CD47" s="1145"/>
      <c r="CE47" s="1145"/>
      <c r="CF47" s="1145"/>
      <c r="CG47" s="1145"/>
      <c r="CH47" s="1145"/>
      <c r="CI47" s="1145"/>
      <c r="CJ47" s="1145"/>
      <c r="CK47" s="1145"/>
      <c r="CL47" s="1145"/>
      <c r="CM47" s="1145"/>
      <c r="CN47" s="1145"/>
      <c r="CO47" s="1145"/>
      <c r="CP47" s="1145"/>
      <c r="CQ47" s="1145"/>
      <c r="CR47" s="1145"/>
      <c r="CS47" s="1145"/>
      <c r="CT47" s="1145"/>
      <c r="CU47" s="1145"/>
      <c r="CV47" s="1145"/>
      <c r="CW47" s="1145"/>
      <c r="CX47" s="1145"/>
      <c r="CY47" s="1145"/>
      <c r="CZ47" s="1145"/>
      <c r="DA47" s="1145"/>
      <c r="DB47" s="1145"/>
      <c r="DC47" s="1146"/>
    </row>
    <row r="48" spans="2:109" x14ac:dyDescent="0.15">
      <c r="B48" s="323"/>
      <c r="H48" s="332"/>
      <c r="I48" s="332"/>
      <c r="J48" s="332"/>
      <c r="AN48" s="332"/>
      <c r="AO48" s="332"/>
      <c r="AP48" s="332"/>
      <c r="AZ48" s="332"/>
      <c r="BA48" s="332"/>
      <c r="BB48" s="332"/>
      <c r="BL48" s="332"/>
      <c r="BM48" s="332"/>
      <c r="BN48" s="332"/>
      <c r="BX48" s="332"/>
      <c r="BY48" s="332"/>
      <c r="BZ48" s="332"/>
      <c r="CJ48" s="332"/>
      <c r="CK48" s="332"/>
      <c r="CL48" s="332"/>
      <c r="CV48" s="332"/>
      <c r="CW48" s="332"/>
      <c r="CX48" s="332"/>
    </row>
    <row r="49" spans="1:109" x14ac:dyDescent="0.15">
      <c r="B49" s="323"/>
      <c r="AN49" s="316" t="s">
        <v>550</v>
      </c>
    </row>
    <row r="50" spans="1:109" x14ac:dyDescent="0.15">
      <c r="B50" s="323"/>
      <c r="G50" s="1122"/>
      <c r="H50" s="1122"/>
      <c r="I50" s="1122"/>
      <c r="J50" s="1122"/>
      <c r="K50" s="333"/>
      <c r="L50" s="333"/>
      <c r="M50" s="334"/>
      <c r="N50" s="334"/>
      <c r="AN50" s="1125"/>
      <c r="AO50" s="1126"/>
      <c r="AP50" s="1126"/>
      <c r="AQ50" s="1126"/>
      <c r="AR50" s="1126"/>
      <c r="AS50" s="1126"/>
      <c r="AT50" s="1126"/>
      <c r="AU50" s="1126"/>
      <c r="AV50" s="1126"/>
      <c r="AW50" s="1126"/>
      <c r="AX50" s="1126"/>
      <c r="AY50" s="1126"/>
      <c r="AZ50" s="1126"/>
      <c r="BA50" s="1126"/>
      <c r="BB50" s="1126"/>
      <c r="BC50" s="1126"/>
      <c r="BD50" s="1126"/>
      <c r="BE50" s="1126"/>
      <c r="BF50" s="1126"/>
      <c r="BG50" s="1126"/>
      <c r="BH50" s="1126"/>
      <c r="BI50" s="1126"/>
      <c r="BJ50" s="1126"/>
      <c r="BK50" s="1126"/>
      <c r="BL50" s="1126"/>
      <c r="BM50" s="1126"/>
      <c r="BN50" s="1126"/>
      <c r="BO50" s="1127"/>
      <c r="BP50" s="1121" t="s">
        <v>528</v>
      </c>
      <c r="BQ50" s="1121"/>
      <c r="BR50" s="1121"/>
      <c r="BS50" s="1121"/>
      <c r="BT50" s="1121"/>
      <c r="BU50" s="1121"/>
      <c r="BV50" s="1121"/>
      <c r="BW50" s="1121"/>
      <c r="BX50" s="1121" t="s">
        <v>529</v>
      </c>
      <c r="BY50" s="1121"/>
      <c r="BZ50" s="1121"/>
      <c r="CA50" s="1121"/>
      <c r="CB50" s="1121"/>
      <c r="CC50" s="1121"/>
      <c r="CD50" s="1121"/>
      <c r="CE50" s="1121"/>
      <c r="CF50" s="1121" t="s">
        <v>530</v>
      </c>
      <c r="CG50" s="1121"/>
      <c r="CH50" s="1121"/>
      <c r="CI50" s="1121"/>
      <c r="CJ50" s="1121"/>
      <c r="CK50" s="1121"/>
      <c r="CL50" s="1121"/>
      <c r="CM50" s="1121"/>
      <c r="CN50" s="1121" t="s">
        <v>531</v>
      </c>
      <c r="CO50" s="1121"/>
      <c r="CP50" s="1121"/>
      <c r="CQ50" s="1121"/>
      <c r="CR50" s="1121"/>
      <c r="CS50" s="1121"/>
      <c r="CT50" s="1121"/>
      <c r="CU50" s="1121"/>
      <c r="CV50" s="1121" t="s">
        <v>232</v>
      </c>
      <c r="CW50" s="1121"/>
      <c r="CX50" s="1121"/>
      <c r="CY50" s="1121"/>
      <c r="CZ50" s="1121"/>
      <c r="DA50" s="1121"/>
      <c r="DB50" s="1121"/>
      <c r="DC50" s="1121"/>
    </row>
    <row r="51" spans="1:109" ht="13.5" customHeight="1" x14ac:dyDescent="0.15">
      <c r="B51" s="323"/>
      <c r="G51" s="1124"/>
      <c r="H51" s="1124"/>
      <c r="I51" s="1137"/>
      <c r="J51" s="1137"/>
      <c r="K51" s="1123"/>
      <c r="L51" s="1123"/>
      <c r="M51" s="1123"/>
      <c r="N51" s="1123"/>
      <c r="AM51" s="332"/>
      <c r="AN51" s="1119" t="s">
        <v>551</v>
      </c>
      <c r="AO51" s="1119"/>
      <c r="AP51" s="1119"/>
      <c r="AQ51" s="1119"/>
      <c r="AR51" s="1119"/>
      <c r="AS51" s="1119"/>
      <c r="AT51" s="1119"/>
      <c r="AU51" s="1119"/>
      <c r="AV51" s="1119"/>
      <c r="AW51" s="1119"/>
      <c r="AX51" s="1119"/>
      <c r="AY51" s="1119"/>
      <c r="AZ51" s="1119"/>
      <c r="BA51" s="1119"/>
      <c r="BB51" s="1119" t="s">
        <v>552</v>
      </c>
      <c r="BC51" s="1119"/>
      <c r="BD51" s="1119"/>
      <c r="BE51" s="1119"/>
      <c r="BF51" s="1119"/>
      <c r="BG51" s="1119"/>
      <c r="BH51" s="1119"/>
      <c r="BI51" s="1119"/>
      <c r="BJ51" s="1119"/>
      <c r="BK51" s="1119"/>
      <c r="BL51" s="1119"/>
      <c r="BM51" s="1119"/>
      <c r="BN51" s="1119"/>
      <c r="BO51" s="1119"/>
      <c r="BP51" s="1116"/>
      <c r="BQ51" s="1116"/>
      <c r="BR51" s="1116"/>
      <c r="BS51" s="1116"/>
      <c r="BT51" s="1116"/>
      <c r="BU51" s="1116"/>
      <c r="BV51" s="1116"/>
      <c r="BW51" s="1116"/>
      <c r="BX51" s="1116"/>
      <c r="BY51" s="1116"/>
      <c r="BZ51" s="1116"/>
      <c r="CA51" s="1116"/>
      <c r="CB51" s="1116"/>
      <c r="CC51" s="1116"/>
      <c r="CD51" s="1116"/>
      <c r="CE51" s="1116"/>
      <c r="CF51" s="1116"/>
      <c r="CG51" s="1116"/>
      <c r="CH51" s="1116"/>
      <c r="CI51" s="1116"/>
      <c r="CJ51" s="1116"/>
      <c r="CK51" s="1116"/>
      <c r="CL51" s="1116"/>
      <c r="CM51" s="1116"/>
      <c r="CN51" s="1116"/>
      <c r="CO51" s="1116"/>
      <c r="CP51" s="1116"/>
      <c r="CQ51" s="1116"/>
      <c r="CR51" s="1116"/>
      <c r="CS51" s="1116"/>
      <c r="CT51" s="1116"/>
      <c r="CU51" s="1116"/>
      <c r="CV51" s="1116"/>
      <c r="CW51" s="1116"/>
      <c r="CX51" s="1116"/>
      <c r="CY51" s="1116"/>
      <c r="CZ51" s="1116"/>
      <c r="DA51" s="1116"/>
      <c r="DB51" s="1116"/>
      <c r="DC51" s="1116"/>
    </row>
    <row r="52" spans="1:109" x14ac:dyDescent="0.15">
      <c r="B52" s="323"/>
      <c r="G52" s="1124"/>
      <c r="H52" s="1124"/>
      <c r="I52" s="1137"/>
      <c r="J52" s="1137"/>
      <c r="K52" s="1123"/>
      <c r="L52" s="1123"/>
      <c r="M52" s="1123"/>
      <c r="N52" s="1123"/>
      <c r="AM52" s="332"/>
      <c r="AN52" s="1119"/>
      <c r="AO52" s="1119"/>
      <c r="AP52" s="1119"/>
      <c r="AQ52" s="1119"/>
      <c r="AR52" s="1119"/>
      <c r="AS52" s="1119"/>
      <c r="AT52" s="1119"/>
      <c r="AU52" s="1119"/>
      <c r="AV52" s="1119"/>
      <c r="AW52" s="1119"/>
      <c r="AX52" s="1119"/>
      <c r="AY52" s="1119"/>
      <c r="AZ52" s="1119"/>
      <c r="BA52" s="1119"/>
      <c r="BB52" s="1119"/>
      <c r="BC52" s="1119"/>
      <c r="BD52" s="1119"/>
      <c r="BE52" s="1119"/>
      <c r="BF52" s="1119"/>
      <c r="BG52" s="1119"/>
      <c r="BH52" s="1119"/>
      <c r="BI52" s="1119"/>
      <c r="BJ52" s="1119"/>
      <c r="BK52" s="1119"/>
      <c r="BL52" s="1119"/>
      <c r="BM52" s="1119"/>
      <c r="BN52" s="1119"/>
      <c r="BO52" s="1119"/>
      <c r="BP52" s="1116"/>
      <c r="BQ52" s="1116"/>
      <c r="BR52" s="1116"/>
      <c r="BS52" s="1116"/>
      <c r="BT52" s="1116"/>
      <c r="BU52" s="1116"/>
      <c r="BV52" s="1116"/>
      <c r="BW52" s="1116"/>
      <c r="BX52" s="1116"/>
      <c r="BY52" s="1116"/>
      <c r="BZ52" s="1116"/>
      <c r="CA52" s="1116"/>
      <c r="CB52" s="1116"/>
      <c r="CC52" s="1116"/>
      <c r="CD52" s="1116"/>
      <c r="CE52" s="1116"/>
      <c r="CF52" s="1116"/>
      <c r="CG52" s="1116"/>
      <c r="CH52" s="1116"/>
      <c r="CI52" s="1116"/>
      <c r="CJ52" s="1116"/>
      <c r="CK52" s="1116"/>
      <c r="CL52" s="1116"/>
      <c r="CM52" s="1116"/>
      <c r="CN52" s="1116"/>
      <c r="CO52" s="1116"/>
      <c r="CP52" s="1116"/>
      <c r="CQ52" s="1116"/>
      <c r="CR52" s="1116"/>
      <c r="CS52" s="1116"/>
      <c r="CT52" s="1116"/>
      <c r="CU52" s="1116"/>
      <c r="CV52" s="1116"/>
      <c r="CW52" s="1116"/>
      <c r="CX52" s="1116"/>
      <c r="CY52" s="1116"/>
      <c r="CZ52" s="1116"/>
      <c r="DA52" s="1116"/>
      <c r="DB52" s="1116"/>
      <c r="DC52" s="1116"/>
    </row>
    <row r="53" spans="1:109" x14ac:dyDescent="0.15">
      <c r="A53" s="331"/>
      <c r="B53" s="323"/>
      <c r="G53" s="1124"/>
      <c r="H53" s="1124"/>
      <c r="I53" s="1122"/>
      <c r="J53" s="1122"/>
      <c r="K53" s="1123"/>
      <c r="L53" s="1123"/>
      <c r="M53" s="1123"/>
      <c r="N53" s="1123"/>
      <c r="AM53" s="332"/>
      <c r="AN53" s="1119"/>
      <c r="AO53" s="1119"/>
      <c r="AP53" s="1119"/>
      <c r="AQ53" s="1119"/>
      <c r="AR53" s="1119"/>
      <c r="AS53" s="1119"/>
      <c r="AT53" s="1119"/>
      <c r="AU53" s="1119"/>
      <c r="AV53" s="1119"/>
      <c r="AW53" s="1119"/>
      <c r="AX53" s="1119"/>
      <c r="AY53" s="1119"/>
      <c r="AZ53" s="1119"/>
      <c r="BA53" s="1119"/>
      <c r="BB53" s="1119" t="s">
        <v>553</v>
      </c>
      <c r="BC53" s="1119"/>
      <c r="BD53" s="1119"/>
      <c r="BE53" s="1119"/>
      <c r="BF53" s="1119"/>
      <c r="BG53" s="1119"/>
      <c r="BH53" s="1119"/>
      <c r="BI53" s="1119"/>
      <c r="BJ53" s="1119"/>
      <c r="BK53" s="1119"/>
      <c r="BL53" s="1119"/>
      <c r="BM53" s="1119"/>
      <c r="BN53" s="1119"/>
      <c r="BO53" s="1119"/>
      <c r="BP53" s="1116">
        <v>65</v>
      </c>
      <c r="BQ53" s="1116"/>
      <c r="BR53" s="1116"/>
      <c r="BS53" s="1116"/>
      <c r="BT53" s="1116"/>
      <c r="BU53" s="1116"/>
      <c r="BV53" s="1116"/>
      <c r="BW53" s="1116"/>
      <c r="BX53" s="1116">
        <v>65.3</v>
      </c>
      <c r="BY53" s="1116"/>
      <c r="BZ53" s="1116"/>
      <c r="CA53" s="1116"/>
      <c r="CB53" s="1116"/>
      <c r="CC53" s="1116"/>
      <c r="CD53" s="1116"/>
      <c r="CE53" s="1116"/>
      <c r="CF53" s="1116">
        <v>65.400000000000006</v>
      </c>
      <c r="CG53" s="1116"/>
      <c r="CH53" s="1116"/>
      <c r="CI53" s="1116"/>
      <c r="CJ53" s="1116"/>
      <c r="CK53" s="1116"/>
      <c r="CL53" s="1116"/>
      <c r="CM53" s="1116"/>
      <c r="CN53" s="1116">
        <v>66.400000000000006</v>
      </c>
      <c r="CO53" s="1116"/>
      <c r="CP53" s="1116"/>
      <c r="CQ53" s="1116"/>
      <c r="CR53" s="1116"/>
      <c r="CS53" s="1116"/>
      <c r="CT53" s="1116"/>
      <c r="CU53" s="1116"/>
      <c r="CV53" s="1116">
        <v>67.2</v>
      </c>
      <c r="CW53" s="1116"/>
      <c r="CX53" s="1116"/>
      <c r="CY53" s="1116"/>
      <c r="CZ53" s="1116"/>
      <c r="DA53" s="1116"/>
      <c r="DB53" s="1116"/>
      <c r="DC53" s="1116"/>
    </row>
    <row r="54" spans="1:109" x14ac:dyDescent="0.15">
      <c r="A54" s="331"/>
      <c r="B54" s="323"/>
      <c r="G54" s="1124"/>
      <c r="H54" s="1124"/>
      <c r="I54" s="1122"/>
      <c r="J54" s="1122"/>
      <c r="K54" s="1123"/>
      <c r="L54" s="1123"/>
      <c r="M54" s="1123"/>
      <c r="N54" s="1123"/>
      <c r="AM54" s="332"/>
      <c r="AN54" s="1119"/>
      <c r="AO54" s="1119"/>
      <c r="AP54" s="1119"/>
      <c r="AQ54" s="1119"/>
      <c r="AR54" s="1119"/>
      <c r="AS54" s="1119"/>
      <c r="AT54" s="1119"/>
      <c r="AU54" s="1119"/>
      <c r="AV54" s="1119"/>
      <c r="AW54" s="1119"/>
      <c r="AX54" s="1119"/>
      <c r="AY54" s="1119"/>
      <c r="AZ54" s="1119"/>
      <c r="BA54" s="1119"/>
      <c r="BB54" s="1119"/>
      <c r="BC54" s="1119"/>
      <c r="BD54" s="1119"/>
      <c r="BE54" s="1119"/>
      <c r="BF54" s="1119"/>
      <c r="BG54" s="1119"/>
      <c r="BH54" s="1119"/>
      <c r="BI54" s="1119"/>
      <c r="BJ54" s="1119"/>
      <c r="BK54" s="1119"/>
      <c r="BL54" s="1119"/>
      <c r="BM54" s="1119"/>
      <c r="BN54" s="1119"/>
      <c r="BO54" s="1119"/>
      <c r="BP54" s="1116"/>
      <c r="BQ54" s="1116"/>
      <c r="BR54" s="1116"/>
      <c r="BS54" s="1116"/>
      <c r="BT54" s="1116"/>
      <c r="BU54" s="1116"/>
      <c r="BV54" s="1116"/>
      <c r="BW54" s="1116"/>
      <c r="BX54" s="1116"/>
      <c r="BY54" s="1116"/>
      <c r="BZ54" s="1116"/>
      <c r="CA54" s="1116"/>
      <c r="CB54" s="1116"/>
      <c r="CC54" s="1116"/>
      <c r="CD54" s="1116"/>
      <c r="CE54" s="1116"/>
      <c r="CF54" s="1116"/>
      <c r="CG54" s="1116"/>
      <c r="CH54" s="1116"/>
      <c r="CI54" s="1116"/>
      <c r="CJ54" s="1116"/>
      <c r="CK54" s="1116"/>
      <c r="CL54" s="1116"/>
      <c r="CM54" s="1116"/>
      <c r="CN54" s="1116"/>
      <c r="CO54" s="1116"/>
      <c r="CP54" s="1116"/>
      <c r="CQ54" s="1116"/>
      <c r="CR54" s="1116"/>
      <c r="CS54" s="1116"/>
      <c r="CT54" s="1116"/>
      <c r="CU54" s="1116"/>
      <c r="CV54" s="1116"/>
      <c r="CW54" s="1116"/>
      <c r="CX54" s="1116"/>
      <c r="CY54" s="1116"/>
      <c r="CZ54" s="1116"/>
      <c r="DA54" s="1116"/>
      <c r="DB54" s="1116"/>
      <c r="DC54" s="1116"/>
    </row>
    <row r="55" spans="1:109" x14ac:dyDescent="0.15">
      <c r="A55" s="331"/>
      <c r="B55" s="323"/>
      <c r="G55" s="1122"/>
      <c r="H55" s="1122"/>
      <c r="I55" s="1122"/>
      <c r="J55" s="1122"/>
      <c r="K55" s="1123"/>
      <c r="L55" s="1123"/>
      <c r="M55" s="1123"/>
      <c r="N55" s="1123"/>
      <c r="AN55" s="1121" t="s">
        <v>554</v>
      </c>
      <c r="AO55" s="1121"/>
      <c r="AP55" s="1121"/>
      <c r="AQ55" s="1121"/>
      <c r="AR55" s="1121"/>
      <c r="AS55" s="1121"/>
      <c r="AT55" s="1121"/>
      <c r="AU55" s="1121"/>
      <c r="AV55" s="1121"/>
      <c r="AW55" s="1121"/>
      <c r="AX55" s="1121"/>
      <c r="AY55" s="1121"/>
      <c r="AZ55" s="1121"/>
      <c r="BA55" s="1121"/>
      <c r="BB55" s="1119" t="s">
        <v>552</v>
      </c>
      <c r="BC55" s="1119"/>
      <c r="BD55" s="1119"/>
      <c r="BE55" s="1119"/>
      <c r="BF55" s="1119"/>
      <c r="BG55" s="1119"/>
      <c r="BH55" s="1119"/>
      <c r="BI55" s="1119"/>
      <c r="BJ55" s="1119"/>
      <c r="BK55" s="1119"/>
      <c r="BL55" s="1119"/>
      <c r="BM55" s="1119"/>
      <c r="BN55" s="1119"/>
      <c r="BO55" s="1119"/>
      <c r="BP55" s="1116">
        <v>49.1</v>
      </c>
      <c r="BQ55" s="1116"/>
      <c r="BR55" s="1116"/>
      <c r="BS55" s="1116"/>
      <c r="BT55" s="1116"/>
      <c r="BU55" s="1116"/>
      <c r="BV55" s="1116"/>
      <c r="BW55" s="1116"/>
      <c r="BX55" s="1116">
        <v>41.5</v>
      </c>
      <c r="BY55" s="1116"/>
      <c r="BZ55" s="1116"/>
      <c r="CA55" s="1116"/>
      <c r="CB55" s="1116"/>
      <c r="CC55" s="1116"/>
      <c r="CD55" s="1116"/>
      <c r="CE55" s="1116"/>
      <c r="CF55" s="1116">
        <v>25.2</v>
      </c>
      <c r="CG55" s="1116"/>
      <c r="CH55" s="1116"/>
      <c r="CI55" s="1116"/>
      <c r="CJ55" s="1116"/>
      <c r="CK55" s="1116"/>
      <c r="CL55" s="1116"/>
      <c r="CM55" s="1116"/>
      <c r="CN55" s="1116">
        <v>15.7</v>
      </c>
      <c r="CO55" s="1116"/>
      <c r="CP55" s="1116"/>
      <c r="CQ55" s="1116"/>
      <c r="CR55" s="1116"/>
      <c r="CS55" s="1116"/>
      <c r="CT55" s="1116"/>
      <c r="CU55" s="1116"/>
      <c r="CV55" s="1116">
        <v>10.199999999999999</v>
      </c>
      <c r="CW55" s="1116"/>
      <c r="CX55" s="1116"/>
      <c r="CY55" s="1116"/>
      <c r="CZ55" s="1116"/>
      <c r="DA55" s="1116"/>
      <c r="DB55" s="1116"/>
      <c r="DC55" s="1116"/>
    </row>
    <row r="56" spans="1:109" x14ac:dyDescent="0.15">
      <c r="A56" s="331"/>
      <c r="B56" s="323"/>
      <c r="G56" s="1122"/>
      <c r="H56" s="1122"/>
      <c r="I56" s="1122"/>
      <c r="J56" s="1122"/>
      <c r="K56" s="1123"/>
      <c r="L56" s="1123"/>
      <c r="M56" s="1123"/>
      <c r="N56" s="1123"/>
      <c r="AN56" s="1121"/>
      <c r="AO56" s="1121"/>
      <c r="AP56" s="1121"/>
      <c r="AQ56" s="1121"/>
      <c r="AR56" s="1121"/>
      <c r="AS56" s="1121"/>
      <c r="AT56" s="1121"/>
      <c r="AU56" s="1121"/>
      <c r="AV56" s="1121"/>
      <c r="AW56" s="1121"/>
      <c r="AX56" s="1121"/>
      <c r="AY56" s="1121"/>
      <c r="AZ56" s="1121"/>
      <c r="BA56" s="1121"/>
      <c r="BB56" s="1119"/>
      <c r="BC56" s="1119"/>
      <c r="BD56" s="1119"/>
      <c r="BE56" s="1119"/>
      <c r="BF56" s="1119"/>
      <c r="BG56" s="1119"/>
      <c r="BH56" s="1119"/>
      <c r="BI56" s="1119"/>
      <c r="BJ56" s="1119"/>
      <c r="BK56" s="1119"/>
      <c r="BL56" s="1119"/>
      <c r="BM56" s="1119"/>
      <c r="BN56" s="1119"/>
      <c r="BO56" s="1119"/>
      <c r="BP56" s="1116"/>
      <c r="BQ56" s="1116"/>
      <c r="BR56" s="1116"/>
      <c r="BS56" s="1116"/>
      <c r="BT56" s="1116"/>
      <c r="BU56" s="1116"/>
      <c r="BV56" s="1116"/>
      <c r="BW56" s="1116"/>
      <c r="BX56" s="1116"/>
      <c r="BY56" s="1116"/>
      <c r="BZ56" s="1116"/>
      <c r="CA56" s="1116"/>
      <c r="CB56" s="1116"/>
      <c r="CC56" s="1116"/>
      <c r="CD56" s="1116"/>
      <c r="CE56" s="1116"/>
      <c r="CF56" s="1116"/>
      <c r="CG56" s="1116"/>
      <c r="CH56" s="1116"/>
      <c r="CI56" s="1116"/>
      <c r="CJ56" s="1116"/>
      <c r="CK56" s="1116"/>
      <c r="CL56" s="1116"/>
      <c r="CM56" s="1116"/>
      <c r="CN56" s="1116"/>
      <c r="CO56" s="1116"/>
      <c r="CP56" s="1116"/>
      <c r="CQ56" s="1116"/>
      <c r="CR56" s="1116"/>
      <c r="CS56" s="1116"/>
      <c r="CT56" s="1116"/>
      <c r="CU56" s="1116"/>
      <c r="CV56" s="1116"/>
      <c r="CW56" s="1116"/>
      <c r="CX56" s="1116"/>
      <c r="CY56" s="1116"/>
      <c r="CZ56" s="1116"/>
      <c r="DA56" s="1116"/>
      <c r="DB56" s="1116"/>
      <c r="DC56" s="1116"/>
    </row>
    <row r="57" spans="1:109" s="331" customFormat="1" x14ac:dyDescent="0.15">
      <c r="B57" s="335"/>
      <c r="G57" s="1122"/>
      <c r="H57" s="1122"/>
      <c r="I57" s="1117"/>
      <c r="J57" s="1117"/>
      <c r="K57" s="1123"/>
      <c r="L57" s="1123"/>
      <c r="M57" s="1123"/>
      <c r="N57" s="1123"/>
      <c r="AM57" s="316"/>
      <c r="AN57" s="1121"/>
      <c r="AO57" s="1121"/>
      <c r="AP57" s="1121"/>
      <c r="AQ57" s="1121"/>
      <c r="AR57" s="1121"/>
      <c r="AS57" s="1121"/>
      <c r="AT57" s="1121"/>
      <c r="AU57" s="1121"/>
      <c r="AV57" s="1121"/>
      <c r="AW57" s="1121"/>
      <c r="AX57" s="1121"/>
      <c r="AY57" s="1121"/>
      <c r="AZ57" s="1121"/>
      <c r="BA57" s="1121"/>
      <c r="BB57" s="1119" t="s">
        <v>553</v>
      </c>
      <c r="BC57" s="1119"/>
      <c r="BD57" s="1119"/>
      <c r="BE57" s="1119"/>
      <c r="BF57" s="1119"/>
      <c r="BG57" s="1119"/>
      <c r="BH57" s="1119"/>
      <c r="BI57" s="1119"/>
      <c r="BJ57" s="1119"/>
      <c r="BK57" s="1119"/>
      <c r="BL57" s="1119"/>
      <c r="BM57" s="1119"/>
      <c r="BN57" s="1119"/>
      <c r="BO57" s="1119"/>
      <c r="BP57" s="1116">
        <v>61</v>
      </c>
      <c r="BQ57" s="1116"/>
      <c r="BR57" s="1116"/>
      <c r="BS57" s="1116"/>
      <c r="BT57" s="1116"/>
      <c r="BU57" s="1116"/>
      <c r="BV57" s="1116"/>
      <c r="BW57" s="1116"/>
      <c r="BX57" s="1116">
        <v>61.7</v>
      </c>
      <c r="BY57" s="1116"/>
      <c r="BZ57" s="1116"/>
      <c r="CA57" s="1116"/>
      <c r="CB57" s="1116"/>
      <c r="CC57" s="1116"/>
      <c r="CD57" s="1116"/>
      <c r="CE57" s="1116"/>
      <c r="CF57" s="1116">
        <v>62.5</v>
      </c>
      <c r="CG57" s="1116"/>
      <c r="CH57" s="1116"/>
      <c r="CI57" s="1116"/>
      <c r="CJ57" s="1116"/>
      <c r="CK57" s="1116"/>
      <c r="CL57" s="1116"/>
      <c r="CM57" s="1116"/>
      <c r="CN57" s="1116">
        <v>64.3</v>
      </c>
      <c r="CO57" s="1116"/>
      <c r="CP57" s="1116"/>
      <c r="CQ57" s="1116"/>
      <c r="CR57" s="1116"/>
      <c r="CS57" s="1116"/>
      <c r="CT57" s="1116"/>
      <c r="CU57" s="1116"/>
      <c r="CV57" s="1116">
        <v>64.7</v>
      </c>
      <c r="CW57" s="1116"/>
      <c r="CX57" s="1116"/>
      <c r="CY57" s="1116"/>
      <c r="CZ57" s="1116"/>
      <c r="DA57" s="1116"/>
      <c r="DB57" s="1116"/>
      <c r="DC57" s="1116"/>
      <c r="DD57" s="336"/>
      <c r="DE57" s="335"/>
    </row>
    <row r="58" spans="1:109" s="331" customFormat="1" x14ac:dyDescent="0.15">
      <c r="A58" s="316"/>
      <c r="B58" s="335"/>
      <c r="G58" s="1122"/>
      <c r="H58" s="1122"/>
      <c r="I58" s="1117"/>
      <c r="J58" s="1117"/>
      <c r="K58" s="1123"/>
      <c r="L58" s="1123"/>
      <c r="M58" s="1123"/>
      <c r="N58" s="1123"/>
      <c r="AM58" s="316"/>
      <c r="AN58" s="1121"/>
      <c r="AO58" s="1121"/>
      <c r="AP58" s="1121"/>
      <c r="AQ58" s="1121"/>
      <c r="AR58" s="1121"/>
      <c r="AS58" s="1121"/>
      <c r="AT58" s="1121"/>
      <c r="AU58" s="1121"/>
      <c r="AV58" s="1121"/>
      <c r="AW58" s="1121"/>
      <c r="AX58" s="1121"/>
      <c r="AY58" s="1121"/>
      <c r="AZ58" s="1121"/>
      <c r="BA58" s="1121"/>
      <c r="BB58" s="1119"/>
      <c r="BC58" s="1119"/>
      <c r="BD58" s="1119"/>
      <c r="BE58" s="1119"/>
      <c r="BF58" s="1119"/>
      <c r="BG58" s="1119"/>
      <c r="BH58" s="1119"/>
      <c r="BI58" s="1119"/>
      <c r="BJ58" s="1119"/>
      <c r="BK58" s="1119"/>
      <c r="BL58" s="1119"/>
      <c r="BM58" s="1119"/>
      <c r="BN58" s="1119"/>
      <c r="BO58" s="1119"/>
      <c r="BP58" s="1116"/>
      <c r="BQ58" s="1116"/>
      <c r="BR58" s="1116"/>
      <c r="BS58" s="1116"/>
      <c r="BT58" s="1116"/>
      <c r="BU58" s="1116"/>
      <c r="BV58" s="1116"/>
      <c r="BW58" s="1116"/>
      <c r="BX58" s="1116"/>
      <c r="BY58" s="1116"/>
      <c r="BZ58" s="1116"/>
      <c r="CA58" s="1116"/>
      <c r="CB58" s="1116"/>
      <c r="CC58" s="1116"/>
      <c r="CD58" s="1116"/>
      <c r="CE58" s="1116"/>
      <c r="CF58" s="1116"/>
      <c r="CG58" s="1116"/>
      <c r="CH58" s="1116"/>
      <c r="CI58" s="1116"/>
      <c r="CJ58" s="1116"/>
      <c r="CK58" s="1116"/>
      <c r="CL58" s="1116"/>
      <c r="CM58" s="1116"/>
      <c r="CN58" s="1116"/>
      <c r="CO58" s="1116"/>
      <c r="CP58" s="1116"/>
      <c r="CQ58" s="1116"/>
      <c r="CR58" s="1116"/>
      <c r="CS58" s="1116"/>
      <c r="CT58" s="1116"/>
      <c r="CU58" s="1116"/>
      <c r="CV58" s="1116"/>
      <c r="CW58" s="1116"/>
      <c r="CX58" s="1116"/>
      <c r="CY58" s="1116"/>
      <c r="CZ58" s="1116"/>
      <c r="DA58" s="1116"/>
      <c r="DB58" s="1116"/>
      <c r="DC58" s="1116"/>
      <c r="DD58" s="336"/>
      <c r="DE58" s="335"/>
    </row>
    <row r="59" spans="1:109" s="331" customFormat="1" x14ac:dyDescent="0.15">
      <c r="A59" s="316"/>
      <c r="B59" s="335"/>
      <c r="K59" s="337"/>
      <c r="L59" s="337"/>
      <c r="M59" s="337"/>
      <c r="N59" s="337"/>
      <c r="AQ59" s="337"/>
      <c r="AR59" s="337"/>
      <c r="AS59" s="337"/>
      <c r="AT59" s="337"/>
      <c r="BC59" s="337"/>
      <c r="BD59" s="337"/>
      <c r="BE59" s="337"/>
      <c r="BF59" s="337"/>
      <c r="BO59" s="337"/>
      <c r="BP59" s="337"/>
      <c r="BQ59" s="337"/>
      <c r="BR59" s="337"/>
      <c r="CA59" s="337"/>
      <c r="CB59" s="337"/>
      <c r="CC59" s="337"/>
      <c r="CD59" s="337"/>
      <c r="CM59" s="337"/>
      <c r="CN59" s="337"/>
      <c r="CO59" s="337"/>
      <c r="CP59" s="337"/>
      <c r="CY59" s="337"/>
      <c r="CZ59" s="337"/>
      <c r="DA59" s="337"/>
      <c r="DB59" s="337"/>
      <c r="DC59" s="337"/>
      <c r="DD59" s="336"/>
      <c r="DE59" s="335"/>
    </row>
    <row r="60" spans="1:109" s="331" customFormat="1" x14ac:dyDescent="0.15">
      <c r="A60" s="316"/>
      <c r="B60" s="335"/>
      <c r="K60" s="337"/>
      <c r="L60" s="337"/>
      <c r="M60" s="337"/>
      <c r="N60" s="337"/>
      <c r="AQ60" s="337"/>
      <c r="AR60" s="337"/>
      <c r="AS60" s="337"/>
      <c r="AT60" s="337"/>
      <c r="BC60" s="337"/>
      <c r="BD60" s="337"/>
      <c r="BE60" s="337"/>
      <c r="BF60" s="337"/>
      <c r="BO60" s="337"/>
      <c r="BP60" s="337"/>
      <c r="BQ60" s="337"/>
      <c r="BR60" s="337"/>
      <c r="CA60" s="337"/>
      <c r="CB60" s="337"/>
      <c r="CC60" s="337"/>
      <c r="CD60" s="337"/>
      <c r="CM60" s="337"/>
      <c r="CN60" s="337"/>
      <c r="CO60" s="337"/>
      <c r="CP60" s="337"/>
      <c r="CY60" s="337"/>
      <c r="CZ60" s="337"/>
      <c r="DA60" s="337"/>
      <c r="DB60" s="337"/>
      <c r="DC60" s="337"/>
      <c r="DD60" s="336"/>
      <c r="DE60" s="335"/>
    </row>
    <row r="61" spans="1:109" s="331" customFormat="1" x14ac:dyDescent="0.15">
      <c r="A61" s="316"/>
      <c r="B61" s="338"/>
      <c r="C61" s="339"/>
      <c r="D61" s="339"/>
      <c r="E61" s="339"/>
      <c r="F61" s="339"/>
      <c r="G61" s="339"/>
      <c r="H61" s="339"/>
      <c r="I61" s="339"/>
      <c r="J61" s="339"/>
      <c r="K61" s="339"/>
      <c r="L61" s="339"/>
      <c r="M61" s="340"/>
      <c r="N61" s="340"/>
      <c r="O61" s="339"/>
      <c r="P61" s="339"/>
      <c r="Q61" s="339"/>
      <c r="R61" s="339"/>
      <c r="S61" s="339"/>
      <c r="T61" s="339"/>
      <c r="U61" s="339"/>
      <c r="V61" s="339"/>
      <c r="W61" s="339"/>
      <c r="X61" s="339"/>
      <c r="Y61" s="339"/>
      <c r="Z61" s="339"/>
      <c r="AA61" s="339"/>
      <c r="AB61" s="339"/>
      <c r="AC61" s="339"/>
      <c r="AD61" s="339"/>
      <c r="AE61" s="339"/>
      <c r="AF61" s="339"/>
      <c r="AG61" s="339"/>
      <c r="AH61" s="339"/>
      <c r="AI61" s="339"/>
      <c r="AJ61" s="339"/>
      <c r="AK61" s="339"/>
      <c r="AL61" s="339"/>
      <c r="AM61" s="339"/>
      <c r="AN61" s="339"/>
      <c r="AO61" s="339"/>
      <c r="AP61" s="339"/>
      <c r="AQ61" s="339"/>
      <c r="AR61" s="339"/>
      <c r="AS61" s="340"/>
      <c r="AT61" s="340"/>
      <c r="AU61" s="339"/>
      <c r="AV61" s="339"/>
      <c r="AW61" s="339"/>
      <c r="AX61" s="339"/>
      <c r="AY61" s="339"/>
      <c r="AZ61" s="339"/>
      <c r="BA61" s="339"/>
      <c r="BB61" s="339"/>
      <c r="BC61" s="339"/>
      <c r="BD61" s="339"/>
      <c r="BE61" s="340"/>
      <c r="BF61" s="340"/>
      <c r="BG61" s="339"/>
      <c r="BH61" s="339"/>
      <c r="BI61" s="339"/>
      <c r="BJ61" s="339"/>
      <c r="BK61" s="339"/>
      <c r="BL61" s="339"/>
      <c r="BM61" s="339"/>
      <c r="BN61" s="339"/>
      <c r="BO61" s="339"/>
      <c r="BP61" s="339"/>
      <c r="BQ61" s="340"/>
      <c r="BR61" s="340"/>
      <c r="BS61" s="339"/>
      <c r="BT61" s="339"/>
      <c r="BU61" s="339"/>
      <c r="BV61" s="339"/>
      <c r="BW61" s="339"/>
      <c r="BX61" s="339"/>
      <c r="BY61" s="339"/>
      <c r="BZ61" s="339"/>
      <c r="CA61" s="339"/>
      <c r="CB61" s="339"/>
      <c r="CC61" s="340"/>
      <c r="CD61" s="340"/>
      <c r="CE61" s="339"/>
      <c r="CF61" s="339"/>
      <c r="CG61" s="339"/>
      <c r="CH61" s="339"/>
      <c r="CI61" s="339"/>
      <c r="CJ61" s="339"/>
      <c r="CK61" s="339"/>
      <c r="CL61" s="339"/>
      <c r="CM61" s="339"/>
      <c r="CN61" s="339"/>
      <c r="CO61" s="340"/>
      <c r="CP61" s="340"/>
      <c r="CQ61" s="339"/>
      <c r="CR61" s="339"/>
      <c r="CS61" s="339"/>
      <c r="CT61" s="339"/>
      <c r="CU61" s="339"/>
      <c r="CV61" s="339"/>
      <c r="CW61" s="339"/>
      <c r="CX61" s="339"/>
      <c r="CY61" s="339"/>
      <c r="CZ61" s="339"/>
      <c r="DA61" s="340"/>
      <c r="DB61" s="340"/>
      <c r="DC61" s="340"/>
      <c r="DD61" s="341"/>
      <c r="DE61" s="335"/>
    </row>
    <row r="62" spans="1:109" x14ac:dyDescent="0.15">
      <c r="B62" s="328"/>
      <c r="C62" s="328"/>
      <c r="D62" s="328"/>
      <c r="E62" s="328"/>
      <c r="F62" s="328"/>
      <c r="G62" s="328"/>
      <c r="H62" s="328"/>
      <c r="I62" s="328"/>
      <c r="J62" s="328"/>
      <c r="K62" s="328"/>
      <c r="L62" s="328"/>
      <c r="M62" s="328"/>
      <c r="N62" s="328"/>
      <c r="O62" s="328"/>
      <c r="P62" s="328"/>
      <c r="Q62" s="328"/>
      <c r="R62" s="328"/>
      <c r="S62" s="328"/>
      <c r="T62" s="328"/>
      <c r="U62" s="328"/>
      <c r="V62" s="328"/>
      <c r="W62" s="328"/>
      <c r="X62" s="328"/>
      <c r="Y62" s="328"/>
      <c r="Z62" s="328"/>
      <c r="AA62" s="328"/>
      <c r="AB62" s="328"/>
      <c r="AC62" s="328"/>
      <c r="AD62" s="328"/>
      <c r="AE62" s="328"/>
      <c r="AF62" s="328"/>
      <c r="AG62" s="328"/>
      <c r="AH62" s="328"/>
      <c r="AI62" s="328"/>
      <c r="AJ62" s="328"/>
      <c r="AK62" s="328"/>
      <c r="AL62" s="328"/>
      <c r="AM62" s="328"/>
      <c r="AN62" s="328"/>
      <c r="AO62" s="328"/>
      <c r="AP62" s="328"/>
      <c r="AQ62" s="328"/>
      <c r="AR62" s="328"/>
      <c r="AS62" s="328"/>
      <c r="AT62" s="328"/>
      <c r="AU62" s="328"/>
      <c r="AV62" s="328"/>
      <c r="AW62" s="328"/>
      <c r="AX62" s="328"/>
      <c r="AY62" s="328"/>
      <c r="AZ62" s="328"/>
      <c r="BA62" s="328"/>
      <c r="BB62" s="328"/>
      <c r="BC62" s="328"/>
      <c r="BD62" s="328"/>
      <c r="BE62" s="328"/>
      <c r="BF62" s="328"/>
      <c r="BG62" s="328"/>
      <c r="BH62" s="328"/>
      <c r="BI62" s="328"/>
      <c r="BJ62" s="328"/>
      <c r="BK62" s="328"/>
      <c r="BL62" s="328"/>
      <c r="BM62" s="328"/>
      <c r="BN62" s="328"/>
      <c r="BO62" s="328"/>
      <c r="BP62" s="328"/>
      <c r="BQ62" s="328"/>
      <c r="BR62" s="328"/>
      <c r="BS62" s="328"/>
      <c r="BT62" s="328"/>
      <c r="BU62" s="328"/>
      <c r="BV62" s="328"/>
      <c r="BW62" s="328"/>
      <c r="BX62" s="328"/>
      <c r="BY62" s="328"/>
      <c r="BZ62" s="328"/>
      <c r="CA62" s="328"/>
      <c r="CB62" s="328"/>
      <c r="CC62" s="328"/>
      <c r="CD62" s="328"/>
      <c r="CE62" s="328"/>
      <c r="CF62" s="328"/>
      <c r="CG62" s="328"/>
      <c r="CH62" s="328"/>
      <c r="CI62" s="328"/>
      <c r="CJ62" s="328"/>
      <c r="CK62" s="328"/>
      <c r="CL62" s="328"/>
      <c r="CM62" s="328"/>
      <c r="CN62" s="328"/>
      <c r="CO62" s="328"/>
      <c r="CP62" s="328"/>
      <c r="CQ62" s="328"/>
      <c r="CR62" s="328"/>
      <c r="CS62" s="328"/>
      <c r="CT62" s="328"/>
      <c r="CU62" s="328"/>
      <c r="CV62" s="328"/>
      <c r="CW62" s="328"/>
      <c r="CX62" s="328"/>
      <c r="CY62" s="328"/>
      <c r="CZ62" s="328"/>
      <c r="DA62" s="328"/>
      <c r="DB62" s="328"/>
      <c r="DC62" s="328"/>
      <c r="DD62" s="328"/>
      <c r="DE62" s="316"/>
    </row>
    <row r="63" spans="1:109" ht="17.25" x14ac:dyDescent="0.15">
      <c r="B63" s="342" t="s">
        <v>555</v>
      </c>
    </row>
    <row r="64" spans="1:109" x14ac:dyDescent="0.15">
      <c r="B64" s="323"/>
      <c r="G64" s="330"/>
      <c r="I64" s="343"/>
      <c r="J64" s="343"/>
      <c r="K64" s="343"/>
      <c r="L64" s="343"/>
      <c r="M64" s="343"/>
      <c r="N64" s="344"/>
      <c r="AM64" s="330"/>
      <c r="AN64" s="330" t="s">
        <v>548</v>
      </c>
      <c r="AP64" s="331"/>
      <c r="AQ64" s="331"/>
      <c r="AR64" s="331"/>
      <c r="AY64" s="330"/>
      <c r="BA64" s="331"/>
      <c r="BB64" s="331"/>
      <c r="BC64" s="331"/>
      <c r="BK64" s="330"/>
      <c r="BM64" s="331"/>
      <c r="BN64" s="331"/>
      <c r="BO64" s="331"/>
      <c r="BW64" s="330"/>
      <c r="BY64" s="331"/>
      <c r="BZ64" s="331"/>
      <c r="CA64" s="331"/>
      <c r="CI64" s="330"/>
      <c r="CK64" s="331"/>
      <c r="CL64" s="331"/>
      <c r="CM64" s="331"/>
      <c r="CU64" s="330"/>
      <c r="CW64" s="331"/>
      <c r="CX64" s="331"/>
      <c r="CY64" s="331"/>
    </row>
    <row r="65" spans="2:107" x14ac:dyDescent="0.15">
      <c r="B65" s="323"/>
      <c r="AN65" s="1128" t="s">
        <v>556</v>
      </c>
      <c r="AO65" s="1129"/>
      <c r="AP65" s="1129"/>
      <c r="AQ65" s="1129"/>
      <c r="AR65" s="1129"/>
      <c r="AS65" s="1129"/>
      <c r="AT65" s="1129"/>
      <c r="AU65" s="1129"/>
      <c r="AV65" s="1129"/>
      <c r="AW65" s="1129"/>
      <c r="AX65" s="1129"/>
      <c r="AY65" s="1129"/>
      <c r="AZ65" s="1129"/>
      <c r="BA65" s="1129"/>
      <c r="BB65" s="1129"/>
      <c r="BC65" s="1129"/>
      <c r="BD65" s="1129"/>
      <c r="BE65" s="1129"/>
      <c r="BF65" s="1129"/>
      <c r="BG65" s="1129"/>
      <c r="BH65" s="1129"/>
      <c r="BI65" s="1129"/>
      <c r="BJ65" s="1129"/>
      <c r="BK65" s="1129"/>
      <c r="BL65" s="1129"/>
      <c r="BM65" s="1129"/>
      <c r="BN65" s="1129"/>
      <c r="BO65" s="1129"/>
      <c r="BP65" s="1129"/>
      <c r="BQ65" s="1129"/>
      <c r="BR65" s="1129"/>
      <c r="BS65" s="1129"/>
      <c r="BT65" s="1129"/>
      <c r="BU65" s="1129"/>
      <c r="BV65" s="1129"/>
      <c r="BW65" s="1129"/>
      <c r="BX65" s="1129"/>
      <c r="BY65" s="1129"/>
      <c r="BZ65" s="1129"/>
      <c r="CA65" s="1129"/>
      <c r="CB65" s="1129"/>
      <c r="CC65" s="1129"/>
      <c r="CD65" s="1129"/>
      <c r="CE65" s="1129"/>
      <c r="CF65" s="1129"/>
      <c r="CG65" s="1129"/>
      <c r="CH65" s="1129"/>
      <c r="CI65" s="1129"/>
      <c r="CJ65" s="1129"/>
      <c r="CK65" s="1129"/>
      <c r="CL65" s="1129"/>
      <c r="CM65" s="1129"/>
      <c r="CN65" s="1129"/>
      <c r="CO65" s="1129"/>
      <c r="CP65" s="1129"/>
      <c r="CQ65" s="1129"/>
      <c r="CR65" s="1129"/>
      <c r="CS65" s="1129"/>
      <c r="CT65" s="1129"/>
      <c r="CU65" s="1129"/>
      <c r="CV65" s="1129"/>
      <c r="CW65" s="1129"/>
      <c r="CX65" s="1129"/>
      <c r="CY65" s="1129"/>
      <c r="CZ65" s="1129"/>
      <c r="DA65" s="1129"/>
      <c r="DB65" s="1129"/>
      <c r="DC65" s="1130"/>
    </row>
    <row r="66" spans="2:107" x14ac:dyDescent="0.15">
      <c r="B66" s="323"/>
      <c r="AN66" s="1131"/>
      <c r="AO66" s="1132"/>
      <c r="AP66" s="1132"/>
      <c r="AQ66" s="1132"/>
      <c r="AR66" s="1132"/>
      <c r="AS66" s="1132"/>
      <c r="AT66" s="1132"/>
      <c r="AU66" s="1132"/>
      <c r="AV66" s="1132"/>
      <c r="AW66" s="1132"/>
      <c r="AX66" s="1132"/>
      <c r="AY66" s="1132"/>
      <c r="AZ66" s="1132"/>
      <c r="BA66" s="1132"/>
      <c r="BB66" s="1132"/>
      <c r="BC66" s="1132"/>
      <c r="BD66" s="1132"/>
      <c r="BE66" s="1132"/>
      <c r="BF66" s="1132"/>
      <c r="BG66" s="1132"/>
      <c r="BH66" s="1132"/>
      <c r="BI66" s="1132"/>
      <c r="BJ66" s="1132"/>
      <c r="BK66" s="1132"/>
      <c r="BL66" s="1132"/>
      <c r="BM66" s="1132"/>
      <c r="BN66" s="1132"/>
      <c r="BO66" s="1132"/>
      <c r="BP66" s="1132"/>
      <c r="BQ66" s="1132"/>
      <c r="BR66" s="1132"/>
      <c r="BS66" s="1132"/>
      <c r="BT66" s="1132"/>
      <c r="BU66" s="1132"/>
      <c r="BV66" s="1132"/>
      <c r="BW66" s="1132"/>
      <c r="BX66" s="1132"/>
      <c r="BY66" s="1132"/>
      <c r="BZ66" s="1132"/>
      <c r="CA66" s="1132"/>
      <c r="CB66" s="1132"/>
      <c r="CC66" s="1132"/>
      <c r="CD66" s="1132"/>
      <c r="CE66" s="1132"/>
      <c r="CF66" s="1132"/>
      <c r="CG66" s="1132"/>
      <c r="CH66" s="1132"/>
      <c r="CI66" s="1132"/>
      <c r="CJ66" s="1132"/>
      <c r="CK66" s="1132"/>
      <c r="CL66" s="1132"/>
      <c r="CM66" s="1132"/>
      <c r="CN66" s="1132"/>
      <c r="CO66" s="1132"/>
      <c r="CP66" s="1132"/>
      <c r="CQ66" s="1132"/>
      <c r="CR66" s="1132"/>
      <c r="CS66" s="1132"/>
      <c r="CT66" s="1132"/>
      <c r="CU66" s="1132"/>
      <c r="CV66" s="1132"/>
      <c r="CW66" s="1132"/>
      <c r="CX66" s="1132"/>
      <c r="CY66" s="1132"/>
      <c r="CZ66" s="1132"/>
      <c r="DA66" s="1132"/>
      <c r="DB66" s="1132"/>
      <c r="DC66" s="1133"/>
    </row>
    <row r="67" spans="2:107" x14ac:dyDescent="0.15">
      <c r="B67" s="323"/>
      <c r="AN67" s="1131"/>
      <c r="AO67" s="1132"/>
      <c r="AP67" s="1132"/>
      <c r="AQ67" s="1132"/>
      <c r="AR67" s="1132"/>
      <c r="AS67" s="1132"/>
      <c r="AT67" s="1132"/>
      <c r="AU67" s="1132"/>
      <c r="AV67" s="1132"/>
      <c r="AW67" s="1132"/>
      <c r="AX67" s="1132"/>
      <c r="AY67" s="1132"/>
      <c r="AZ67" s="1132"/>
      <c r="BA67" s="1132"/>
      <c r="BB67" s="1132"/>
      <c r="BC67" s="1132"/>
      <c r="BD67" s="1132"/>
      <c r="BE67" s="1132"/>
      <c r="BF67" s="1132"/>
      <c r="BG67" s="1132"/>
      <c r="BH67" s="1132"/>
      <c r="BI67" s="1132"/>
      <c r="BJ67" s="1132"/>
      <c r="BK67" s="1132"/>
      <c r="BL67" s="1132"/>
      <c r="BM67" s="1132"/>
      <c r="BN67" s="1132"/>
      <c r="BO67" s="1132"/>
      <c r="BP67" s="1132"/>
      <c r="BQ67" s="1132"/>
      <c r="BR67" s="1132"/>
      <c r="BS67" s="1132"/>
      <c r="BT67" s="1132"/>
      <c r="BU67" s="1132"/>
      <c r="BV67" s="1132"/>
      <c r="BW67" s="1132"/>
      <c r="BX67" s="1132"/>
      <c r="BY67" s="1132"/>
      <c r="BZ67" s="1132"/>
      <c r="CA67" s="1132"/>
      <c r="CB67" s="1132"/>
      <c r="CC67" s="1132"/>
      <c r="CD67" s="1132"/>
      <c r="CE67" s="1132"/>
      <c r="CF67" s="1132"/>
      <c r="CG67" s="1132"/>
      <c r="CH67" s="1132"/>
      <c r="CI67" s="1132"/>
      <c r="CJ67" s="1132"/>
      <c r="CK67" s="1132"/>
      <c r="CL67" s="1132"/>
      <c r="CM67" s="1132"/>
      <c r="CN67" s="1132"/>
      <c r="CO67" s="1132"/>
      <c r="CP67" s="1132"/>
      <c r="CQ67" s="1132"/>
      <c r="CR67" s="1132"/>
      <c r="CS67" s="1132"/>
      <c r="CT67" s="1132"/>
      <c r="CU67" s="1132"/>
      <c r="CV67" s="1132"/>
      <c r="CW67" s="1132"/>
      <c r="CX67" s="1132"/>
      <c r="CY67" s="1132"/>
      <c r="CZ67" s="1132"/>
      <c r="DA67" s="1132"/>
      <c r="DB67" s="1132"/>
      <c r="DC67" s="1133"/>
    </row>
    <row r="68" spans="2:107" x14ac:dyDescent="0.15">
      <c r="B68" s="323"/>
      <c r="AN68" s="1131"/>
      <c r="AO68" s="1132"/>
      <c r="AP68" s="1132"/>
      <c r="AQ68" s="1132"/>
      <c r="AR68" s="1132"/>
      <c r="AS68" s="1132"/>
      <c r="AT68" s="1132"/>
      <c r="AU68" s="1132"/>
      <c r="AV68" s="1132"/>
      <c r="AW68" s="1132"/>
      <c r="AX68" s="1132"/>
      <c r="AY68" s="1132"/>
      <c r="AZ68" s="1132"/>
      <c r="BA68" s="1132"/>
      <c r="BB68" s="1132"/>
      <c r="BC68" s="1132"/>
      <c r="BD68" s="1132"/>
      <c r="BE68" s="1132"/>
      <c r="BF68" s="1132"/>
      <c r="BG68" s="1132"/>
      <c r="BH68" s="1132"/>
      <c r="BI68" s="1132"/>
      <c r="BJ68" s="1132"/>
      <c r="BK68" s="1132"/>
      <c r="BL68" s="1132"/>
      <c r="BM68" s="1132"/>
      <c r="BN68" s="1132"/>
      <c r="BO68" s="1132"/>
      <c r="BP68" s="1132"/>
      <c r="BQ68" s="1132"/>
      <c r="BR68" s="1132"/>
      <c r="BS68" s="1132"/>
      <c r="BT68" s="1132"/>
      <c r="BU68" s="1132"/>
      <c r="BV68" s="1132"/>
      <c r="BW68" s="1132"/>
      <c r="BX68" s="1132"/>
      <c r="BY68" s="1132"/>
      <c r="BZ68" s="1132"/>
      <c r="CA68" s="1132"/>
      <c r="CB68" s="1132"/>
      <c r="CC68" s="1132"/>
      <c r="CD68" s="1132"/>
      <c r="CE68" s="1132"/>
      <c r="CF68" s="1132"/>
      <c r="CG68" s="1132"/>
      <c r="CH68" s="1132"/>
      <c r="CI68" s="1132"/>
      <c r="CJ68" s="1132"/>
      <c r="CK68" s="1132"/>
      <c r="CL68" s="1132"/>
      <c r="CM68" s="1132"/>
      <c r="CN68" s="1132"/>
      <c r="CO68" s="1132"/>
      <c r="CP68" s="1132"/>
      <c r="CQ68" s="1132"/>
      <c r="CR68" s="1132"/>
      <c r="CS68" s="1132"/>
      <c r="CT68" s="1132"/>
      <c r="CU68" s="1132"/>
      <c r="CV68" s="1132"/>
      <c r="CW68" s="1132"/>
      <c r="CX68" s="1132"/>
      <c r="CY68" s="1132"/>
      <c r="CZ68" s="1132"/>
      <c r="DA68" s="1132"/>
      <c r="DB68" s="1132"/>
      <c r="DC68" s="1133"/>
    </row>
    <row r="69" spans="2:107" x14ac:dyDescent="0.15">
      <c r="B69" s="323"/>
      <c r="AN69" s="1134"/>
      <c r="AO69" s="1135"/>
      <c r="AP69" s="1135"/>
      <c r="AQ69" s="1135"/>
      <c r="AR69" s="1135"/>
      <c r="AS69" s="1135"/>
      <c r="AT69" s="1135"/>
      <c r="AU69" s="1135"/>
      <c r="AV69" s="1135"/>
      <c r="AW69" s="1135"/>
      <c r="AX69" s="1135"/>
      <c r="AY69" s="1135"/>
      <c r="AZ69" s="1135"/>
      <c r="BA69" s="1135"/>
      <c r="BB69" s="1135"/>
      <c r="BC69" s="1135"/>
      <c r="BD69" s="1135"/>
      <c r="BE69" s="1135"/>
      <c r="BF69" s="1135"/>
      <c r="BG69" s="1135"/>
      <c r="BH69" s="1135"/>
      <c r="BI69" s="1135"/>
      <c r="BJ69" s="1135"/>
      <c r="BK69" s="1135"/>
      <c r="BL69" s="1135"/>
      <c r="BM69" s="1135"/>
      <c r="BN69" s="1135"/>
      <c r="BO69" s="1135"/>
      <c r="BP69" s="1135"/>
      <c r="BQ69" s="1135"/>
      <c r="BR69" s="1135"/>
      <c r="BS69" s="1135"/>
      <c r="BT69" s="1135"/>
      <c r="BU69" s="1135"/>
      <c r="BV69" s="1135"/>
      <c r="BW69" s="1135"/>
      <c r="BX69" s="1135"/>
      <c r="BY69" s="1135"/>
      <c r="BZ69" s="1135"/>
      <c r="CA69" s="1135"/>
      <c r="CB69" s="1135"/>
      <c r="CC69" s="1135"/>
      <c r="CD69" s="1135"/>
      <c r="CE69" s="1135"/>
      <c r="CF69" s="1135"/>
      <c r="CG69" s="1135"/>
      <c r="CH69" s="1135"/>
      <c r="CI69" s="1135"/>
      <c r="CJ69" s="1135"/>
      <c r="CK69" s="1135"/>
      <c r="CL69" s="1135"/>
      <c r="CM69" s="1135"/>
      <c r="CN69" s="1135"/>
      <c r="CO69" s="1135"/>
      <c r="CP69" s="1135"/>
      <c r="CQ69" s="1135"/>
      <c r="CR69" s="1135"/>
      <c r="CS69" s="1135"/>
      <c r="CT69" s="1135"/>
      <c r="CU69" s="1135"/>
      <c r="CV69" s="1135"/>
      <c r="CW69" s="1135"/>
      <c r="CX69" s="1135"/>
      <c r="CY69" s="1135"/>
      <c r="CZ69" s="1135"/>
      <c r="DA69" s="1135"/>
      <c r="DB69" s="1135"/>
      <c r="DC69" s="1136"/>
    </row>
    <row r="70" spans="2:107" x14ac:dyDescent="0.15">
      <c r="B70" s="323"/>
      <c r="H70" s="345"/>
      <c r="I70" s="345"/>
      <c r="J70" s="346"/>
      <c r="K70" s="346"/>
      <c r="L70" s="347"/>
      <c r="M70" s="346"/>
      <c r="N70" s="347"/>
      <c r="AN70" s="332"/>
      <c r="AO70" s="332"/>
      <c r="AP70" s="332"/>
      <c r="AZ70" s="332"/>
      <c r="BA70" s="332"/>
      <c r="BB70" s="332"/>
      <c r="BL70" s="332"/>
      <c r="BM70" s="332"/>
      <c r="BN70" s="332"/>
      <c r="BX70" s="332"/>
      <c r="BY70" s="332"/>
      <c r="BZ70" s="332"/>
      <c r="CJ70" s="332"/>
      <c r="CK70" s="332"/>
      <c r="CL70" s="332"/>
      <c r="CV70" s="332"/>
      <c r="CW70" s="332"/>
      <c r="CX70" s="332"/>
    </row>
    <row r="71" spans="2:107" x14ac:dyDescent="0.15">
      <c r="B71" s="323"/>
      <c r="G71" s="348"/>
      <c r="I71" s="349"/>
      <c r="J71" s="346"/>
      <c r="K71" s="346"/>
      <c r="L71" s="347"/>
      <c r="M71" s="346"/>
      <c r="N71" s="347"/>
      <c r="AM71" s="348"/>
      <c r="AN71" s="316" t="s">
        <v>550</v>
      </c>
    </row>
    <row r="72" spans="2:107" x14ac:dyDescent="0.15">
      <c r="B72" s="323"/>
      <c r="G72" s="1122"/>
      <c r="H72" s="1122"/>
      <c r="I72" s="1122"/>
      <c r="J72" s="1122"/>
      <c r="K72" s="333"/>
      <c r="L72" s="333"/>
      <c r="M72" s="334"/>
      <c r="N72" s="334"/>
      <c r="AN72" s="1125"/>
      <c r="AO72" s="1126"/>
      <c r="AP72" s="1126"/>
      <c r="AQ72" s="1126"/>
      <c r="AR72" s="1126"/>
      <c r="AS72" s="1126"/>
      <c r="AT72" s="1126"/>
      <c r="AU72" s="1126"/>
      <c r="AV72" s="1126"/>
      <c r="AW72" s="1126"/>
      <c r="AX72" s="1126"/>
      <c r="AY72" s="1126"/>
      <c r="AZ72" s="1126"/>
      <c r="BA72" s="1126"/>
      <c r="BB72" s="1126"/>
      <c r="BC72" s="1126"/>
      <c r="BD72" s="1126"/>
      <c r="BE72" s="1126"/>
      <c r="BF72" s="1126"/>
      <c r="BG72" s="1126"/>
      <c r="BH72" s="1126"/>
      <c r="BI72" s="1126"/>
      <c r="BJ72" s="1126"/>
      <c r="BK72" s="1126"/>
      <c r="BL72" s="1126"/>
      <c r="BM72" s="1126"/>
      <c r="BN72" s="1126"/>
      <c r="BO72" s="1127"/>
      <c r="BP72" s="1121" t="s">
        <v>528</v>
      </c>
      <c r="BQ72" s="1121"/>
      <c r="BR72" s="1121"/>
      <c r="BS72" s="1121"/>
      <c r="BT72" s="1121"/>
      <c r="BU72" s="1121"/>
      <c r="BV72" s="1121"/>
      <c r="BW72" s="1121"/>
      <c r="BX72" s="1121" t="s">
        <v>529</v>
      </c>
      <c r="BY72" s="1121"/>
      <c r="BZ72" s="1121"/>
      <c r="CA72" s="1121"/>
      <c r="CB72" s="1121"/>
      <c r="CC72" s="1121"/>
      <c r="CD72" s="1121"/>
      <c r="CE72" s="1121"/>
      <c r="CF72" s="1121" t="s">
        <v>530</v>
      </c>
      <c r="CG72" s="1121"/>
      <c r="CH72" s="1121"/>
      <c r="CI72" s="1121"/>
      <c r="CJ72" s="1121"/>
      <c r="CK72" s="1121"/>
      <c r="CL72" s="1121"/>
      <c r="CM72" s="1121"/>
      <c r="CN72" s="1121" t="s">
        <v>531</v>
      </c>
      <c r="CO72" s="1121"/>
      <c r="CP72" s="1121"/>
      <c r="CQ72" s="1121"/>
      <c r="CR72" s="1121"/>
      <c r="CS72" s="1121"/>
      <c r="CT72" s="1121"/>
      <c r="CU72" s="1121"/>
      <c r="CV72" s="1121" t="s">
        <v>232</v>
      </c>
      <c r="CW72" s="1121"/>
      <c r="CX72" s="1121"/>
      <c r="CY72" s="1121"/>
      <c r="CZ72" s="1121"/>
      <c r="DA72" s="1121"/>
      <c r="DB72" s="1121"/>
      <c r="DC72" s="1121"/>
    </row>
    <row r="73" spans="2:107" x14ac:dyDescent="0.15">
      <c r="B73" s="323"/>
      <c r="G73" s="1124"/>
      <c r="H73" s="1124"/>
      <c r="I73" s="1124"/>
      <c r="J73" s="1124"/>
      <c r="K73" s="1120"/>
      <c r="L73" s="1120"/>
      <c r="M73" s="1120"/>
      <c r="N73" s="1120"/>
      <c r="AM73" s="332"/>
      <c r="AN73" s="1119" t="s">
        <v>551</v>
      </c>
      <c r="AO73" s="1119"/>
      <c r="AP73" s="1119"/>
      <c r="AQ73" s="1119"/>
      <c r="AR73" s="1119"/>
      <c r="AS73" s="1119"/>
      <c r="AT73" s="1119"/>
      <c r="AU73" s="1119"/>
      <c r="AV73" s="1119"/>
      <c r="AW73" s="1119"/>
      <c r="AX73" s="1119"/>
      <c r="AY73" s="1119"/>
      <c r="AZ73" s="1119"/>
      <c r="BA73" s="1119"/>
      <c r="BB73" s="1119" t="s">
        <v>552</v>
      </c>
      <c r="BC73" s="1119"/>
      <c r="BD73" s="1119"/>
      <c r="BE73" s="1119"/>
      <c r="BF73" s="1119"/>
      <c r="BG73" s="1119"/>
      <c r="BH73" s="1119"/>
      <c r="BI73" s="1119"/>
      <c r="BJ73" s="1119"/>
      <c r="BK73" s="1119"/>
      <c r="BL73" s="1119"/>
      <c r="BM73" s="1119"/>
      <c r="BN73" s="1119"/>
      <c r="BO73" s="1119"/>
      <c r="BP73" s="1116"/>
      <c r="BQ73" s="1116"/>
      <c r="BR73" s="1116"/>
      <c r="BS73" s="1116"/>
      <c r="BT73" s="1116"/>
      <c r="BU73" s="1116"/>
      <c r="BV73" s="1116"/>
      <c r="BW73" s="1116"/>
      <c r="BX73" s="1116"/>
      <c r="BY73" s="1116"/>
      <c r="BZ73" s="1116"/>
      <c r="CA73" s="1116"/>
      <c r="CB73" s="1116"/>
      <c r="CC73" s="1116"/>
      <c r="CD73" s="1116"/>
      <c r="CE73" s="1116"/>
      <c r="CF73" s="1116"/>
      <c r="CG73" s="1116"/>
      <c r="CH73" s="1116"/>
      <c r="CI73" s="1116"/>
      <c r="CJ73" s="1116"/>
      <c r="CK73" s="1116"/>
      <c r="CL73" s="1116"/>
      <c r="CM73" s="1116"/>
      <c r="CN73" s="1116"/>
      <c r="CO73" s="1116"/>
      <c r="CP73" s="1116"/>
      <c r="CQ73" s="1116"/>
      <c r="CR73" s="1116"/>
      <c r="CS73" s="1116"/>
      <c r="CT73" s="1116"/>
      <c r="CU73" s="1116"/>
      <c r="CV73" s="1116"/>
      <c r="CW73" s="1116"/>
      <c r="CX73" s="1116"/>
      <c r="CY73" s="1116"/>
      <c r="CZ73" s="1116"/>
      <c r="DA73" s="1116"/>
      <c r="DB73" s="1116"/>
      <c r="DC73" s="1116"/>
    </row>
    <row r="74" spans="2:107" x14ac:dyDescent="0.15">
      <c r="B74" s="323"/>
      <c r="G74" s="1124"/>
      <c r="H74" s="1124"/>
      <c r="I74" s="1124"/>
      <c r="J74" s="1124"/>
      <c r="K74" s="1120"/>
      <c r="L74" s="1120"/>
      <c r="M74" s="1120"/>
      <c r="N74" s="1120"/>
      <c r="AM74" s="332"/>
      <c r="AN74" s="1119"/>
      <c r="AO74" s="1119"/>
      <c r="AP74" s="1119"/>
      <c r="AQ74" s="1119"/>
      <c r="AR74" s="1119"/>
      <c r="AS74" s="1119"/>
      <c r="AT74" s="1119"/>
      <c r="AU74" s="1119"/>
      <c r="AV74" s="1119"/>
      <c r="AW74" s="1119"/>
      <c r="AX74" s="1119"/>
      <c r="AY74" s="1119"/>
      <c r="AZ74" s="1119"/>
      <c r="BA74" s="1119"/>
      <c r="BB74" s="1119"/>
      <c r="BC74" s="1119"/>
      <c r="BD74" s="1119"/>
      <c r="BE74" s="1119"/>
      <c r="BF74" s="1119"/>
      <c r="BG74" s="1119"/>
      <c r="BH74" s="1119"/>
      <c r="BI74" s="1119"/>
      <c r="BJ74" s="1119"/>
      <c r="BK74" s="1119"/>
      <c r="BL74" s="1119"/>
      <c r="BM74" s="1119"/>
      <c r="BN74" s="1119"/>
      <c r="BO74" s="1119"/>
      <c r="BP74" s="1116"/>
      <c r="BQ74" s="1116"/>
      <c r="BR74" s="1116"/>
      <c r="BS74" s="1116"/>
      <c r="BT74" s="1116"/>
      <c r="BU74" s="1116"/>
      <c r="BV74" s="1116"/>
      <c r="BW74" s="1116"/>
      <c r="BX74" s="1116"/>
      <c r="BY74" s="1116"/>
      <c r="BZ74" s="1116"/>
      <c r="CA74" s="1116"/>
      <c r="CB74" s="1116"/>
      <c r="CC74" s="1116"/>
      <c r="CD74" s="1116"/>
      <c r="CE74" s="1116"/>
      <c r="CF74" s="1116"/>
      <c r="CG74" s="1116"/>
      <c r="CH74" s="1116"/>
      <c r="CI74" s="1116"/>
      <c r="CJ74" s="1116"/>
      <c r="CK74" s="1116"/>
      <c r="CL74" s="1116"/>
      <c r="CM74" s="1116"/>
      <c r="CN74" s="1116"/>
      <c r="CO74" s="1116"/>
      <c r="CP74" s="1116"/>
      <c r="CQ74" s="1116"/>
      <c r="CR74" s="1116"/>
      <c r="CS74" s="1116"/>
      <c r="CT74" s="1116"/>
      <c r="CU74" s="1116"/>
      <c r="CV74" s="1116"/>
      <c r="CW74" s="1116"/>
      <c r="CX74" s="1116"/>
      <c r="CY74" s="1116"/>
      <c r="CZ74" s="1116"/>
      <c r="DA74" s="1116"/>
      <c r="DB74" s="1116"/>
      <c r="DC74" s="1116"/>
    </row>
    <row r="75" spans="2:107" x14ac:dyDescent="0.15">
      <c r="B75" s="323"/>
      <c r="G75" s="1124"/>
      <c r="H75" s="1124"/>
      <c r="I75" s="1122"/>
      <c r="J75" s="1122"/>
      <c r="K75" s="1123"/>
      <c r="L75" s="1123"/>
      <c r="M75" s="1123"/>
      <c r="N75" s="1123"/>
      <c r="AM75" s="332"/>
      <c r="AN75" s="1119"/>
      <c r="AO75" s="1119"/>
      <c r="AP75" s="1119"/>
      <c r="AQ75" s="1119"/>
      <c r="AR75" s="1119"/>
      <c r="AS75" s="1119"/>
      <c r="AT75" s="1119"/>
      <c r="AU75" s="1119"/>
      <c r="AV75" s="1119"/>
      <c r="AW75" s="1119"/>
      <c r="AX75" s="1119"/>
      <c r="AY75" s="1119"/>
      <c r="AZ75" s="1119"/>
      <c r="BA75" s="1119"/>
      <c r="BB75" s="1119" t="s">
        <v>557</v>
      </c>
      <c r="BC75" s="1119"/>
      <c r="BD75" s="1119"/>
      <c r="BE75" s="1119"/>
      <c r="BF75" s="1119"/>
      <c r="BG75" s="1119"/>
      <c r="BH75" s="1119"/>
      <c r="BI75" s="1119"/>
      <c r="BJ75" s="1119"/>
      <c r="BK75" s="1119"/>
      <c r="BL75" s="1119"/>
      <c r="BM75" s="1119"/>
      <c r="BN75" s="1119"/>
      <c r="BO75" s="1119"/>
      <c r="BP75" s="1116">
        <v>4.9000000000000004</v>
      </c>
      <c r="BQ75" s="1116"/>
      <c r="BR75" s="1116"/>
      <c r="BS75" s="1116"/>
      <c r="BT75" s="1116"/>
      <c r="BU75" s="1116"/>
      <c r="BV75" s="1116"/>
      <c r="BW75" s="1116"/>
      <c r="BX75" s="1116">
        <v>4.8</v>
      </c>
      <c r="BY75" s="1116"/>
      <c r="BZ75" s="1116"/>
      <c r="CA75" s="1116"/>
      <c r="CB75" s="1116"/>
      <c r="CC75" s="1116"/>
      <c r="CD75" s="1116"/>
      <c r="CE75" s="1116"/>
      <c r="CF75" s="1116">
        <v>5</v>
      </c>
      <c r="CG75" s="1116"/>
      <c r="CH75" s="1116"/>
      <c r="CI75" s="1116"/>
      <c r="CJ75" s="1116"/>
      <c r="CK75" s="1116"/>
      <c r="CL75" s="1116"/>
      <c r="CM75" s="1116"/>
      <c r="CN75" s="1116">
        <v>5.6</v>
      </c>
      <c r="CO75" s="1116"/>
      <c r="CP75" s="1116"/>
      <c r="CQ75" s="1116"/>
      <c r="CR75" s="1116"/>
      <c r="CS75" s="1116"/>
      <c r="CT75" s="1116"/>
      <c r="CU75" s="1116"/>
      <c r="CV75" s="1116">
        <v>6.3</v>
      </c>
      <c r="CW75" s="1116"/>
      <c r="CX75" s="1116"/>
      <c r="CY75" s="1116"/>
      <c r="CZ75" s="1116"/>
      <c r="DA75" s="1116"/>
      <c r="DB75" s="1116"/>
      <c r="DC75" s="1116"/>
    </row>
    <row r="76" spans="2:107" x14ac:dyDescent="0.15">
      <c r="B76" s="323"/>
      <c r="G76" s="1124"/>
      <c r="H76" s="1124"/>
      <c r="I76" s="1122"/>
      <c r="J76" s="1122"/>
      <c r="K76" s="1123"/>
      <c r="L76" s="1123"/>
      <c r="M76" s="1123"/>
      <c r="N76" s="1123"/>
      <c r="AM76" s="332"/>
      <c r="AN76" s="1119"/>
      <c r="AO76" s="1119"/>
      <c r="AP76" s="1119"/>
      <c r="AQ76" s="1119"/>
      <c r="AR76" s="1119"/>
      <c r="AS76" s="1119"/>
      <c r="AT76" s="1119"/>
      <c r="AU76" s="1119"/>
      <c r="AV76" s="1119"/>
      <c r="AW76" s="1119"/>
      <c r="AX76" s="1119"/>
      <c r="AY76" s="1119"/>
      <c r="AZ76" s="1119"/>
      <c r="BA76" s="1119"/>
      <c r="BB76" s="1119"/>
      <c r="BC76" s="1119"/>
      <c r="BD76" s="1119"/>
      <c r="BE76" s="1119"/>
      <c r="BF76" s="1119"/>
      <c r="BG76" s="1119"/>
      <c r="BH76" s="1119"/>
      <c r="BI76" s="1119"/>
      <c r="BJ76" s="1119"/>
      <c r="BK76" s="1119"/>
      <c r="BL76" s="1119"/>
      <c r="BM76" s="1119"/>
      <c r="BN76" s="1119"/>
      <c r="BO76" s="1119"/>
      <c r="BP76" s="1116"/>
      <c r="BQ76" s="1116"/>
      <c r="BR76" s="1116"/>
      <c r="BS76" s="1116"/>
      <c r="BT76" s="1116"/>
      <c r="BU76" s="1116"/>
      <c r="BV76" s="1116"/>
      <c r="BW76" s="1116"/>
      <c r="BX76" s="1116"/>
      <c r="BY76" s="1116"/>
      <c r="BZ76" s="1116"/>
      <c r="CA76" s="1116"/>
      <c r="CB76" s="1116"/>
      <c r="CC76" s="1116"/>
      <c r="CD76" s="1116"/>
      <c r="CE76" s="1116"/>
      <c r="CF76" s="1116"/>
      <c r="CG76" s="1116"/>
      <c r="CH76" s="1116"/>
      <c r="CI76" s="1116"/>
      <c r="CJ76" s="1116"/>
      <c r="CK76" s="1116"/>
      <c r="CL76" s="1116"/>
      <c r="CM76" s="1116"/>
      <c r="CN76" s="1116"/>
      <c r="CO76" s="1116"/>
      <c r="CP76" s="1116"/>
      <c r="CQ76" s="1116"/>
      <c r="CR76" s="1116"/>
      <c r="CS76" s="1116"/>
      <c r="CT76" s="1116"/>
      <c r="CU76" s="1116"/>
      <c r="CV76" s="1116"/>
      <c r="CW76" s="1116"/>
      <c r="CX76" s="1116"/>
      <c r="CY76" s="1116"/>
      <c r="CZ76" s="1116"/>
      <c r="DA76" s="1116"/>
      <c r="DB76" s="1116"/>
      <c r="DC76" s="1116"/>
    </row>
    <row r="77" spans="2:107" x14ac:dyDescent="0.15">
      <c r="B77" s="323"/>
      <c r="G77" s="1122"/>
      <c r="H77" s="1122"/>
      <c r="I77" s="1122"/>
      <c r="J77" s="1122"/>
      <c r="K77" s="1120"/>
      <c r="L77" s="1120"/>
      <c r="M77" s="1120"/>
      <c r="N77" s="1120"/>
      <c r="AN77" s="1121" t="s">
        <v>554</v>
      </c>
      <c r="AO77" s="1121"/>
      <c r="AP77" s="1121"/>
      <c r="AQ77" s="1121"/>
      <c r="AR77" s="1121"/>
      <c r="AS77" s="1121"/>
      <c r="AT77" s="1121"/>
      <c r="AU77" s="1121"/>
      <c r="AV77" s="1121"/>
      <c r="AW77" s="1121"/>
      <c r="AX77" s="1121"/>
      <c r="AY77" s="1121"/>
      <c r="AZ77" s="1121"/>
      <c r="BA77" s="1121"/>
      <c r="BB77" s="1119" t="s">
        <v>552</v>
      </c>
      <c r="BC77" s="1119"/>
      <c r="BD77" s="1119"/>
      <c r="BE77" s="1119"/>
      <c r="BF77" s="1119"/>
      <c r="BG77" s="1119"/>
      <c r="BH77" s="1119"/>
      <c r="BI77" s="1119"/>
      <c r="BJ77" s="1119"/>
      <c r="BK77" s="1119"/>
      <c r="BL77" s="1119"/>
      <c r="BM77" s="1119"/>
      <c r="BN77" s="1119"/>
      <c r="BO77" s="1119"/>
      <c r="BP77" s="1116">
        <v>49.1</v>
      </c>
      <c r="BQ77" s="1116"/>
      <c r="BR77" s="1116"/>
      <c r="BS77" s="1116"/>
      <c r="BT77" s="1116"/>
      <c r="BU77" s="1116"/>
      <c r="BV77" s="1116"/>
      <c r="BW77" s="1116"/>
      <c r="BX77" s="1116">
        <v>41.5</v>
      </c>
      <c r="BY77" s="1116"/>
      <c r="BZ77" s="1116"/>
      <c r="CA77" s="1116"/>
      <c r="CB77" s="1116"/>
      <c r="CC77" s="1116"/>
      <c r="CD77" s="1116"/>
      <c r="CE77" s="1116"/>
      <c r="CF77" s="1116">
        <v>25.2</v>
      </c>
      <c r="CG77" s="1116"/>
      <c r="CH77" s="1116"/>
      <c r="CI77" s="1116"/>
      <c r="CJ77" s="1116"/>
      <c r="CK77" s="1116"/>
      <c r="CL77" s="1116"/>
      <c r="CM77" s="1116"/>
      <c r="CN77" s="1116">
        <v>15.7</v>
      </c>
      <c r="CO77" s="1116"/>
      <c r="CP77" s="1116"/>
      <c r="CQ77" s="1116"/>
      <c r="CR77" s="1116"/>
      <c r="CS77" s="1116"/>
      <c r="CT77" s="1116"/>
      <c r="CU77" s="1116"/>
      <c r="CV77" s="1116">
        <v>10.199999999999999</v>
      </c>
      <c r="CW77" s="1116"/>
      <c r="CX77" s="1116"/>
      <c r="CY77" s="1116"/>
      <c r="CZ77" s="1116"/>
      <c r="DA77" s="1116"/>
      <c r="DB77" s="1116"/>
      <c r="DC77" s="1116"/>
    </row>
    <row r="78" spans="2:107" x14ac:dyDescent="0.15">
      <c r="B78" s="323"/>
      <c r="G78" s="1122"/>
      <c r="H78" s="1122"/>
      <c r="I78" s="1122"/>
      <c r="J78" s="1122"/>
      <c r="K78" s="1120"/>
      <c r="L78" s="1120"/>
      <c r="M78" s="1120"/>
      <c r="N78" s="1120"/>
      <c r="AN78" s="1121"/>
      <c r="AO78" s="1121"/>
      <c r="AP78" s="1121"/>
      <c r="AQ78" s="1121"/>
      <c r="AR78" s="1121"/>
      <c r="AS78" s="1121"/>
      <c r="AT78" s="1121"/>
      <c r="AU78" s="1121"/>
      <c r="AV78" s="1121"/>
      <c r="AW78" s="1121"/>
      <c r="AX78" s="1121"/>
      <c r="AY78" s="1121"/>
      <c r="AZ78" s="1121"/>
      <c r="BA78" s="1121"/>
      <c r="BB78" s="1119"/>
      <c r="BC78" s="1119"/>
      <c r="BD78" s="1119"/>
      <c r="BE78" s="1119"/>
      <c r="BF78" s="1119"/>
      <c r="BG78" s="1119"/>
      <c r="BH78" s="1119"/>
      <c r="BI78" s="1119"/>
      <c r="BJ78" s="1119"/>
      <c r="BK78" s="1119"/>
      <c r="BL78" s="1119"/>
      <c r="BM78" s="1119"/>
      <c r="BN78" s="1119"/>
      <c r="BO78" s="1119"/>
      <c r="BP78" s="1116"/>
      <c r="BQ78" s="1116"/>
      <c r="BR78" s="1116"/>
      <c r="BS78" s="1116"/>
      <c r="BT78" s="1116"/>
      <c r="BU78" s="1116"/>
      <c r="BV78" s="1116"/>
      <c r="BW78" s="1116"/>
      <c r="BX78" s="1116"/>
      <c r="BY78" s="1116"/>
      <c r="BZ78" s="1116"/>
      <c r="CA78" s="1116"/>
      <c r="CB78" s="1116"/>
      <c r="CC78" s="1116"/>
      <c r="CD78" s="1116"/>
      <c r="CE78" s="1116"/>
      <c r="CF78" s="1116"/>
      <c r="CG78" s="1116"/>
      <c r="CH78" s="1116"/>
      <c r="CI78" s="1116"/>
      <c r="CJ78" s="1116"/>
      <c r="CK78" s="1116"/>
      <c r="CL78" s="1116"/>
      <c r="CM78" s="1116"/>
      <c r="CN78" s="1116"/>
      <c r="CO78" s="1116"/>
      <c r="CP78" s="1116"/>
      <c r="CQ78" s="1116"/>
      <c r="CR78" s="1116"/>
      <c r="CS78" s="1116"/>
      <c r="CT78" s="1116"/>
      <c r="CU78" s="1116"/>
      <c r="CV78" s="1116"/>
      <c r="CW78" s="1116"/>
      <c r="CX78" s="1116"/>
      <c r="CY78" s="1116"/>
      <c r="CZ78" s="1116"/>
      <c r="DA78" s="1116"/>
      <c r="DB78" s="1116"/>
      <c r="DC78" s="1116"/>
    </row>
    <row r="79" spans="2:107" x14ac:dyDescent="0.15">
      <c r="B79" s="323"/>
      <c r="G79" s="1122"/>
      <c r="H79" s="1122"/>
      <c r="I79" s="1117"/>
      <c r="J79" s="1117"/>
      <c r="K79" s="1118"/>
      <c r="L79" s="1118"/>
      <c r="M79" s="1118"/>
      <c r="N79" s="1118"/>
      <c r="AN79" s="1121"/>
      <c r="AO79" s="1121"/>
      <c r="AP79" s="1121"/>
      <c r="AQ79" s="1121"/>
      <c r="AR79" s="1121"/>
      <c r="AS79" s="1121"/>
      <c r="AT79" s="1121"/>
      <c r="AU79" s="1121"/>
      <c r="AV79" s="1121"/>
      <c r="AW79" s="1121"/>
      <c r="AX79" s="1121"/>
      <c r="AY79" s="1121"/>
      <c r="AZ79" s="1121"/>
      <c r="BA79" s="1121"/>
      <c r="BB79" s="1119" t="s">
        <v>557</v>
      </c>
      <c r="BC79" s="1119"/>
      <c r="BD79" s="1119"/>
      <c r="BE79" s="1119"/>
      <c r="BF79" s="1119"/>
      <c r="BG79" s="1119"/>
      <c r="BH79" s="1119"/>
      <c r="BI79" s="1119"/>
      <c r="BJ79" s="1119"/>
      <c r="BK79" s="1119"/>
      <c r="BL79" s="1119"/>
      <c r="BM79" s="1119"/>
      <c r="BN79" s="1119"/>
      <c r="BO79" s="1119"/>
      <c r="BP79" s="1116">
        <v>9.5</v>
      </c>
      <c r="BQ79" s="1116"/>
      <c r="BR79" s="1116"/>
      <c r="BS79" s="1116"/>
      <c r="BT79" s="1116"/>
      <c r="BU79" s="1116"/>
      <c r="BV79" s="1116"/>
      <c r="BW79" s="1116"/>
      <c r="BX79" s="1116">
        <v>9.1999999999999993</v>
      </c>
      <c r="BY79" s="1116"/>
      <c r="BZ79" s="1116"/>
      <c r="CA79" s="1116"/>
      <c r="CB79" s="1116"/>
      <c r="CC79" s="1116"/>
      <c r="CD79" s="1116"/>
      <c r="CE79" s="1116"/>
      <c r="CF79" s="1116">
        <v>8.9</v>
      </c>
      <c r="CG79" s="1116"/>
      <c r="CH79" s="1116"/>
      <c r="CI79" s="1116"/>
      <c r="CJ79" s="1116"/>
      <c r="CK79" s="1116"/>
      <c r="CL79" s="1116"/>
      <c r="CM79" s="1116"/>
      <c r="CN79" s="1116">
        <v>8.9</v>
      </c>
      <c r="CO79" s="1116"/>
      <c r="CP79" s="1116"/>
      <c r="CQ79" s="1116"/>
      <c r="CR79" s="1116"/>
      <c r="CS79" s="1116"/>
      <c r="CT79" s="1116"/>
      <c r="CU79" s="1116"/>
      <c r="CV79" s="1116">
        <v>9</v>
      </c>
      <c r="CW79" s="1116"/>
      <c r="CX79" s="1116"/>
      <c r="CY79" s="1116"/>
      <c r="CZ79" s="1116"/>
      <c r="DA79" s="1116"/>
      <c r="DB79" s="1116"/>
      <c r="DC79" s="1116"/>
    </row>
    <row r="80" spans="2:107" x14ac:dyDescent="0.15">
      <c r="B80" s="323"/>
      <c r="G80" s="1122"/>
      <c r="H80" s="1122"/>
      <c r="I80" s="1117"/>
      <c r="J80" s="1117"/>
      <c r="K80" s="1118"/>
      <c r="L80" s="1118"/>
      <c r="M80" s="1118"/>
      <c r="N80" s="1118"/>
      <c r="AN80" s="1121"/>
      <c r="AO80" s="1121"/>
      <c r="AP80" s="1121"/>
      <c r="AQ80" s="1121"/>
      <c r="AR80" s="1121"/>
      <c r="AS80" s="1121"/>
      <c r="AT80" s="1121"/>
      <c r="AU80" s="1121"/>
      <c r="AV80" s="1121"/>
      <c r="AW80" s="1121"/>
      <c r="AX80" s="1121"/>
      <c r="AY80" s="1121"/>
      <c r="AZ80" s="1121"/>
      <c r="BA80" s="1121"/>
      <c r="BB80" s="1119"/>
      <c r="BC80" s="1119"/>
      <c r="BD80" s="1119"/>
      <c r="BE80" s="1119"/>
      <c r="BF80" s="1119"/>
      <c r="BG80" s="1119"/>
      <c r="BH80" s="1119"/>
      <c r="BI80" s="1119"/>
      <c r="BJ80" s="1119"/>
      <c r="BK80" s="1119"/>
      <c r="BL80" s="1119"/>
      <c r="BM80" s="1119"/>
      <c r="BN80" s="1119"/>
      <c r="BO80" s="1119"/>
      <c r="BP80" s="1116"/>
      <c r="BQ80" s="1116"/>
      <c r="BR80" s="1116"/>
      <c r="BS80" s="1116"/>
      <c r="BT80" s="1116"/>
      <c r="BU80" s="1116"/>
      <c r="BV80" s="1116"/>
      <c r="BW80" s="1116"/>
      <c r="BX80" s="1116"/>
      <c r="BY80" s="1116"/>
      <c r="BZ80" s="1116"/>
      <c r="CA80" s="1116"/>
      <c r="CB80" s="1116"/>
      <c r="CC80" s="1116"/>
      <c r="CD80" s="1116"/>
      <c r="CE80" s="1116"/>
      <c r="CF80" s="1116"/>
      <c r="CG80" s="1116"/>
      <c r="CH80" s="1116"/>
      <c r="CI80" s="1116"/>
      <c r="CJ80" s="1116"/>
      <c r="CK80" s="1116"/>
      <c r="CL80" s="1116"/>
      <c r="CM80" s="1116"/>
      <c r="CN80" s="1116"/>
      <c r="CO80" s="1116"/>
      <c r="CP80" s="1116"/>
      <c r="CQ80" s="1116"/>
      <c r="CR80" s="1116"/>
      <c r="CS80" s="1116"/>
      <c r="CT80" s="1116"/>
      <c r="CU80" s="1116"/>
      <c r="CV80" s="1116"/>
      <c r="CW80" s="1116"/>
      <c r="CX80" s="1116"/>
      <c r="CY80" s="1116"/>
      <c r="CZ80" s="1116"/>
      <c r="DA80" s="1116"/>
      <c r="DB80" s="1116"/>
      <c r="DC80" s="1116"/>
    </row>
    <row r="81" spans="2:109" x14ac:dyDescent="0.15">
      <c r="B81" s="323"/>
    </row>
    <row r="82" spans="2:109" ht="17.25" x14ac:dyDescent="0.15">
      <c r="B82" s="323"/>
      <c r="K82" s="350"/>
      <c r="L82" s="350"/>
      <c r="M82" s="350"/>
      <c r="N82" s="350"/>
      <c r="AQ82" s="350"/>
      <c r="AR82" s="350"/>
      <c r="AS82" s="350"/>
      <c r="AT82" s="350"/>
      <c r="BC82" s="350"/>
      <c r="BD82" s="350"/>
      <c r="BE82" s="350"/>
      <c r="BF82" s="350"/>
      <c r="BO82" s="350"/>
      <c r="BP82" s="350"/>
      <c r="BQ82" s="350"/>
      <c r="BR82" s="350"/>
      <c r="CA82" s="350"/>
      <c r="CB82" s="350"/>
      <c r="CC82" s="350"/>
      <c r="CD82" s="350"/>
      <c r="CM82" s="350"/>
      <c r="CN82" s="350"/>
      <c r="CO82" s="350"/>
      <c r="CP82" s="350"/>
      <c r="CY82" s="350"/>
      <c r="CZ82" s="350"/>
      <c r="DA82" s="350"/>
      <c r="DB82" s="350"/>
      <c r="DC82" s="350"/>
    </row>
    <row r="83" spans="2:109" x14ac:dyDescent="0.15">
      <c r="B83" s="325"/>
      <c r="C83" s="326"/>
      <c r="D83" s="326"/>
      <c r="E83" s="326"/>
      <c r="F83" s="326"/>
      <c r="G83" s="326"/>
      <c r="H83" s="326"/>
      <c r="I83" s="326"/>
      <c r="J83" s="326"/>
      <c r="K83" s="326"/>
      <c r="L83" s="326"/>
      <c r="M83" s="326"/>
      <c r="N83" s="326"/>
      <c r="O83" s="326"/>
      <c r="P83" s="326"/>
      <c r="Q83" s="326"/>
      <c r="R83" s="326"/>
      <c r="S83" s="326"/>
      <c r="T83" s="326"/>
      <c r="U83" s="326"/>
      <c r="V83" s="326"/>
      <c r="W83" s="326"/>
      <c r="X83" s="326"/>
      <c r="Y83" s="326"/>
      <c r="Z83" s="326"/>
      <c r="AA83" s="326"/>
      <c r="AB83" s="326"/>
      <c r="AC83" s="326"/>
      <c r="AD83" s="326"/>
      <c r="AE83" s="326"/>
      <c r="AF83" s="326"/>
      <c r="AG83" s="326"/>
      <c r="AH83" s="326"/>
      <c r="AI83" s="326"/>
      <c r="AJ83" s="326"/>
      <c r="AK83" s="326"/>
      <c r="AL83" s="326"/>
      <c r="AM83" s="326"/>
      <c r="AN83" s="326"/>
      <c r="AO83" s="326"/>
      <c r="AP83" s="326"/>
      <c r="AQ83" s="326"/>
      <c r="AR83" s="326"/>
      <c r="AS83" s="326"/>
      <c r="AT83" s="326"/>
      <c r="AU83" s="326"/>
      <c r="AV83" s="326"/>
      <c r="AW83" s="326"/>
      <c r="AX83" s="326"/>
      <c r="AY83" s="326"/>
      <c r="AZ83" s="326"/>
      <c r="BA83" s="326"/>
      <c r="BB83" s="326"/>
      <c r="BC83" s="326"/>
      <c r="BD83" s="326"/>
      <c r="BE83" s="326"/>
      <c r="BF83" s="326"/>
      <c r="BG83" s="326"/>
      <c r="BH83" s="326"/>
      <c r="BI83" s="326"/>
      <c r="BJ83" s="326"/>
      <c r="BK83" s="326"/>
      <c r="BL83" s="326"/>
      <c r="BM83" s="326"/>
      <c r="BN83" s="326"/>
      <c r="BO83" s="326"/>
      <c r="BP83" s="326"/>
      <c r="BQ83" s="326"/>
      <c r="BR83" s="326"/>
      <c r="BS83" s="326"/>
      <c r="BT83" s="326"/>
      <c r="BU83" s="326"/>
      <c r="BV83" s="326"/>
      <c r="BW83" s="326"/>
      <c r="BX83" s="326"/>
      <c r="BY83" s="326"/>
      <c r="BZ83" s="326"/>
      <c r="CA83" s="326"/>
      <c r="CB83" s="326"/>
      <c r="CC83" s="326"/>
      <c r="CD83" s="326"/>
      <c r="CE83" s="326"/>
      <c r="CF83" s="326"/>
      <c r="CG83" s="326"/>
      <c r="CH83" s="326"/>
      <c r="CI83" s="326"/>
      <c r="CJ83" s="326"/>
      <c r="CK83" s="326"/>
      <c r="CL83" s="326"/>
      <c r="CM83" s="326"/>
      <c r="CN83" s="326"/>
      <c r="CO83" s="326"/>
      <c r="CP83" s="326"/>
      <c r="CQ83" s="326"/>
      <c r="CR83" s="326"/>
      <c r="CS83" s="326"/>
      <c r="CT83" s="326"/>
      <c r="CU83" s="326"/>
      <c r="CV83" s="326"/>
      <c r="CW83" s="326"/>
      <c r="CX83" s="326"/>
      <c r="CY83" s="326"/>
      <c r="CZ83" s="326"/>
      <c r="DA83" s="326"/>
      <c r="DB83" s="326"/>
      <c r="DC83" s="326"/>
      <c r="DD83" s="327"/>
    </row>
    <row r="84" spans="2:109" x14ac:dyDescent="0.15">
      <c r="DD84" s="316"/>
      <c r="DE84" s="316"/>
    </row>
    <row r="85" spans="2:109" x14ac:dyDescent="0.15">
      <c r="DD85" s="316"/>
      <c r="DE85" s="316"/>
    </row>
  </sheetData>
  <sheetProtection algorithmName="SHA-512" hashValue="AyRvcdFMTCkUiQuD18UQRo9Iw0RyLcs4okW/m8W9OarAVZV5SQGj7fSI+i4Ju8P/ndNHEhTJ8sojwmNWykzrRA==" saltValue="8zkviKZ9LuaJ1EWBIrhSv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44"/>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7F7C39-A2E0-4877-BF68-932EB54E5A2B}">
  <sheetPr>
    <pageSetUpPr fitToPage="1"/>
  </sheetPr>
  <dimension ref="A1:DR125"/>
  <sheetViews>
    <sheetView showGridLines="0" topLeftCell="A73" zoomScale="75" zoomScaleNormal="75" zoomScaleSheetLayoutView="70" workbookViewId="0">
      <selection activeCell="AN65" sqref="AN65:DC69"/>
    </sheetView>
  </sheetViews>
  <sheetFormatPr defaultColWidth="0" defaultRowHeight="13.5" customHeight="1" zeroHeight="1" x14ac:dyDescent="0.15"/>
  <cols>
    <col min="1" max="34" width="2.5" style="351" customWidth="1"/>
    <col min="35" max="122" width="2.5" style="318" customWidth="1"/>
    <col min="123" max="16384" width="2.5" style="318" hidden="1"/>
  </cols>
  <sheetData>
    <row r="1" spans="1:34" ht="13.5" customHeight="1" x14ac:dyDescent="0.15">
      <c r="A1" s="318"/>
      <c r="B1" s="318"/>
      <c r="C1" s="318"/>
      <c r="D1" s="318"/>
      <c r="E1" s="318"/>
      <c r="F1" s="318"/>
      <c r="G1" s="318"/>
      <c r="H1" s="318"/>
      <c r="I1" s="318"/>
      <c r="J1" s="318"/>
      <c r="K1" s="318"/>
      <c r="L1" s="318"/>
      <c r="M1" s="318"/>
      <c r="N1" s="318"/>
      <c r="O1" s="318"/>
      <c r="P1" s="318"/>
      <c r="Q1" s="318"/>
      <c r="R1" s="318"/>
      <c r="S1" s="318"/>
      <c r="T1" s="318"/>
      <c r="U1" s="318"/>
      <c r="V1" s="318"/>
      <c r="W1" s="318"/>
      <c r="X1" s="318"/>
      <c r="Y1" s="318"/>
      <c r="Z1" s="318"/>
      <c r="AA1" s="318"/>
      <c r="AB1" s="318"/>
      <c r="AC1" s="318"/>
      <c r="AD1" s="318"/>
      <c r="AE1" s="318"/>
      <c r="AF1" s="318"/>
      <c r="AG1" s="318"/>
      <c r="AH1" s="318"/>
    </row>
    <row r="2" spans="1:34" x14ac:dyDescent="0.15">
      <c r="S2" s="318"/>
      <c r="AH2" s="318"/>
    </row>
    <row r="3" spans="1:34" x14ac:dyDescent="0.15">
      <c r="C3" s="318"/>
      <c r="D3" s="318"/>
      <c r="E3" s="318"/>
      <c r="F3" s="318"/>
      <c r="G3" s="318"/>
      <c r="H3" s="318"/>
      <c r="I3" s="318"/>
      <c r="J3" s="318"/>
      <c r="K3" s="318"/>
      <c r="L3" s="318"/>
      <c r="M3" s="318"/>
      <c r="N3" s="318"/>
      <c r="O3" s="318"/>
      <c r="P3" s="318"/>
      <c r="Q3" s="318"/>
      <c r="R3" s="318"/>
      <c r="S3" s="318"/>
      <c r="U3" s="318"/>
      <c r="V3" s="318"/>
      <c r="W3" s="318"/>
      <c r="X3" s="318"/>
      <c r="Y3" s="318"/>
      <c r="Z3" s="318"/>
      <c r="AA3" s="318"/>
      <c r="AB3" s="318"/>
      <c r="AC3" s="318"/>
      <c r="AD3" s="318"/>
      <c r="AE3" s="318"/>
      <c r="AF3" s="318"/>
      <c r="AG3" s="318"/>
      <c r="AH3" s="318"/>
    </row>
    <row r="4" spans="1:34" x14ac:dyDescent="0.15"/>
    <row r="5" spans="1:34" x14ac:dyDescent="0.15"/>
    <row r="6" spans="1:34" x14ac:dyDescent="0.15"/>
    <row r="7" spans="1:34" x14ac:dyDescent="0.15"/>
    <row r="8" spans="1:34" x14ac:dyDescent="0.15"/>
    <row r="9" spans="1:34" x14ac:dyDescent="0.15">
      <c r="AH9" s="318"/>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318"/>
    </row>
    <row r="18" spans="12:34" x14ac:dyDescent="0.15"/>
    <row r="19" spans="12:34" x14ac:dyDescent="0.15"/>
    <row r="20" spans="12:34" x14ac:dyDescent="0.15">
      <c r="AH20" s="318"/>
    </row>
    <row r="21" spans="12:34" x14ac:dyDescent="0.15">
      <c r="AH21" s="318"/>
    </row>
    <row r="22" spans="12:34" x14ac:dyDescent="0.15"/>
    <row r="23" spans="12:34" x14ac:dyDescent="0.15"/>
    <row r="24" spans="12:34" x14ac:dyDescent="0.15">
      <c r="Q24" s="318"/>
    </row>
    <row r="25" spans="12:34" x14ac:dyDescent="0.15"/>
    <row r="26" spans="12:34" x14ac:dyDescent="0.15"/>
    <row r="27" spans="12:34" x14ac:dyDescent="0.15"/>
    <row r="28" spans="12:34" x14ac:dyDescent="0.15">
      <c r="O28" s="318"/>
      <c r="T28" s="318"/>
      <c r="AH28" s="318"/>
    </row>
    <row r="29" spans="12:34" x14ac:dyDescent="0.15"/>
    <row r="30" spans="12:34" x14ac:dyDescent="0.15"/>
    <row r="31" spans="12:34" x14ac:dyDescent="0.15">
      <c r="Q31" s="318"/>
    </row>
    <row r="32" spans="12:34" x14ac:dyDescent="0.15">
      <c r="L32" s="318"/>
    </row>
    <row r="33" spans="2:34" x14ac:dyDescent="0.15">
      <c r="C33" s="318"/>
      <c r="E33" s="318"/>
      <c r="G33" s="318"/>
      <c r="I33" s="318"/>
      <c r="X33" s="318"/>
    </row>
    <row r="34" spans="2:34" x14ac:dyDescent="0.15">
      <c r="B34" s="318"/>
      <c r="P34" s="318"/>
      <c r="R34" s="318"/>
      <c r="T34" s="318"/>
    </row>
    <row r="35" spans="2:34" x14ac:dyDescent="0.15">
      <c r="D35" s="318"/>
      <c r="W35" s="318"/>
      <c r="AC35" s="318"/>
      <c r="AD35" s="318"/>
      <c r="AE35" s="318"/>
      <c r="AF35" s="318"/>
      <c r="AG35" s="318"/>
      <c r="AH35" s="318"/>
    </row>
    <row r="36" spans="2:34" x14ac:dyDescent="0.15">
      <c r="H36" s="318"/>
      <c r="J36" s="318"/>
      <c r="K36" s="318"/>
      <c r="M36" s="318"/>
      <c r="Y36" s="318"/>
      <c r="Z36" s="318"/>
      <c r="AA36" s="318"/>
      <c r="AB36" s="318"/>
      <c r="AC36" s="318"/>
      <c r="AD36" s="318"/>
      <c r="AE36" s="318"/>
      <c r="AF36" s="318"/>
      <c r="AG36" s="318"/>
      <c r="AH36" s="318"/>
    </row>
    <row r="37" spans="2:34" x14ac:dyDescent="0.15">
      <c r="AH37" s="318"/>
    </row>
    <row r="38" spans="2:34" x14ac:dyDescent="0.15">
      <c r="AG38" s="318"/>
      <c r="AH38" s="318"/>
    </row>
    <row r="39" spans="2:34" x14ac:dyDescent="0.15"/>
    <row r="40" spans="2:34" x14ac:dyDescent="0.15">
      <c r="X40" s="318"/>
    </row>
    <row r="41" spans="2:34" x14ac:dyDescent="0.15">
      <c r="R41" s="318"/>
    </row>
    <row r="42" spans="2:34" x14ac:dyDescent="0.15">
      <c r="W42" s="318"/>
    </row>
    <row r="43" spans="2:34" x14ac:dyDescent="0.15">
      <c r="Y43" s="318"/>
      <c r="Z43" s="318"/>
      <c r="AA43" s="318"/>
      <c r="AB43" s="318"/>
      <c r="AC43" s="318"/>
      <c r="AD43" s="318"/>
      <c r="AE43" s="318"/>
      <c r="AF43" s="318"/>
      <c r="AG43" s="318"/>
      <c r="AH43" s="318"/>
    </row>
    <row r="44" spans="2:34" x14ac:dyDescent="0.15">
      <c r="AH44" s="318"/>
    </row>
    <row r="45" spans="2:34" x14ac:dyDescent="0.15">
      <c r="X45" s="318"/>
    </row>
    <row r="46" spans="2:34" x14ac:dyDescent="0.15"/>
    <row r="47" spans="2:34" x14ac:dyDescent="0.15"/>
    <row r="48" spans="2:34" x14ac:dyDescent="0.15">
      <c r="W48" s="318"/>
      <c r="Y48" s="318"/>
      <c r="Z48" s="318"/>
      <c r="AA48" s="318"/>
      <c r="AB48" s="318"/>
      <c r="AC48" s="318"/>
      <c r="AD48" s="318"/>
      <c r="AE48" s="318"/>
      <c r="AF48" s="318"/>
      <c r="AG48" s="318"/>
      <c r="AH48" s="318"/>
    </row>
    <row r="49" spans="28:34" x14ac:dyDescent="0.15"/>
    <row r="50" spans="28:34" x14ac:dyDescent="0.15">
      <c r="AE50" s="318"/>
      <c r="AF50" s="318"/>
      <c r="AG50" s="318"/>
      <c r="AH50" s="318"/>
    </row>
    <row r="51" spans="28:34" x14ac:dyDescent="0.15">
      <c r="AC51" s="318"/>
      <c r="AD51" s="318"/>
      <c r="AE51" s="318"/>
      <c r="AF51" s="318"/>
      <c r="AG51" s="318"/>
      <c r="AH51" s="318"/>
    </row>
    <row r="52" spans="28:34" x14ac:dyDescent="0.15"/>
    <row r="53" spans="28:34" x14ac:dyDescent="0.15">
      <c r="AF53" s="318"/>
      <c r="AG53" s="318"/>
      <c r="AH53" s="318"/>
    </row>
    <row r="54" spans="28:34" x14ac:dyDescent="0.15">
      <c r="AH54" s="318"/>
    </row>
    <row r="55" spans="28:34" x14ac:dyDescent="0.15"/>
    <row r="56" spans="28:34" x14ac:dyDescent="0.15">
      <c r="AB56" s="318"/>
      <c r="AC56" s="318"/>
      <c r="AD56" s="318"/>
      <c r="AE56" s="318"/>
      <c r="AF56" s="318"/>
      <c r="AG56" s="318"/>
      <c r="AH56" s="318"/>
    </row>
    <row r="57" spans="28:34" x14ac:dyDescent="0.15">
      <c r="AH57" s="318"/>
    </row>
    <row r="58" spans="28:34" x14ac:dyDescent="0.15">
      <c r="AH58" s="318"/>
    </row>
    <row r="59" spans="28:34" x14ac:dyDescent="0.15"/>
    <row r="60" spans="28:34" x14ac:dyDescent="0.15"/>
    <row r="61" spans="28:34" x14ac:dyDescent="0.15"/>
    <row r="62" spans="28:34" x14ac:dyDescent="0.15"/>
    <row r="63" spans="28:34" x14ac:dyDescent="0.15">
      <c r="AH63" s="318"/>
    </row>
    <row r="64" spans="28:34" x14ac:dyDescent="0.15">
      <c r="AG64" s="318"/>
      <c r="AH64" s="318"/>
    </row>
    <row r="65" spans="28:34" x14ac:dyDescent="0.15"/>
    <row r="66" spans="28:34" x14ac:dyDescent="0.15"/>
    <row r="67" spans="28:34" x14ac:dyDescent="0.15"/>
    <row r="68" spans="28:34" x14ac:dyDescent="0.15">
      <c r="AB68" s="318"/>
      <c r="AC68" s="318"/>
      <c r="AD68" s="318"/>
      <c r="AE68" s="318"/>
      <c r="AF68" s="318"/>
      <c r="AG68" s="318"/>
      <c r="AH68" s="318"/>
    </row>
    <row r="69" spans="28:34" x14ac:dyDescent="0.15">
      <c r="AF69" s="318"/>
      <c r="AG69" s="318"/>
      <c r="AH69" s="318"/>
    </row>
    <row r="70" spans="28:34" x14ac:dyDescent="0.15"/>
    <row r="71" spans="28:34" x14ac:dyDescent="0.15"/>
    <row r="72" spans="28:34" x14ac:dyDescent="0.15"/>
    <row r="73" spans="28:34" x14ac:dyDescent="0.15"/>
    <row r="74" spans="28:34" x14ac:dyDescent="0.15"/>
    <row r="75" spans="28:34" x14ac:dyDescent="0.15">
      <c r="AH75" s="318"/>
    </row>
    <row r="76" spans="28:34" x14ac:dyDescent="0.15">
      <c r="AF76" s="318"/>
      <c r="AG76" s="318"/>
      <c r="AH76" s="318"/>
    </row>
    <row r="77" spans="28:34" x14ac:dyDescent="0.15">
      <c r="AG77" s="318"/>
      <c r="AH77" s="318"/>
    </row>
    <row r="78" spans="28:34" x14ac:dyDescent="0.15"/>
    <row r="79" spans="28:34" x14ac:dyDescent="0.15"/>
    <row r="80" spans="28:34" x14ac:dyDescent="0.15"/>
    <row r="81" spans="25:34" x14ac:dyDescent="0.15"/>
    <row r="82" spans="25:34" x14ac:dyDescent="0.15">
      <c r="Y82" s="318"/>
    </row>
    <row r="83" spans="25:34" x14ac:dyDescent="0.15">
      <c r="Y83" s="318"/>
      <c r="Z83" s="318"/>
      <c r="AA83" s="318"/>
      <c r="AB83" s="318"/>
      <c r="AC83" s="318"/>
      <c r="AD83" s="318"/>
      <c r="AE83" s="318"/>
      <c r="AF83" s="318"/>
      <c r="AG83" s="318"/>
      <c r="AH83" s="318"/>
    </row>
    <row r="84" spans="25:34" x14ac:dyDescent="0.15"/>
    <row r="85" spans="25:34" x14ac:dyDescent="0.15"/>
    <row r="86" spans="25:34" x14ac:dyDescent="0.15"/>
    <row r="87" spans="25:34" x14ac:dyDescent="0.15"/>
    <row r="88" spans="25:34" x14ac:dyDescent="0.15">
      <c r="AH88" s="31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318"/>
      <c r="AG94" s="318"/>
      <c r="AH94" s="318"/>
    </row>
    <row r="95" spans="25:34" ht="13.5" customHeight="1" x14ac:dyDescent="0.15">
      <c r="AH95" s="31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318"/>
    </row>
    <row r="102" spans="33:34" ht="13.5" customHeight="1" x14ac:dyDescent="0.15"/>
    <row r="103" spans="33:34" ht="13.5" customHeight="1" x14ac:dyDescent="0.15"/>
    <row r="104" spans="33:34" ht="13.5" customHeight="1" x14ac:dyDescent="0.15">
      <c r="AG104" s="318"/>
      <c r="AH104" s="31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318"/>
    </row>
    <row r="117" spans="34:122" ht="13.5" customHeight="1" x14ac:dyDescent="0.15"/>
    <row r="118" spans="34:122" ht="13.5" customHeight="1" x14ac:dyDescent="0.15"/>
    <row r="119" spans="34:122" ht="13.5" customHeight="1" x14ac:dyDescent="0.15"/>
    <row r="120" spans="34:122" ht="13.5" customHeight="1" x14ac:dyDescent="0.15">
      <c r="AH120" s="318"/>
    </row>
    <row r="121" spans="34:122" ht="13.5" customHeight="1" x14ac:dyDescent="0.15">
      <c r="AH121" s="318"/>
    </row>
    <row r="122" spans="34:122" ht="13.5" customHeight="1" x14ac:dyDescent="0.15"/>
    <row r="123" spans="34:122" ht="13.5" customHeight="1" x14ac:dyDescent="0.15"/>
    <row r="124" spans="34:122" ht="13.5" customHeight="1" x14ac:dyDescent="0.15"/>
    <row r="125" spans="34:122" ht="13.5" customHeight="1" x14ac:dyDescent="0.15">
      <c r="DR125" s="318" t="s">
        <v>558</v>
      </c>
    </row>
  </sheetData>
  <sheetProtection algorithmName="SHA-512" hashValue="fe6QjqEUGaFpNlQPJMin93ByKMbq1X0b5IYpknUd/popLi8lDPyEJUZB9ggg69UurkL5kA/nM5piPvkC7UudXw==" saltValue="3xsYqytNsvb68cVNZZvMIw==" spinCount="100000" sheet="1" objects="1" scenarios="1"/>
  <dataConsolidate/>
  <phoneticPr fontId="44"/>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DD01CC-E63A-4B75-BB73-41FFAE28A443}">
  <sheetPr>
    <pageSetUpPr fitToPage="1"/>
  </sheetPr>
  <dimension ref="A1:DR125"/>
  <sheetViews>
    <sheetView showGridLines="0" topLeftCell="A61" zoomScale="75" zoomScaleNormal="75" zoomScaleSheetLayoutView="55" workbookViewId="0">
      <selection activeCell="AN65" sqref="AN65:DC69"/>
    </sheetView>
  </sheetViews>
  <sheetFormatPr defaultColWidth="0" defaultRowHeight="13.5" customHeight="1" zeroHeight="1" x14ac:dyDescent="0.15"/>
  <cols>
    <col min="1" max="34" width="2.5" style="351" customWidth="1"/>
    <col min="35" max="122" width="2.5" style="318" customWidth="1"/>
    <col min="123" max="16384" width="2.5" style="318" hidden="1"/>
  </cols>
  <sheetData>
    <row r="1" spans="2:34" ht="13.5" customHeight="1" x14ac:dyDescent="0.15">
      <c r="B1" s="318"/>
      <c r="C1" s="318"/>
      <c r="D1" s="318"/>
      <c r="E1" s="318"/>
      <c r="F1" s="318"/>
      <c r="G1" s="318"/>
      <c r="H1" s="318"/>
      <c r="I1" s="318"/>
      <c r="J1" s="318"/>
      <c r="K1" s="318"/>
      <c r="L1" s="318"/>
      <c r="M1" s="318"/>
      <c r="N1" s="318"/>
      <c r="O1" s="318"/>
      <c r="P1" s="318"/>
      <c r="Q1" s="318"/>
      <c r="R1" s="318"/>
      <c r="S1" s="318"/>
      <c r="T1" s="318"/>
      <c r="U1" s="318"/>
      <c r="V1" s="318"/>
      <c r="W1" s="318"/>
      <c r="X1" s="318"/>
      <c r="Y1" s="318"/>
      <c r="Z1" s="318"/>
      <c r="AA1" s="318"/>
      <c r="AB1" s="318"/>
      <c r="AC1" s="318"/>
      <c r="AD1" s="318"/>
      <c r="AE1" s="318"/>
      <c r="AF1" s="318"/>
      <c r="AG1" s="318"/>
      <c r="AH1" s="318"/>
    </row>
    <row r="2" spans="2:34" x14ac:dyDescent="0.15">
      <c r="S2" s="318"/>
      <c r="AH2" s="318"/>
    </row>
    <row r="3" spans="2:34" x14ac:dyDescent="0.15">
      <c r="C3" s="318"/>
      <c r="D3" s="318"/>
      <c r="E3" s="318"/>
      <c r="F3" s="318"/>
      <c r="G3" s="318"/>
      <c r="H3" s="318"/>
      <c r="I3" s="318"/>
      <c r="J3" s="318"/>
      <c r="K3" s="318"/>
      <c r="L3" s="318"/>
      <c r="M3" s="318"/>
      <c r="N3" s="318"/>
      <c r="O3" s="318"/>
      <c r="P3" s="318"/>
      <c r="Q3" s="318"/>
      <c r="R3" s="318"/>
      <c r="S3" s="318"/>
      <c r="U3" s="318"/>
      <c r="V3" s="318"/>
      <c r="W3" s="318"/>
      <c r="X3" s="318"/>
      <c r="Y3" s="318"/>
      <c r="Z3" s="318"/>
      <c r="AA3" s="318"/>
      <c r="AB3" s="318"/>
      <c r="AC3" s="318"/>
      <c r="AD3" s="318"/>
      <c r="AE3" s="318"/>
      <c r="AF3" s="318"/>
      <c r="AG3" s="318"/>
      <c r="AH3" s="318"/>
    </row>
    <row r="4" spans="2:34" x14ac:dyDescent="0.15"/>
    <row r="5" spans="2:34" x14ac:dyDescent="0.15"/>
    <row r="6" spans="2:34" x14ac:dyDescent="0.15"/>
    <row r="7" spans="2:34" x14ac:dyDescent="0.15"/>
    <row r="8" spans="2:34" x14ac:dyDescent="0.15"/>
    <row r="9" spans="2:34" x14ac:dyDescent="0.15">
      <c r="AH9" s="318"/>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318"/>
    </row>
    <row r="18" spans="12:34" x14ac:dyDescent="0.15"/>
    <row r="19" spans="12:34" x14ac:dyDescent="0.15"/>
    <row r="20" spans="12:34" x14ac:dyDescent="0.15">
      <c r="AH20" s="318"/>
    </row>
    <row r="21" spans="12:34" x14ac:dyDescent="0.15">
      <c r="AH21" s="318"/>
    </row>
    <row r="22" spans="12:34" x14ac:dyDescent="0.15"/>
    <row r="23" spans="12:34" x14ac:dyDescent="0.15"/>
    <row r="24" spans="12:34" x14ac:dyDescent="0.15">
      <c r="Q24" s="318"/>
    </row>
    <row r="25" spans="12:34" x14ac:dyDescent="0.15"/>
    <row r="26" spans="12:34" x14ac:dyDescent="0.15"/>
    <row r="27" spans="12:34" x14ac:dyDescent="0.15"/>
    <row r="28" spans="12:34" x14ac:dyDescent="0.15">
      <c r="O28" s="318"/>
      <c r="T28" s="318"/>
      <c r="AH28" s="318"/>
    </row>
    <row r="29" spans="12:34" x14ac:dyDescent="0.15"/>
    <row r="30" spans="12:34" x14ac:dyDescent="0.15"/>
    <row r="31" spans="12:34" x14ac:dyDescent="0.15">
      <c r="Q31" s="318"/>
    </row>
    <row r="32" spans="12:34" x14ac:dyDescent="0.15">
      <c r="L32" s="318"/>
    </row>
    <row r="33" spans="2:34" x14ac:dyDescent="0.15">
      <c r="C33" s="318"/>
      <c r="E33" s="318"/>
      <c r="G33" s="318"/>
      <c r="I33" s="318"/>
      <c r="X33" s="318"/>
    </row>
    <row r="34" spans="2:34" x14ac:dyDescent="0.15">
      <c r="B34" s="318"/>
      <c r="P34" s="318"/>
      <c r="R34" s="318"/>
      <c r="T34" s="318"/>
    </row>
    <row r="35" spans="2:34" x14ac:dyDescent="0.15">
      <c r="D35" s="318"/>
      <c r="W35" s="318"/>
      <c r="AC35" s="318"/>
      <c r="AD35" s="318"/>
      <c r="AE35" s="318"/>
      <c r="AF35" s="318"/>
      <c r="AG35" s="318"/>
      <c r="AH35" s="318"/>
    </row>
    <row r="36" spans="2:34" x14ac:dyDescent="0.15">
      <c r="H36" s="318"/>
      <c r="J36" s="318"/>
      <c r="K36" s="318"/>
      <c r="M36" s="318"/>
      <c r="Y36" s="318"/>
      <c r="Z36" s="318"/>
      <c r="AA36" s="318"/>
      <c r="AB36" s="318"/>
      <c r="AC36" s="318"/>
      <c r="AD36" s="318"/>
      <c r="AE36" s="318"/>
      <c r="AF36" s="318"/>
      <c r="AG36" s="318"/>
      <c r="AH36" s="318"/>
    </row>
    <row r="37" spans="2:34" x14ac:dyDescent="0.15">
      <c r="AH37" s="318"/>
    </row>
    <row r="38" spans="2:34" x14ac:dyDescent="0.15">
      <c r="AG38" s="318"/>
      <c r="AH38" s="318"/>
    </row>
    <row r="39" spans="2:34" x14ac:dyDescent="0.15"/>
    <row r="40" spans="2:34" x14ac:dyDescent="0.15">
      <c r="X40" s="318"/>
    </row>
    <row r="41" spans="2:34" x14ac:dyDescent="0.15">
      <c r="R41" s="318"/>
    </row>
    <row r="42" spans="2:34" x14ac:dyDescent="0.15">
      <c r="W42" s="318"/>
    </row>
    <row r="43" spans="2:34" x14ac:dyDescent="0.15">
      <c r="Y43" s="318"/>
      <c r="Z43" s="318"/>
      <c r="AA43" s="318"/>
      <c r="AB43" s="318"/>
      <c r="AC43" s="318"/>
      <c r="AD43" s="318"/>
      <c r="AE43" s="318"/>
      <c r="AF43" s="318"/>
      <c r="AG43" s="318"/>
      <c r="AH43" s="318"/>
    </row>
    <row r="44" spans="2:34" x14ac:dyDescent="0.15">
      <c r="AH44" s="318"/>
    </row>
    <row r="45" spans="2:34" x14ac:dyDescent="0.15">
      <c r="X45" s="318"/>
    </row>
    <row r="46" spans="2:34" x14ac:dyDescent="0.15"/>
    <row r="47" spans="2:34" x14ac:dyDescent="0.15"/>
    <row r="48" spans="2:34" x14ac:dyDescent="0.15">
      <c r="W48" s="318"/>
      <c r="Y48" s="318"/>
      <c r="Z48" s="318"/>
      <c r="AA48" s="318"/>
      <c r="AB48" s="318"/>
      <c r="AC48" s="318"/>
      <c r="AD48" s="318"/>
      <c r="AE48" s="318"/>
      <c r="AF48" s="318"/>
      <c r="AG48" s="318"/>
      <c r="AH48" s="318"/>
    </row>
    <row r="49" spans="28:34" x14ac:dyDescent="0.15"/>
    <row r="50" spans="28:34" x14ac:dyDescent="0.15">
      <c r="AE50" s="318"/>
      <c r="AF50" s="318"/>
      <c r="AG50" s="318"/>
      <c r="AH50" s="318"/>
    </row>
    <row r="51" spans="28:34" x14ac:dyDescent="0.15">
      <c r="AC51" s="318"/>
      <c r="AD51" s="318"/>
      <c r="AE51" s="318"/>
      <c r="AF51" s="318"/>
      <c r="AG51" s="318"/>
      <c r="AH51" s="318"/>
    </row>
    <row r="52" spans="28:34" x14ac:dyDescent="0.15"/>
    <row r="53" spans="28:34" x14ac:dyDescent="0.15">
      <c r="AF53" s="318"/>
      <c r="AG53" s="318"/>
      <c r="AH53" s="318"/>
    </row>
    <row r="54" spans="28:34" x14ac:dyDescent="0.15">
      <c r="AH54" s="318"/>
    </row>
    <row r="55" spans="28:34" x14ac:dyDescent="0.15"/>
    <row r="56" spans="28:34" x14ac:dyDescent="0.15">
      <c r="AB56" s="318"/>
      <c r="AC56" s="318"/>
      <c r="AD56" s="318"/>
      <c r="AE56" s="318"/>
      <c r="AF56" s="318"/>
      <c r="AG56" s="318"/>
      <c r="AH56" s="318"/>
    </row>
    <row r="57" spans="28:34" x14ac:dyDescent="0.15">
      <c r="AH57" s="318"/>
    </row>
    <row r="58" spans="28:34" x14ac:dyDescent="0.15">
      <c r="AH58" s="318"/>
    </row>
    <row r="59" spans="28:34" x14ac:dyDescent="0.15">
      <c r="AG59" s="318"/>
      <c r="AH59" s="318"/>
    </row>
    <row r="60" spans="28:34" x14ac:dyDescent="0.15"/>
    <row r="61" spans="28:34" x14ac:dyDescent="0.15"/>
    <row r="62" spans="28:34" x14ac:dyDescent="0.15"/>
    <row r="63" spans="28:34" x14ac:dyDescent="0.15">
      <c r="AH63" s="318"/>
    </row>
    <row r="64" spans="28:34" x14ac:dyDescent="0.15">
      <c r="AG64" s="318"/>
      <c r="AH64" s="318"/>
    </row>
    <row r="65" spans="28:34" x14ac:dyDescent="0.15"/>
    <row r="66" spans="28:34" x14ac:dyDescent="0.15"/>
    <row r="67" spans="28:34" x14ac:dyDescent="0.15"/>
    <row r="68" spans="28:34" x14ac:dyDescent="0.15">
      <c r="AB68" s="318"/>
      <c r="AC68" s="318"/>
      <c r="AD68" s="318"/>
      <c r="AE68" s="318"/>
      <c r="AF68" s="318"/>
      <c r="AG68" s="318"/>
      <c r="AH68" s="318"/>
    </row>
    <row r="69" spans="28:34" x14ac:dyDescent="0.15">
      <c r="AF69" s="318"/>
      <c r="AG69" s="318"/>
      <c r="AH69" s="318"/>
    </row>
    <row r="70" spans="28:34" x14ac:dyDescent="0.15"/>
    <row r="71" spans="28:34" x14ac:dyDescent="0.15"/>
    <row r="72" spans="28:34" x14ac:dyDescent="0.15"/>
    <row r="73" spans="28:34" x14ac:dyDescent="0.15"/>
    <row r="74" spans="28:34" x14ac:dyDescent="0.15"/>
    <row r="75" spans="28:34" x14ac:dyDescent="0.15">
      <c r="AH75" s="318"/>
    </row>
    <row r="76" spans="28:34" x14ac:dyDescent="0.15">
      <c r="AF76" s="318"/>
      <c r="AG76" s="318"/>
      <c r="AH76" s="318"/>
    </row>
    <row r="77" spans="28:34" x14ac:dyDescent="0.15">
      <c r="AG77" s="318"/>
      <c r="AH77" s="318"/>
    </row>
    <row r="78" spans="28:34" x14ac:dyDescent="0.15"/>
    <row r="79" spans="28:34" x14ac:dyDescent="0.15"/>
    <row r="80" spans="28:34" x14ac:dyDescent="0.15"/>
    <row r="81" spans="25:34" x14ac:dyDescent="0.15"/>
    <row r="82" spans="25:34" x14ac:dyDescent="0.15">
      <c r="Y82" s="318"/>
    </row>
    <row r="83" spans="25:34" x14ac:dyDescent="0.15">
      <c r="Y83" s="318"/>
      <c r="Z83" s="318"/>
      <c r="AA83" s="318"/>
      <c r="AB83" s="318"/>
      <c r="AC83" s="318"/>
      <c r="AD83" s="318"/>
      <c r="AE83" s="318"/>
      <c r="AF83" s="318"/>
      <c r="AG83" s="318"/>
      <c r="AH83" s="318"/>
    </row>
    <row r="84" spans="25:34" x14ac:dyDescent="0.15"/>
    <row r="85" spans="25:34" x14ac:dyDescent="0.15"/>
    <row r="86" spans="25:34" x14ac:dyDescent="0.15"/>
    <row r="87" spans="25:34" x14ac:dyDescent="0.15"/>
    <row r="88" spans="25:34" x14ac:dyDescent="0.15">
      <c r="AH88" s="31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318"/>
      <c r="AG94" s="318"/>
      <c r="AH94" s="318"/>
    </row>
    <row r="95" spans="25:34" ht="13.5" customHeight="1" x14ac:dyDescent="0.15">
      <c r="AH95" s="31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318"/>
    </row>
    <row r="102" spans="33:34" ht="13.5" customHeight="1" x14ac:dyDescent="0.15"/>
    <row r="103" spans="33:34" ht="13.5" customHeight="1" x14ac:dyDescent="0.15"/>
    <row r="104" spans="33:34" ht="13.5" customHeight="1" x14ac:dyDescent="0.15">
      <c r="AG104" s="318"/>
      <c r="AH104" s="31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318"/>
    </row>
    <row r="117" spans="34:122" ht="13.5" customHeight="1" x14ac:dyDescent="0.15"/>
    <row r="118" spans="34:122" ht="13.5" customHeight="1" x14ac:dyDescent="0.15"/>
    <row r="119" spans="34:122" ht="13.5" customHeight="1" x14ac:dyDescent="0.15"/>
    <row r="120" spans="34:122" ht="13.5" customHeight="1" x14ac:dyDescent="0.15">
      <c r="AH120" s="318"/>
    </row>
    <row r="121" spans="34:122" ht="13.5" customHeight="1" x14ac:dyDescent="0.15">
      <c r="AH121" s="318"/>
    </row>
    <row r="122" spans="34:122" ht="13.5" customHeight="1" x14ac:dyDescent="0.15"/>
    <row r="123" spans="34:122" ht="13.5" customHeight="1" x14ac:dyDescent="0.15"/>
    <row r="124" spans="34:122" ht="13.5" customHeight="1" x14ac:dyDescent="0.15"/>
    <row r="125" spans="34:122" ht="13.5" customHeight="1" x14ac:dyDescent="0.15">
      <c r="DR125" s="318" t="s">
        <v>558</v>
      </c>
    </row>
  </sheetData>
  <sheetProtection algorithmName="SHA-512" hashValue="4NcAMvk+1yW4jyuAxbLq8liu6J5Y2PrXxAQN/ojbvmnUk5jHiqo/Zo2DSZYPk/Fvp4iYdGHq4rOo5mb7mOW+HA==" saltValue="NaBjgaSf3hqm+Y+wuF8DwQ==" spinCount="100000" sheet="1" objects="1" scenarios="1"/>
  <dataConsolidate/>
  <phoneticPr fontId="44"/>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291" customWidth="1"/>
    <col min="2" max="8" width="13.375" style="291" customWidth="1"/>
    <col min="9" max="16384" width="11.125" style="291"/>
  </cols>
  <sheetData>
    <row r="1" spans="1:8" x14ac:dyDescent="0.15">
      <c r="A1" s="96"/>
      <c r="B1" s="102"/>
      <c r="C1" s="106"/>
      <c r="D1" s="112"/>
      <c r="E1" s="122"/>
      <c r="F1" s="122"/>
      <c r="G1" s="122"/>
      <c r="H1" s="156"/>
    </row>
    <row r="2" spans="1:8" x14ac:dyDescent="0.15">
      <c r="A2" s="97"/>
      <c r="B2" s="103"/>
      <c r="C2" s="298"/>
      <c r="D2" s="113" t="s">
        <v>85</v>
      </c>
      <c r="E2" s="123"/>
      <c r="F2" s="306" t="s">
        <v>527</v>
      </c>
      <c r="G2" s="147"/>
      <c r="H2" s="157"/>
    </row>
    <row r="3" spans="1:8" x14ac:dyDescent="0.15">
      <c r="A3" s="113" t="s">
        <v>524</v>
      </c>
      <c r="B3" s="105"/>
      <c r="C3" s="299"/>
      <c r="D3" s="302">
        <v>164773</v>
      </c>
      <c r="E3" s="304"/>
      <c r="F3" s="307">
        <v>94081</v>
      </c>
      <c r="G3" s="309"/>
      <c r="H3" s="312"/>
    </row>
    <row r="4" spans="1:8" x14ac:dyDescent="0.15">
      <c r="A4" s="98"/>
      <c r="B4" s="104"/>
      <c r="C4" s="300"/>
      <c r="D4" s="303">
        <v>130567</v>
      </c>
      <c r="E4" s="305"/>
      <c r="F4" s="308">
        <v>48949</v>
      </c>
      <c r="G4" s="310"/>
      <c r="H4" s="313"/>
    </row>
    <row r="5" spans="1:8" x14ac:dyDescent="0.15">
      <c r="A5" s="113" t="s">
        <v>485</v>
      </c>
      <c r="B5" s="105"/>
      <c r="C5" s="299"/>
      <c r="D5" s="302">
        <v>228663</v>
      </c>
      <c r="E5" s="304"/>
      <c r="F5" s="307">
        <v>92632</v>
      </c>
      <c r="G5" s="309"/>
      <c r="H5" s="312"/>
    </row>
    <row r="6" spans="1:8" x14ac:dyDescent="0.15">
      <c r="A6" s="98"/>
      <c r="B6" s="104"/>
      <c r="C6" s="300"/>
      <c r="D6" s="303">
        <v>168474</v>
      </c>
      <c r="E6" s="305"/>
      <c r="F6" s="308">
        <v>47978</v>
      </c>
      <c r="G6" s="310"/>
      <c r="H6" s="313"/>
    </row>
    <row r="7" spans="1:8" x14ac:dyDescent="0.15">
      <c r="A7" s="113" t="s">
        <v>321</v>
      </c>
      <c r="B7" s="105"/>
      <c r="C7" s="299"/>
      <c r="D7" s="302">
        <v>162418</v>
      </c>
      <c r="E7" s="304"/>
      <c r="F7" s="307">
        <v>96469</v>
      </c>
      <c r="G7" s="309"/>
      <c r="H7" s="312"/>
    </row>
    <row r="8" spans="1:8" x14ac:dyDescent="0.15">
      <c r="A8" s="98"/>
      <c r="B8" s="104"/>
      <c r="C8" s="300"/>
      <c r="D8" s="303">
        <v>104070</v>
      </c>
      <c r="E8" s="305"/>
      <c r="F8" s="308">
        <v>49775</v>
      </c>
      <c r="G8" s="310"/>
      <c r="H8" s="313"/>
    </row>
    <row r="9" spans="1:8" x14ac:dyDescent="0.15">
      <c r="A9" s="113" t="s">
        <v>141</v>
      </c>
      <c r="B9" s="105"/>
      <c r="C9" s="299"/>
      <c r="D9" s="302">
        <v>142550</v>
      </c>
      <c r="E9" s="304"/>
      <c r="F9" s="307">
        <v>85743</v>
      </c>
      <c r="G9" s="309"/>
      <c r="H9" s="312"/>
    </row>
    <row r="10" spans="1:8" x14ac:dyDescent="0.15">
      <c r="A10" s="98"/>
      <c r="B10" s="104"/>
      <c r="C10" s="300"/>
      <c r="D10" s="303">
        <v>89051</v>
      </c>
      <c r="E10" s="305"/>
      <c r="F10" s="308">
        <v>45231</v>
      </c>
      <c r="G10" s="310"/>
      <c r="H10" s="313"/>
    </row>
    <row r="11" spans="1:8" x14ac:dyDescent="0.15">
      <c r="A11" s="113" t="s">
        <v>525</v>
      </c>
      <c r="B11" s="105"/>
      <c r="C11" s="299"/>
      <c r="D11" s="302">
        <v>155959</v>
      </c>
      <c r="E11" s="304"/>
      <c r="F11" s="307">
        <v>92509</v>
      </c>
      <c r="G11" s="309"/>
      <c r="H11" s="312"/>
    </row>
    <row r="12" spans="1:8" x14ac:dyDescent="0.15">
      <c r="A12" s="98"/>
      <c r="B12" s="104"/>
      <c r="C12" s="301"/>
      <c r="D12" s="303">
        <v>57623</v>
      </c>
      <c r="E12" s="305"/>
      <c r="F12" s="308">
        <v>52274</v>
      </c>
      <c r="G12" s="310"/>
      <c r="H12" s="313"/>
    </row>
    <row r="13" spans="1:8" x14ac:dyDescent="0.15">
      <c r="A13" s="113"/>
      <c r="B13" s="105"/>
      <c r="C13" s="299"/>
      <c r="D13" s="302">
        <v>170873</v>
      </c>
      <c r="E13" s="304"/>
      <c r="F13" s="307">
        <v>92287</v>
      </c>
      <c r="G13" s="311"/>
      <c r="H13" s="312"/>
    </row>
    <row r="14" spans="1:8" x14ac:dyDescent="0.15">
      <c r="A14" s="98"/>
      <c r="B14" s="104"/>
      <c r="C14" s="300"/>
      <c r="D14" s="303">
        <v>109957</v>
      </c>
      <c r="E14" s="305"/>
      <c r="F14" s="308">
        <v>48841</v>
      </c>
      <c r="G14" s="310"/>
      <c r="H14" s="313"/>
    </row>
    <row r="17" spans="1:11" x14ac:dyDescent="0.15">
      <c r="A17" s="291" t="s">
        <v>25</v>
      </c>
    </row>
    <row r="18" spans="1:11" x14ac:dyDescent="0.15">
      <c r="A18" s="292"/>
      <c r="B18" s="292" t="str">
        <f>実質収支比率等に係る経年分析!F$46</f>
        <v>R01</v>
      </c>
      <c r="C18" s="292" t="str">
        <f>実質収支比率等に係る経年分析!G$46</f>
        <v>R02</v>
      </c>
      <c r="D18" s="292" t="str">
        <f>実質収支比率等に係る経年分析!H$46</f>
        <v>R03</v>
      </c>
      <c r="E18" s="292" t="str">
        <f>実質収支比率等に係る経年分析!I$46</f>
        <v>R04</v>
      </c>
      <c r="F18" s="292" t="str">
        <f>実質収支比率等に係る経年分析!J$46</f>
        <v>R05</v>
      </c>
    </row>
    <row r="19" spans="1:11" x14ac:dyDescent="0.15">
      <c r="A19" s="292" t="s">
        <v>92</v>
      </c>
      <c r="B19" s="292">
        <f>ROUND(VALUE(SUBSTITUTE(実質収支比率等に係る経年分析!F$48,"▲","-")),2)</f>
        <v>5.66</v>
      </c>
      <c r="C19" s="292">
        <f>ROUND(VALUE(SUBSTITUTE(実質収支比率等に係る経年分析!G$48,"▲","-")),2)</f>
        <v>5.96</v>
      </c>
      <c r="D19" s="292">
        <f>ROUND(VALUE(SUBSTITUTE(実質収支比率等に係る経年分析!H$48,"▲","-")),2)</f>
        <v>9.17</v>
      </c>
      <c r="E19" s="292">
        <f>ROUND(VALUE(SUBSTITUTE(実質収支比率等に係る経年分析!I$48,"▲","-")),2)</f>
        <v>11.52</v>
      </c>
      <c r="F19" s="292">
        <f>ROUND(VALUE(SUBSTITUTE(実質収支比率等に係る経年分析!J$48,"▲","-")),2)</f>
        <v>8.27</v>
      </c>
    </row>
    <row r="20" spans="1:11" x14ac:dyDescent="0.15">
      <c r="A20" s="292" t="s">
        <v>40</v>
      </c>
      <c r="B20" s="292">
        <f>ROUND(VALUE(SUBSTITUTE(実質収支比率等に係る経年分析!F$47,"▲","-")),2)</f>
        <v>43.02</v>
      </c>
      <c r="C20" s="292">
        <f>ROUND(VALUE(SUBSTITUTE(実質収支比率等に係る経年分析!G$47,"▲","-")),2)</f>
        <v>40.17</v>
      </c>
      <c r="D20" s="292">
        <f>ROUND(VALUE(SUBSTITUTE(実質収支比率等に係る経年分析!H$47,"▲","-")),2)</f>
        <v>39.200000000000003</v>
      </c>
      <c r="E20" s="292">
        <f>ROUND(VALUE(SUBSTITUTE(実質収支比率等に係る経年分析!I$47,"▲","-")),2)</f>
        <v>37.700000000000003</v>
      </c>
      <c r="F20" s="292">
        <f>ROUND(VALUE(SUBSTITUTE(実質収支比率等に係る経年分析!J$47,"▲","-")),2)</f>
        <v>39.81</v>
      </c>
    </row>
    <row r="21" spans="1:11" x14ac:dyDescent="0.15">
      <c r="A21" s="292" t="s">
        <v>117</v>
      </c>
      <c r="B21" s="292">
        <f>IF(ISNUMBER(VALUE(SUBSTITUTE(実質収支比率等に係る経年分析!F$49,"▲","-"))),ROUND(VALUE(SUBSTITUTE(実質収支比率等に係る経年分析!F$49,"▲","-")),2),NA())</f>
        <v>-3.48</v>
      </c>
      <c r="C21" s="292">
        <f>IF(ISNUMBER(VALUE(SUBSTITUTE(実質収支比率等に係る経年分析!G$49,"▲","-"))),ROUND(VALUE(SUBSTITUTE(実質収支比率等に係る経年分析!G$49,"▲","-")),2),NA())</f>
        <v>-4.8099999999999996</v>
      </c>
      <c r="D21" s="292">
        <f>IF(ISNUMBER(VALUE(SUBSTITUTE(実質収支比率等に係る経年分析!H$49,"▲","-"))),ROUND(VALUE(SUBSTITUTE(実質収支比率等に係る経年分析!H$49,"▲","-")),2),NA())</f>
        <v>1.21</v>
      </c>
      <c r="E21" s="292">
        <f>IF(ISNUMBER(VALUE(SUBSTITUTE(実質収支比率等に係る経年分析!I$49,"▲","-"))),ROUND(VALUE(SUBSTITUTE(実質収支比率等に係る経年分析!I$49,"▲","-")),2),NA())</f>
        <v>-5.93</v>
      </c>
      <c r="F21" s="292">
        <f>IF(ISNUMBER(VALUE(SUBSTITUTE(実質収支比率等に係る経年分析!J$49,"▲","-"))),ROUND(VALUE(SUBSTITUTE(実質収支比率等に係る経年分析!J$49,"▲","-")),2),NA())</f>
        <v>-6.73</v>
      </c>
    </row>
    <row r="24" spans="1:11" x14ac:dyDescent="0.15">
      <c r="A24" s="291" t="s">
        <v>106</v>
      </c>
    </row>
    <row r="25" spans="1:11" x14ac:dyDescent="0.15">
      <c r="A25" s="293"/>
      <c r="B25" s="293" t="str">
        <f>連結実質赤字比率に係る赤字・黒字の構成分析!F$33</f>
        <v>R01</v>
      </c>
      <c r="C25" s="293"/>
      <c r="D25" s="293" t="str">
        <f>連結実質赤字比率に係る赤字・黒字の構成分析!G$33</f>
        <v>R02</v>
      </c>
      <c r="E25" s="293"/>
      <c r="F25" s="293" t="str">
        <f>連結実質赤字比率に係る赤字・黒字の構成分析!H$33</f>
        <v>R03</v>
      </c>
      <c r="G25" s="293"/>
      <c r="H25" s="293" t="str">
        <f>連結実質赤字比率に係る赤字・黒字の構成分析!I$33</f>
        <v>R04</v>
      </c>
      <c r="I25" s="293"/>
      <c r="J25" s="293" t="str">
        <f>連結実質赤字比率に係る赤字・黒字の構成分析!J$33</f>
        <v>R05</v>
      </c>
      <c r="K25" s="293"/>
    </row>
    <row r="26" spans="1:11" x14ac:dyDescent="0.15">
      <c r="A26" s="293"/>
      <c r="B26" s="293" t="s">
        <v>119</v>
      </c>
      <c r="C26" s="293" t="s">
        <v>71</v>
      </c>
      <c r="D26" s="293" t="s">
        <v>119</v>
      </c>
      <c r="E26" s="293" t="s">
        <v>71</v>
      </c>
      <c r="F26" s="293" t="s">
        <v>119</v>
      </c>
      <c r="G26" s="293" t="s">
        <v>71</v>
      </c>
      <c r="H26" s="293" t="s">
        <v>119</v>
      </c>
      <c r="I26" s="293" t="s">
        <v>71</v>
      </c>
      <c r="J26" s="293" t="s">
        <v>119</v>
      </c>
      <c r="K26" s="293" t="s">
        <v>71</v>
      </c>
    </row>
    <row r="27" spans="1:11" x14ac:dyDescent="0.15">
      <c r="A27" s="293" t="str">
        <f>IF(連結実質赤字比率に係る赤字・黒字の構成分析!C$43="",NA(),連結実質赤字比率に係る赤字・黒字の構成分析!C$43)</f>
        <v>その他会計（黒字）</v>
      </c>
      <c r="B27" s="293" t="e">
        <f>IF(ROUND(VALUE(SUBSTITUTE(連結実質赤字比率に係る赤字・黒字の構成分析!F$43,"▲","-")),2)&lt;0,ABS(ROUND(VALUE(SUBSTITUTE(連結実質赤字比率に係る赤字・黒字の構成分析!F$43,"▲","-")),2)),NA())</f>
        <v>#N/A</v>
      </c>
      <c r="C27" s="293">
        <f>IF(ROUND(VALUE(SUBSTITUTE(連結実質赤字比率に係る赤字・黒字の構成分析!F$43,"▲","-")),2)&gt;=0,ABS(ROUND(VALUE(SUBSTITUTE(連結実質赤字比率に係る赤字・黒字の構成分析!F$43,"▲","-")),2)),NA())</f>
        <v>0.06</v>
      </c>
      <c r="D27" s="293" t="e">
        <f>IF(ROUND(VALUE(SUBSTITUTE(連結実質赤字比率に係る赤字・黒字の構成分析!G$43,"▲","-")),2)&lt;0,ABS(ROUND(VALUE(SUBSTITUTE(連結実質赤字比率に係る赤字・黒字の構成分析!G$43,"▲","-")),2)),NA())</f>
        <v>#N/A</v>
      </c>
      <c r="E27" s="293">
        <f>IF(ROUND(VALUE(SUBSTITUTE(連結実質赤字比率に係る赤字・黒字の構成分析!G$43,"▲","-")),2)&gt;=0,ABS(ROUND(VALUE(SUBSTITUTE(連結実質赤字比率に係る赤字・黒字の構成分析!G$43,"▲","-")),2)),NA())</f>
        <v>0.05</v>
      </c>
      <c r="F27" s="293" t="e">
        <f>IF(ROUND(VALUE(SUBSTITUTE(連結実質赤字比率に係る赤字・黒字の構成分析!H$43,"▲","-")),2)&lt;0,ABS(ROUND(VALUE(SUBSTITUTE(連結実質赤字比率に係る赤字・黒字の構成分析!H$43,"▲","-")),2)),NA())</f>
        <v>#N/A</v>
      </c>
      <c r="G27" s="293">
        <f>IF(ROUND(VALUE(SUBSTITUTE(連結実質赤字比率に係る赤字・黒字の構成分析!H$43,"▲","-")),2)&gt;=0,ABS(ROUND(VALUE(SUBSTITUTE(連結実質赤字比率に係る赤字・黒字の構成分析!H$43,"▲","-")),2)),NA())</f>
        <v>0.04</v>
      </c>
      <c r="H27" s="293" t="e">
        <f>IF(ROUND(VALUE(SUBSTITUTE(連結実質赤字比率に係る赤字・黒字の構成分析!I$43,"▲","-")),2)&lt;0,ABS(ROUND(VALUE(SUBSTITUTE(連結実質赤字比率に係る赤字・黒字の構成分析!I$43,"▲","-")),2)),NA())</f>
        <v>#N/A</v>
      </c>
      <c r="I27" s="293">
        <f>IF(ROUND(VALUE(SUBSTITUTE(連結実質赤字比率に係る赤字・黒字の構成分析!I$43,"▲","-")),2)&gt;=0,ABS(ROUND(VALUE(SUBSTITUTE(連結実質赤字比率に係る赤字・黒字の構成分析!I$43,"▲","-")),2)),NA())</f>
        <v>0.04</v>
      </c>
      <c r="J27" s="293" t="e">
        <f>IF(ROUND(VALUE(SUBSTITUTE(連結実質赤字比率に係る赤字・黒字の構成分析!J$43,"▲","-")),2)&lt;0,ABS(ROUND(VALUE(SUBSTITUTE(連結実質赤字比率に係る赤字・黒字の構成分析!J$43,"▲","-")),2)),NA())</f>
        <v>#N/A</v>
      </c>
      <c r="K27" s="293">
        <f>IF(ROUND(VALUE(SUBSTITUTE(連結実質赤字比率に係る赤字・黒字の構成分析!J$43,"▲","-")),2)&gt;=0,ABS(ROUND(VALUE(SUBSTITUTE(連結実質赤字比率に係る赤字・黒字の構成分析!J$43,"▲","-")),2)),NA())</f>
        <v>0.05</v>
      </c>
    </row>
    <row r="28" spans="1:11" x14ac:dyDescent="0.15">
      <c r="A28" s="293" t="str">
        <f>IF(連結実質赤字比率に係る赤字・黒字の構成分析!C$42="",NA(),連結実質赤字比率に係る赤字・黒字の構成分析!C$42)</f>
        <v>その他会計（赤字）</v>
      </c>
      <c r="B28" s="293" t="e">
        <f>IF(ROUND(VALUE(SUBSTITUTE(連結実質赤字比率に係る赤字・黒字の構成分析!F$42,"▲","-")),2)&lt;0,ABS(ROUND(VALUE(SUBSTITUTE(連結実質赤字比率に係る赤字・黒字の構成分析!F$42,"▲","-")),2)),NA())</f>
        <v>#VALUE!</v>
      </c>
      <c r="C28" s="293" t="e">
        <f>IF(ROUND(VALUE(SUBSTITUTE(連結実質赤字比率に係る赤字・黒字の構成分析!F$42,"▲","-")),2)&gt;=0,ABS(ROUND(VALUE(SUBSTITUTE(連結実質赤字比率に係る赤字・黒字の構成分析!F$42,"▲","-")),2)),NA())</f>
        <v>#VALUE!</v>
      </c>
      <c r="D28" s="293" t="e">
        <f>IF(ROUND(VALUE(SUBSTITUTE(連結実質赤字比率に係る赤字・黒字の構成分析!G$42,"▲","-")),2)&lt;0,ABS(ROUND(VALUE(SUBSTITUTE(連結実質赤字比率に係る赤字・黒字の構成分析!G$42,"▲","-")),2)),NA())</f>
        <v>#VALUE!</v>
      </c>
      <c r="E28" s="293" t="e">
        <f>IF(ROUND(VALUE(SUBSTITUTE(連結実質赤字比率に係る赤字・黒字の構成分析!G$42,"▲","-")),2)&gt;=0,ABS(ROUND(VALUE(SUBSTITUTE(連結実質赤字比率に係る赤字・黒字の構成分析!G$42,"▲","-")),2)),NA())</f>
        <v>#VALUE!</v>
      </c>
      <c r="F28" s="293" t="e">
        <f>IF(ROUND(VALUE(SUBSTITUTE(連結実質赤字比率に係る赤字・黒字の構成分析!H$42,"▲","-")),2)&lt;0,ABS(ROUND(VALUE(SUBSTITUTE(連結実質赤字比率に係る赤字・黒字の構成分析!H$42,"▲","-")),2)),NA())</f>
        <v>#VALUE!</v>
      </c>
      <c r="G28" s="293" t="e">
        <f>IF(ROUND(VALUE(SUBSTITUTE(連結実質赤字比率に係る赤字・黒字の構成分析!H$42,"▲","-")),2)&gt;=0,ABS(ROUND(VALUE(SUBSTITUTE(連結実質赤字比率に係る赤字・黒字の構成分析!H$42,"▲","-")),2)),NA())</f>
        <v>#VALUE!</v>
      </c>
      <c r="H28" s="293" t="e">
        <f>IF(ROUND(VALUE(SUBSTITUTE(連結実質赤字比率に係る赤字・黒字の構成分析!I$42,"▲","-")),2)&lt;0,ABS(ROUND(VALUE(SUBSTITUTE(連結実質赤字比率に係る赤字・黒字の構成分析!I$42,"▲","-")),2)),NA())</f>
        <v>#VALUE!</v>
      </c>
      <c r="I28" s="293" t="e">
        <f>IF(ROUND(VALUE(SUBSTITUTE(連結実質赤字比率に係る赤字・黒字の構成分析!I$42,"▲","-")),2)&gt;=0,ABS(ROUND(VALUE(SUBSTITUTE(連結実質赤字比率に係る赤字・黒字の構成分析!I$42,"▲","-")),2)),NA())</f>
        <v>#VALUE!</v>
      </c>
      <c r="J28" s="293" t="e">
        <f>IF(ROUND(VALUE(SUBSTITUTE(連結実質赤字比率に係る赤字・黒字の構成分析!J$42,"▲","-")),2)&lt;0,ABS(ROUND(VALUE(SUBSTITUTE(連結実質赤字比率に係る赤字・黒字の構成分析!J$42,"▲","-")),2)),NA())</f>
        <v>#VALUE!</v>
      </c>
      <c r="K28" s="293" t="e">
        <f>IF(ROUND(VALUE(SUBSTITUTE(連結実質赤字比率に係る赤字・黒字の構成分析!J$42,"▲","-")),2)&gt;=0,ABS(ROUND(VALUE(SUBSTITUTE(連結実質赤字比率に係る赤字・黒字の構成分析!J$42,"▲","-")),2)),NA())</f>
        <v>#VALUE!</v>
      </c>
    </row>
    <row r="29" spans="1:11" x14ac:dyDescent="0.15">
      <c r="A29" s="293" t="str">
        <f>IF(連結実質赤字比率に係る赤字・黒字の構成分析!C$41="",NA(),連結実質赤字比率に係る赤字・黒字の構成分析!C$41)</f>
        <v>公共下水道特別会計</v>
      </c>
      <c r="B29" s="293" t="e">
        <f>IF(ROUND(VALUE(SUBSTITUTE(連結実質赤字比率に係る赤字・黒字の構成分析!F$41,"▲","-")),2)&lt;0,ABS(ROUND(VALUE(SUBSTITUTE(連結実質赤字比率に係る赤字・黒字の構成分析!F$41,"▲","-")),2)),NA())</f>
        <v>#N/A</v>
      </c>
      <c r="C29" s="293">
        <f>IF(ROUND(VALUE(SUBSTITUTE(連結実質赤字比率に係る赤字・黒字の構成分析!F$41,"▲","-")),2)&gt;=0,ABS(ROUND(VALUE(SUBSTITUTE(連結実質赤字比率に係る赤字・黒字の構成分析!F$41,"▲","-")),2)),NA())</f>
        <v>0.15</v>
      </c>
      <c r="D29" s="293" t="e">
        <f>IF(ROUND(VALUE(SUBSTITUTE(連結実質赤字比率に係る赤字・黒字の構成分析!G$41,"▲","-")),2)&lt;0,ABS(ROUND(VALUE(SUBSTITUTE(連結実質赤字比率に係る赤字・黒字の構成分析!G$41,"▲","-")),2)),NA())</f>
        <v>#N/A</v>
      </c>
      <c r="E29" s="293">
        <f>IF(ROUND(VALUE(SUBSTITUTE(連結実質赤字比率に係る赤字・黒字の構成分析!G$41,"▲","-")),2)&gt;=0,ABS(ROUND(VALUE(SUBSTITUTE(連結実質赤字比率に係る赤字・黒字の構成分析!G$41,"▲","-")),2)),NA())</f>
        <v>0.15</v>
      </c>
      <c r="F29" s="293" t="e">
        <f>IF(ROUND(VALUE(SUBSTITUTE(連結実質赤字比率に係る赤字・黒字の構成分析!H$41,"▲","-")),2)&lt;0,ABS(ROUND(VALUE(SUBSTITUTE(連結実質赤字比率に係る赤字・黒字の構成分析!H$41,"▲","-")),2)),NA())</f>
        <v>#N/A</v>
      </c>
      <c r="G29" s="293">
        <f>IF(ROUND(VALUE(SUBSTITUTE(連結実質赤字比率に係る赤字・黒字の構成分析!H$41,"▲","-")),2)&gt;=0,ABS(ROUND(VALUE(SUBSTITUTE(連結実質赤字比率に係る赤字・黒字の構成分析!H$41,"▲","-")),2)),NA())</f>
        <v>0.18</v>
      </c>
      <c r="H29" s="293" t="e">
        <f>IF(ROUND(VALUE(SUBSTITUTE(連結実質赤字比率に係る赤字・黒字の構成分析!I$41,"▲","-")),2)&lt;0,ABS(ROUND(VALUE(SUBSTITUTE(連結実質赤字比率に係る赤字・黒字の構成分析!I$41,"▲","-")),2)),NA())</f>
        <v>#N/A</v>
      </c>
      <c r="I29" s="293">
        <f>IF(ROUND(VALUE(SUBSTITUTE(連結実質赤字比率に係る赤字・黒字の構成分析!I$41,"▲","-")),2)&gt;=0,ABS(ROUND(VALUE(SUBSTITUTE(連結実質赤字比率に係る赤字・黒字の構成分析!I$41,"▲","-")),2)),NA())</f>
        <v>0.24</v>
      </c>
      <c r="J29" s="293" t="e">
        <f>IF(ROUND(VALUE(SUBSTITUTE(連結実質赤字比率に係る赤字・黒字の構成分析!J$41,"▲","-")),2)&lt;0,ABS(ROUND(VALUE(SUBSTITUTE(連結実質赤字比率に係る赤字・黒字の構成分析!J$41,"▲","-")),2)),NA())</f>
        <v>#N/A</v>
      </c>
      <c r="K29" s="293">
        <f>IF(ROUND(VALUE(SUBSTITUTE(連結実質赤字比率に係る赤字・黒字の構成分析!J$41,"▲","-")),2)&gt;=0,ABS(ROUND(VALUE(SUBSTITUTE(連結実質赤字比率に係る赤字・黒字の構成分析!J$41,"▲","-")),2)),NA())</f>
        <v>0.24</v>
      </c>
    </row>
    <row r="30" spans="1:11" x14ac:dyDescent="0.15">
      <c r="A30" s="293" t="str">
        <f>IF(連結実質赤字比率に係る赤字・黒字の構成分析!C$40="",NA(),連結実質赤字比率に係る赤字・黒字の構成分析!C$40)</f>
        <v>農業集落排水特別会計</v>
      </c>
      <c r="B30" s="293" t="e">
        <f>IF(ROUND(VALUE(SUBSTITUTE(連結実質赤字比率に係る赤字・黒字の構成分析!F$40,"▲","-")),2)&lt;0,ABS(ROUND(VALUE(SUBSTITUTE(連結実質赤字比率に係る赤字・黒字の構成分析!F$40,"▲","-")),2)),NA())</f>
        <v>#N/A</v>
      </c>
      <c r="C30" s="293">
        <f>IF(ROUND(VALUE(SUBSTITUTE(連結実質赤字比率に係る赤字・黒字の構成分析!F$40,"▲","-")),2)&gt;=0,ABS(ROUND(VALUE(SUBSTITUTE(連結実質赤字比率に係る赤字・黒字の構成分析!F$40,"▲","-")),2)),NA())</f>
        <v>0.22</v>
      </c>
      <c r="D30" s="293" t="e">
        <f>IF(ROUND(VALUE(SUBSTITUTE(連結実質赤字比率に係る赤字・黒字の構成分析!G$40,"▲","-")),2)&lt;0,ABS(ROUND(VALUE(SUBSTITUTE(連結実質赤字比率に係る赤字・黒字の構成分析!G$40,"▲","-")),2)),NA())</f>
        <v>#N/A</v>
      </c>
      <c r="E30" s="293">
        <f>IF(ROUND(VALUE(SUBSTITUTE(連結実質赤字比率に係る赤字・黒字の構成分析!G$40,"▲","-")),2)&gt;=0,ABS(ROUND(VALUE(SUBSTITUTE(連結実質赤字比率に係る赤字・黒字の構成分析!G$40,"▲","-")),2)),NA())</f>
        <v>0.15</v>
      </c>
      <c r="F30" s="293" t="e">
        <f>IF(ROUND(VALUE(SUBSTITUTE(連結実質赤字比率に係る赤字・黒字の構成分析!H$40,"▲","-")),2)&lt;0,ABS(ROUND(VALUE(SUBSTITUTE(連結実質赤字比率に係る赤字・黒字の構成分析!H$40,"▲","-")),2)),NA())</f>
        <v>#N/A</v>
      </c>
      <c r="G30" s="293">
        <f>IF(ROUND(VALUE(SUBSTITUTE(連結実質赤字比率に係る赤字・黒字の構成分析!H$40,"▲","-")),2)&gt;=0,ABS(ROUND(VALUE(SUBSTITUTE(連結実質赤字比率に係る赤字・黒字の構成分析!H$40,"▲","-")),2)),NA())</f>
        <v>0.17</v>
      </c>
      <c r="H30" s="293" t="e">
        <f>IF(ROUND(VALUE(SUBSTITUTE(連結実質赤字比率に係る赤字・黒字の構成分析!I$40,"▲","-")),2)&lt;0,ABS(ROUND(VALUE(SUBSTITUTE(連結実質赤字比率に係る赤字・黒字の構成分析!I$40,"▲","-")),2)),NA())</f>
        <v>#N/A</v>
      </c>
      <c r="I30" s="293">
        <f>IF(ROUND(VALUE(SUBSTITUTE(連結実質赤字比率に係る赤字・黒字の構成分析!I$40,"▲","-")),2)&gt;=0,ABS(ROUND(VALUE(SUBSTITUTE(連結実質赤字比率に係る赤字・黒字の構成分析!I$40,"▲","-")),2)),NA())</f>
        <v>0.14000000000000001</v>
      </c>
      <c r="J30" s="293" t="e">
        <f>IF(ROUND(VALUE(SUBSTITUTE(連結実質赤字比率に係る赤字・黒字の構成分析!J$40,"▲","-")),2)&lt;0,ABS(ROUND(VALUE(SUBSTITUTE(連結実質赤字比率に係る赤字・黒字の構成分析!J$40,"▲","-")),2)),NA())</f>
        <v>#N/A</v>
      </c>
      <c r="K30" s="293">
        <f>IF(ROUND(VALUE(SUBSTITUTE(連結実質赤字比率に係る赤字・黒字の構成分析!J$40,"▲","-")),2)&gt;=0,ABS(ROUND(VALUE(SUBSTITUTE(連結実質赤字比率に係る赤字・黒字の構成分析!J$40,"▲","-")),2)),NA())</f>
        <v>0.26</v>
      </c>
    </row>
    <row r="31" spans="1:11" x14ac:dyDescent="0.15">
      <c r="A31" s="293" t="str">
        <f>IF(連結実質赤字比率に係る赤字・黒字の構成分析!C$39="",NA(),連結実質赤字比率に係る赤字・黒字の構成分析!C$39)</f>
        <v>国民健康保険特別会計</v>
      </c>
      <c r="B31" s="293" t="e">
        <f>IF(ROUND(VALUE(SUBSTITUTE(連結実質赤字比率に係る赤字・黒字の構成分析!F$39,"▲","-")),2)&lt;0,ABS(ROUND(VALUE(SUBSTITUTE(連結実質赤字比率に係る赤字・黒字の構成分析!F$39,"▲","-")),2)),NA())</f>
        <v>#N/A</v>
      </c>
      <c r="C31" s="293">
        <f>IF(ROUND(VALUE(SUBSTITUTE(連結実質赤字比率に係る赤字・黒字の構成分析!F$39,"▲","-")),2)&gt;=0,ABS(ROUND(VALUE(SUBSTITUTE(連結実質赤字比率に係る赤字・黒字の構成分析!F$39,"▲","-")),2)),NA())</f>
        <v>1.6</v>
      </c>
      <c r="D31" s="293" t="e">
        <f>IF(ROUND(VALUE(SUBSTITUTE(連結実質赤字比率に係る赤字・黒字の構成分析!G$39,"▲","-")),2)&lt;0,ABS(ROUND(VALUE(SUBSTITUTE(連結実質赤字比率に係る赤字・黒字の構成分析!G$39,"▲","-")),2)),NA())</f>
        <v>#N/A</v>
      </c>
      <c r="E31" s="293">
        <f>IF(ROUND(VALUE(SUBSTITUTE(連結実質赤字比率に係る赤字・黒字の構成分析!G$39,"▲","-")),2)&gt;=0,ABS(ROUND(VALUE(SUBSTITUTE(連結実質赤字比率に係る赤字・黒字の構成分析!G$39,"▲","-")),2)),NA())</f>
        <v>1.34</v>
      </c>
      <c r="F31" s="293" t="e">
        <f>IF(ROUND(VALUE(SUBSTITUTE(連結実質赤字比率に係る赤字・黒字の構成分析!H$39,"▲","-")),2)&lt;0,ABS(ROUND(VALUE(SUBSTITUTE(連結実質赤字比率に係る赤字・黒字の構成分析!H$39,"▲","-")),2)),NA())</f>
        <v>#N/A</v>
      </c>
      <c r="G31" s="293">
        <f>IF(ROUND(VALUE(SUBSTITUTE(連結実質赤字比率に係る赤字・黒字の構成分析!H$39,"▲","-")),2)&gt;=0,ABS(ROUND(VALUE(SUBSTITUTE(連結実質赤字比率に係る赤字・黒字の構成分析!H$39,"▲","-")),2)),NA())</f>
        <v>1.79</v>
      </c>
      <c r="H31" s="293" t="e">
        <f>IF(ROUND(VALUE(SUBSTITUTE(連結実質赤字比率に係る赤字・黒字の構成分析!I$39,"▲","-")),2)&lt;0,ABS(ROUND(VALUE(SUBSTITUTE(連結実質赤字比率に係る赤字・黒字の構成分析!I$39,"▲","-")),2)),NA())</f>
        <v>#N/A</v>
      </c>
      <c r="I31" s="293">
        <f>IF(ROUND(VALUE(SUBSTITUTE(連結実質赤字比率に係る赤字・黒字の構成分析!I$39,"▲","-")),2)&gt;=0,ABS(ROUND(VALUE(SUBSTITUTE(連結実質赤字比率に係る赤字・黒字の構成分析!I$39,"▲","-")),2)),NA())</f>
        <v>1.66</v>
      </c>
      <c r="J31" s="293" t="e">
        <f>IF(ROUND(VALUE(SUBSTITUTE(連結実質赤字比率に係る赤字・黒字の構成分析!J$39,"▲","-")),2)&lt;0,ABS(ROUND(VALUE(SUBSTITUTE(連結実質赤字比率に係る赤字・黒字の構成分析!J$39,"▲","-")),2)),NA())</f>
        <v>#N/A</v>
      </c>
      <c r="K31" s="293">
        <f>IF(ROUND(VALUE(SUBSTITUTE(連結実質赤字比率に係る赤字・黒字の構成分析!J$39,"▲","-")),2)&gt;=0,ABS(ROUND(VALUE(SUBSTITUTE(連結実質赤字比率に係る赤字・黒字の構成分析!J$39,"▲","-")),2)),NA())</f>
        <v>0.75</v>
      </c>
    </row>
    <row r="32" spans="1:11" x14ac:dyDescent="0.15">
      <c r="A32" s="293" t="str">
        <f>IF(連結実質赤字比率に係る赤字・黒字の構成分析!C$38="",NA(),連結実質赤字比率に係る赤字・黒字の構成分析!C$38)</f>
        <v>介護保険特別会計</v>
      </c>
      <c r="B32" s="293" t="e">
        <f>IF(ROUND(VALUE(SUBSTITUTE(連結実質赤字比率に係る赤字・黒字の構成分析!F$38,"▲","-")),2)&lt;0,ABS(ROUND(VALUE(SUBSTITUTE(連結実質赤字比率に係る赤字・黒字の構成分析!F$38,"▲","-")),2)),NA())</f>
        <v>#N/A</v>
      </c>
      <c r="C32" s="293">
        <f>IF(ROUND(VALUE(SUBSTITUTE(連結実質赤字比率に係る赤字・黒字の構成分析!F$38,"▲","-")),2)&gt;=0,ABS(ROUND(VALUE(SUBSTITUTE(連結実質赤字比率に係る赤字・黒字の構成分析!F$38,"▲","-")),2)),NA())</f>
        <v>0.08</v>
      </c>
      <c r="D32" s="293" t="e">
        <f>IF(ROUND(VALUE(SUBSTITUTE(連結実質赤字比率に係る赤字・黒字の構成分析!G$38,"▲","-")),2)&lt;0,ABS(ROUND(VALUE(SUBSTITUTE(連結実質赤字比率に係る赤字・黒字の構成分析!G$38,"▲","-")),2)),NA())</f>
        <v>#N/A</v>
      </c>
      <c r="E32" s="293">
        <f>IF(ROUND(VALUE(SUBSTITUTE(連結実質赤字比率に係る赤字・黒字の構成分析!G$38,"▲","-")),2)&gt;=0,ABS(ROUND(VALUE(SUBSTITUTE(連結実質赤字比率に係る赤字・黒字の構成分析!G$38,"▲","-")),2)),NA())</f>
        <v>0.66</v>
      </c>
      <c r="F32" s="293" t="e">
        <f>IF(ROUND(VALUE(SUBSTITUTE(連結実質赤字比率に係る赤字・黒字の構成分析!H$38,"▲","-")),2)&lt;0,ABS(ROUND(VALUE(SUBSTITUTE(連結実質赤字比率に係る赤字・黒字の構成分析!H$38,"▲","-")),2)),NA())</f>
        <v>#N/A</v>
      </c>
      <c r="G32" s="293">
        <f>IF(ROUND(VALUE(SUBSTITUTE(連結実質赤字比率に係る赤字・黒字の構成分析!H$38,"▲","-")),2)&gt;=0,ABS(ROUND(VALUE(SUBSTITUTE(連結実質赤字比率に係る赤字・黒字の構成分析!H$38,"▲","-")),2)),NA())</f>
        <v>0.34</v>
      </c>
      <c r="H32" s="293" t="e">
        <f>IF(ROUND(VALUE(SUBSTITUTE(連結実質赤字比率に係る赤字・黒字の構成分析!I$38,"▲","-")),2)&lt;0,ABS(ROUND(VALUE(SUBSTITUTE(連結実質赤字比率に係る赤字・黒字の構成分析!I$38,"▲","-")),2)),NA())</f>
        <v>#N/A</v>
      </c>
      <c r="I32" s="293">
        <f>IF(ROUND(VALUE(SUBSTITUTE(連結実質赤字比率に係る赤字・黒字の構成分析!I$38,"▲","-")),2)&gt;=0,ABS(ROUND(VALUE(SUBSTITUTE(連結実質赤字比率に係る赤字・黒字の構成分析!I$38,"▲","-")),2)),NA())</f>
        <v>0.76</v>
      </c>
      <c r="J32" s="293" t="e">
        <f>IF(ROUND(VALUE(SUBSTITUTE(連結実質赤字比率に係る赤字・黒字の構成分析!J$38,"▲","-")),2)&lt;0,ABS(ROUND(VALUE(SUBSTITUTE(連結実質赤字比率に係る赤字・黒字の構成分析!J$38,"▲","-")),2)),NA())</f>
        <v>#N/A</v>
      </c>
      <c r="K32" s="293">
        <f>IF(ROUND(VALUE(SUBSTITUTE(連結実質赤字比率に係る赤字・黒字の構成分析!J$38,"▲","-")),2)&gt;=0,ABS(ROUND(VALUE(SUBSTITUTE(連結実質赤字比率に係る赤字・黒字の構成分析!J$38,"▲","-")),2)),NA())</f>
        <v>0.77</v>
      </c>
    </row>
    <row r="33" spans="1:16" x14ac:dyDescent="0.15">
      <c r="A33" s="293" t="str">
        <f>IF(連結実質赤字比率に係る赤字・黒字の構成分析!C$37="",NA(),連結実質赤字比率に係る赤字・黒字の構成分析!C$37)</f>
        <v>電気事業特別会計</v>
      </c>
      <c r="B33" s="293" t="e">
        <f>IF(ROUND(VALUE(SUBSTITUTE(連結実質赤字比率に係る赤字・黒字の構成分析!F$37,"▲","-")),2)&lt;0,ABS(ROUND(VALUE(SUBSTITUTE(連結実質赤字比率に係る赤字・黒字の構成分析!F$37,"▲","-")),2)),NA())</f>
        <v>#N/A</v>
      </c>
      <c r="C33" s="293">
        <f>IF(ROUND(VALUE(SUBSTITUTE(連結実質赤字比率に係る赤字・黒字の構成分析!F$37,"▲","-")),2)&gt;=0,ABS(ROUND(VALUE(SUBSTITUTE(連結実質赤字比率に係る赤字・黒字の構成分析!F$37,"▲","-")),2)),NA())</f>
        <v>0.6</v>
      </c>
      <c r="D33" s="293" t="e">
        <f>IF(ROUND(VALUE(SUBSTITUTE(連結実質赤字比率に係る赤字・黒字の構成分析!G$37,"▲","-")),2)&lt;0,ABS(ROUND(VALUE(SUBSTITUTE(連結実質赤字比率に係る赤字・黒字の構成分析!G$37,"▲","-")),2)),NA())</f>
        <v>#N/A</v>
      </c>
      <c r="E33" s="293">
        <f>IF(ROUND(VALUE(SUBSTITUTE(連結実質赤字比率に係る赤字・黒字の構成分析!G$37,"▲","-")),2)&gt;=0,ABS(ROUND(VALUE(SUBSTITUTE(連結実質赤字比率に係る赤字・黒字の構成分析!G$37,"▲","-")),2)),NA())</f>
        <v>0.99</v>
      </c>
      <c r="F33" s="293" t="e">
        <f>IF(ROUND(VALUE(SUBSTITUTE(連結実質赤字比率に係る赤字・黒字の構成分析!H$37,"▲","-")),2)&lt;0,ABS(ROUND(VALUE(SUBSTITUTE(連結実質赤字比率に係る赤字・黒字の構成分析!H$37,"▲","-")),2)),NA())</f>
        <v>#N/A</v>
      </c>
      <c r="G33" s="293">
        <f>IF(ROUND(VALUE(SUBSTITUTE(連結実質赤字比率に係る赤字・黒字の構成分析!H$37,"▲","-")),2)&gt;=0,ABS(ROUND(VALUE(SUBSTITUTE(連結実質赤字比率に係る赤字・黒字の構成分析!H$37,"▲","-")),2)),NA())</f>
        <v>1.19</v>
      </c>
      <c r="H33" s="293" t="e">
        <f>IF(ROUND(VALUE(SUBSTITUTE(連結実質赤字比率に係る赤字・黒字の構成分析!I$37,"▲","-")),2)&lt;0,ABS(ROUND(VALUE(SUBSTITUTE(連結実質赤字比率に係る赤字・黒字の構成分析!I$37,"▲","-")),2)),NA())</f>
        <v>#N/A</v>
      </c>
      <c r="I33" s="293">
        <f>IF(ROUND(VALUE(SUBSTITUTE(連結実質赤字比率に係る赤字・黒字の構成分析!I$37,"▲","-")),2)&gt;=0,ABS(ROUND(VALUE(SUBSTITUTE(連結実質赤字比率に係る赤字・黒字の構成分析!I$37,"▲","-")),2)),NA())</f>
        <v>1.59</v>
      </c>
      <c r="J33" s="293" t="e">
        <f>IF(ROUND(VALUE(SUBSTITUTE(連結実質赤字比率に係る赤字・黒字の構成分析!J$37,"▲","-")),2)&lt;0,ABS(ROUND(VALUE(SUBSTITUTE(連結実質赤字比率に係る赤字・黒字の構成分析!J$37,"▲","-")),2)),NA())</f>
        <v>#N/A</v>
      </c>
      <c r="K33" s="293">
        <f>IF(ROUND(VALUE(SUBSTITUTE(連結実質赤字比率に係る赤字・黒字の構成分析!J$37,"▲","-")),2)&gt;=0,ABS(ROUND(VALUE(SUBSTITUTE(連結実質赤字比率に係る赤字・黒字の構成分析!J$37,"▲","-")),2)),NA())</f>
        <v>1.5</v>
      </c>
    </row>
    <row r="34" spans="1:16" x14ac:dyDescent="0.15">
      <c r="A34" s="293" t="str">
        <f>IF(連結実質赤字比率に係る赤字・黒字の構成分析!C$36="",NA(),連結実質赤字比率に係る赤字・黒字の構成分析!C$36)</f>
        <v>上水道特別会計</v>
      </c>
      <c r="B34" s="293" t="e">
        <f>IF(ROUND(VALUE(SUBSTITUTE(連結実質赤字比率に係る赤字・黒字の構成分析!F$36,"▲","-")),2)&lt;0,ABS(ROUND(VALUE(SUBSTITUTE(連結実質赤字比率に係る赤字・黒字の構成分析!F$36,"▲","-")),2)),NA())</f>
        <v>#N/A</v>
      </c>
      <c r="C34" s="293">
        <f>IF(ROUND(VALUE(SUBSTITUTE(連結実質赤字比率に係る赤字・黒字の構成分析!F$36,"▲","-")),2)&gt;=0,ABS(ROUND(VALUE(SUBSTITUTE(連結実質赤字比率に係る赤字・黒字の構成分析!F$36,"▲","-")),2)),NA())</f>
        <v>4.82</v>
      </c>
      <c r="D34" s="293" t="e">
        <f>IF(ROUND(VALUE(SUBSTITUTE(連結実質赤字比率に係る赤字・黒字の構成分析!G$36,"▲","-")),2)&lt;0,ABS(ROUND(VALUE(SUBSTITUTE(連結実質赤字比率に係る赤字・黒字の構成分析!G$36,"▲","-")),2)),NA())</f>
        <v>#N/A</v>
      </c>
      <c r="E34" s="293">
        <f>IF(ROUND(VALUE(SUBSTITUTE(連結実質赤字比率に係る赤字・黒字の構成分析!G$36,"▲","-")),2)&gt;=0,ABS(ROUND(VALUE(SUBSTITUTE(連結実質赤字比率に係る赤字・黒字の構成分析!G$36,"▲","-")),2)),NA())</f>
        <v>4.07</v>
      </c>
      <c r="F34" s="293" t="e">
        <f>IF(ROUND(VALUE(SUBSTITUTE(連結実質赤字比率に係る赤字・黒字の構成分析!H$36,"▲","-")),2)&lt;0,ABS(ROUND(VALUE(SUBSTITUTE(連結実質赤字比率に係る赤字・黒字の構成分析!H$36,"▲","-")),2)),NA())</f>
        <v>#N/A</v>
      </c>
      <c r="G34" s="293">
        <f>IF(ROUND(VALUE(SUBSTITUTE(連結実質赤字比率に係る赤字・黒字の構成分析!H$36,"▲","-")),2)&gt;=0,ABS(ROUND(VALUE(SUBSTITUTE(連結実質赤字比率に係る赤字・黒字の構成分析!H$36,"▲","-")),2)),NA())</f>
        <v>3.38</v>
      </c>
      <c r="H34" s="293" t="e">
        <f>IF(ROUND(VALUE(SUBSTITUTE(連結実質赤字比率に係る赤字・黒字の構成分析!I$36,"▲","-")),2)&lt;0,ABS(ROUND(VALUE(SUBSTITUTE(連結実質赤字比率に係る赤字・黒字の構成分析!I$36,"▲","-")),2)),NA())</f>
        <v>#N/A</v>
      </c>
      <c r="I34" s="293">
        <f>IF(ROUND(VALUE(SUBSTITUTE(連結実質赤字比率に係る赤字・黒字の構成分析!I$36,"▲","-")),2)&gt;=0,ABS(ROUND(VALUE(SUBSTITUTE(連結実質赤字比率に係る赤字・黒字の構成分析!I$36,"▲","-")),2)),NA())</f>
        <v>3.05</v>
      </c>
      <c r="J34" s="293" t="e">
        <f>IF(ROUND(VALUE(SUBSTITUTE(連結実質赤字比率に係る赤字・黒字の構成分析!J$36,"▲","-")),2)&lt;0,ABS(ROUND(VALUE(SUBSTITUTE(連結実質赤字比率に係る赤字・黒字の構成分析!J$36,"▲","-")),2)),NA())</f>
        <v>#N/A</v>
      </c>
      <c r="K34" s="293">
        <f>IF(ROUND(VALUE(SUBSTITUTE(連結実質赤字比率に係る赤字・黒字の構成分析!J$36,"▲","-")),2)&gt;=0,ABS(ROUND(VALUE(SUBSTITUTE(連結実質赤字比率に係る赤字・黒字の構成分析!J$36,"▲","-")),2)),NA())</f>
        <v>3.04</v>
      </c>
    </row>
    <row r="35" spans="1:16" x14ac:dyDescent="0.15">
      <c r="A35" s="293" t="str">
        <f>IF(連結実質赤字比率に係る赤字・黒字の構成分析!C$35="",NA(),連結実質赤字比率に係る赤字・黒字の構成分析!C$35)</f>
        <v>一般会計</v>
      </c>
      <c r="B35" s="293" t="e">
        <f>IF(ROUND(VALUE(SUBSTITUTE(連結実質赤字比率に係る赤字・黒字の構成分析!F$35,"▲","-")),2)&lt;0,ABS(ROUND(VALUE(SUBSTITUTE(連結実質赤字比率に係る赤字・黒字の構成分析!F$35,"▲","-")),2)),NA())</f>
        <v>#N/A</v>
      </c>
      <c r="C35" s="293">
        <f>IF(ROUND(VALUE(SUBSTITUTE(連結実質赤字比率に係る赤字・黒字の構成分析!F$35,"▲","-")),2)&gt;=0,ABS(ROUND(VALUE(SUBSTITUTE(連結実質赤字比率に係る赤字・黒字の構成分析!F$35,"▲","-")),2)),NA())</f>
        <v>5.66</v>
      </c>
      <c r="D35" s="293" t="e">
        <f>IF(ROUND(VALUE(SUBSTITUTE(連結実質赤字比率に係る赤字・黒字の構成分析!G$35,"▲","-")),2)&lt;0,ABS(ROUND(VALUE(SUBSTITUTE(連結実質赤字比率に係る赤字・黒字の構成分析!G$35,"▲","-")),2)),NA())</f>
        <v>#N/A</v>
      </c>
      <c r="E35" s="293">
        <f>IF(ROUND(VALUE(SUBSTITUTE(連結実質赤字比率に係る赤字・黒字の構成分析!G$35,"▲","-")),2)&gt;=0,ABS(ROUND(VALUE(SUBSTITUTE(連結実質赤字比率に係る赤字・黒字の構成分析!G$35,"▲","-")),2)),NA())</f>
        <v>5.96</v>
      </c>
      <c r="F35" s="293" t="e">
        <f>IF(ROUND(VALUE(SUBSTITUTE(連結実質赤字比率に係る赤字・黒字の構成分析!H$35,"▲","-")),2)&lt;0,ABS(ROUND(VALUE(SUBSTITUTE(連結実質赤字比率に係る赤字・黒字の構成分析!H$35,"▲","-")),2)),NA())</f>
        <v>#N/A</v>
      </c>
      <c r="G35" s="293">
        <f>IF(ROUND(VALUE(SUBSTITUTE(連結実質赤字比率に係る赤字・黒字の構成分析!H$35,"▲","-")),2)&gt;=0,ABS(ROUND(VALUE(SUBSTITUTE(連結実質赤字比率に係る赤字・黒字の構成分析!H$35,"▲","-")),2)),NA())</f>
        <v>9.17</v>
      </c>
      <c r="H35" s="293" t="e">
        <f>IF(ROUND(VALUE(SUBSTITUTE(連結実質赤字比率に係る赤字・黒字の構成分析!I$35,"▲","-")),2)&lt;0,ABS(ROUND(VALUE(SUBSTITUTE(連結実質赤字比率に係る赤字・黒字の構成分析!I$35,"▲","-")),2)),NA())</f>
        <v>#N/A</v>
      </c>
      <c r="I35" s="293">
        <f>IF(ROUND(VALUE(SUBSTITUTE(連結実質赤字比率に係る赤字・黒字の構成分析!I$35,"▲","-")),2)&gt;=0,ABS(ROUND(VALUE(SUBSTITUTE(連結実質赤字比率に係る赤字・黒字の構成分析!I$35,"▲","-")),2)),NA())</f>
        <v>11.52</v>
      </c>
      <c r="J35" s="293" t="e">
        <f>IF(ROUND(VALUE(SUBSTITUTE(連結実質赤字比率に係る赤字・黒字の構成分析!J$35,"▲","-")),2)&lt;0,ABS(ROUND(VALUE(SUBSTITUTE(連結実質赤字比率に係る赤字・黒字の構成分析!J$35,"▲","-")),2)),NA())</f>
        <v>#N/A</v>
      </c>
      <c r="K35" s="293">
        <f>IF(ROUND(VALUE(SUBSTITUTE(連結実質赤字比率に係る赤字・黒字の構成分析!J$35,"▲","-")),2)&gt;=0,ABS(ROUND(VALUE(SUBSTITUTE(連結実質赤字比率に係る赤字・黒字の構成分析!J$35,"▲","-")),2)),NA())</f>
        <v>8.26</v>
      </c>
    </row>
    <row r="36" spans="1:16" x14ac:dyDescent="0.15">
      <c r="A36" s="293" t="str">
        <f>IF(連結実質赤字比率に係る赤字・黒字の構成分析!C$34="",NA(),連結実質赤字比率に係る赤字・黒字の構成分析!C$34)</f>
        <v>病院事業特別会計</v>
      </c>
      <c r="B36" s="293" t="e">
        <f>IF(ROUND(VALUE(SUBSTITUTE(連結実質赤字比率に係る赤字・黒字の構成分析!F$34,"▲","-")),2)&lt;0,ABS(ROUND(VALUE(SUBSTITUTE(連結実質赤字比率に係る赤字・黒字の構成分析!F$34,"▲","-")),2)),NA())</f>
        <v>#N/A</v>
      </c>
      <c r="C36" s="293">
        <f>IF(ROUND(VALUE(SUBSTITUTE(連結実質赤字比率に係る赤字・黒字の構成分析!F$34,"▲","-")),2)&gt;=0,ABS(ROUND(VALUE(SUBSTITUTE(連結実質赤字比率に係る赤字・黒字の構成分析!F$34,"▲","-")),2)),NA())</f>
        <v>7.71</v>
      </c>
      <c r="D36" s="293" t="e">
        <f>IF(ROUND(VALUE(SUBSTITUTE(連結実質赤字比率に係る赤字・黒字の構成分析!G$34,"▲","-")),2)&lt;0,ABS(ROUND(VALUE(SUBSTITUTE(連結実質赤字比率に係る赤字・黒字の構成分析!G$34,"▲","-")),2)),NA())</f>
        <v>#N/A</v>
      </c>
      <c r="E36" s="293">
        <f>IF(ROUND(VALUE(SUBSTITUTE(連結実質赤字比率に係る赤字・黒字の構成分析!G$34,"▲","-")),2)&gt;=0,ABS(ROUND(VALUE(SUBSTITUTE(連結実質赤字比率に係る赤字・黒字の構成分析!G$34,"▲","-")),2)),NA())</f>
        <v>9.66</v>
      </c>
      <c r="F36" s="293" t="e">
        <f>IF(ROUND(VALUE(SUBSTITUTE(連結実質赤字比率に係る赤字・黒字の構成分析!H$34,"▲","-")),2)&lt;0,ABS(ROUND(VALUE(SUBSTITUTE(連結実質赤字比率に係る赤字・黒字の構成分析!H$34,"▲","-")),2)),NA())</f>
        <v>#N/A</v>
      </c>
      <c r="G36" s="293">
        <f>IF(ROUND(VALUE(SUBSTITUTE(連結実質赤字比率に係る赤字・黒字の構成分析!H$34,"▲","-")),2)&gt;=0,ABS(ROUND(VALUE(SUBSTITUTE(連結実質赤字比率に係る赤字・黒字の構成分析!H$34,"▲","-")),2)),NA())</f>
        <v>13.49</v>
      </c>
      <c r="H36" s="293" t="e">
        <f>IF(ROUND(VALUE(SUBSTITUTE(連結実質赤字比率に係る赤字・黒字の構成分析!I$34,"▲","-")),2)&lt;0,ABS(ROUND(VALUE(SUBSTITUTE(連結実質赤字比率に係る赤字・黒字の構成分析!I$34,"▲","-")),2)),NA())</f>
        <v>#N/A</v>
      </c>
      <c r="I36" s="293">
        <f>IF(ROUND(VALUE(SUBSTITUTE(連結実質赤字比率に係る赤字・黒字の構成分析!I$34,"▲","-")),2)&gt;=0,ABS(ROUND(VALUE(SUBSTITUTE(連結実質赤字比率に係る赤字・黒字の構成分析!I$34,"▲","-")),2)),NA())</f>
        <v>18.28</v>
      </c>
      <c r="J36" s="293" t="e">
        <f>IF(ROUND(VALUE(SUBSTITUTE(連結実質赤字比率に係る赤字・黒字の構成分析!J$34,"▲","-")),2)&lt;0,ABS(ROUND(VALUE(SUBSTITUTE(連結実質赤字比率に係る赤字・黒字の構成分析!J$34,"▲","-")),2)),NA())</f>
        <v>#N/A</v>
      </c>
      <c r="K36" s="293">
        <f>IF(ROUND(VALUE(SUBSTITUTE(連結実質赤字比率に係る赤字・黒字の構成分析!J$34,"▲","-")),2)&gt;=0,ABS(ROUND(VALUE(SUBSTITUTE(連結実質赤字比率に係る赤字・黒字の構成分析!J$34,"▲","-")),2)),NA())</f>
        <v>17.02</v>
      </c>
    </row>
    <row r="39" spans="1:16" x14ac:dyDescent="0.15">
      <c r="A39" s="291" t="s">
        <v>16</v>
      </c>
    </row>
    <row r="40" spans="1:16" x14ac:dyDescent="0.15">
      <c r="A40" s="294"/>
      <c r="B40" s="294" t="str">
        <f>'実質公債費比率（分子）の構造'!K$44</f>
        <v>R01</v>
      </c>
      <c r="C40" s="294"/>
      <c r="D40" s="294"/>
      <c r="E40" s="294" t="str">
        <f>'実質公債費比率（分子）の構造'!L$44</f>
        <v>R02</v>
      </c>
      <c r="F40" s="294"/>
      <c r="G40" s="294"/>
      <c r="H40" s="294" t="str">
        <f>'実質公債費比率（分子）の構造'!M$44</f>
        <v>R03</v>
      </c>
      <c r="I40" s="294"/>
      <c r="J40" s="294"/>
      <c r="K40" s="294" t="str">
        <f>'実質公債費比率（分子）の構造'!N$44</f>
        <v>R04</v>
      </c>
      <c r="L40" s="294"/>
      <c r="M40" s="294"/>
      <c r="N40" s="294" t="str">
        <f>'実質公債費比率（分子）の構造'!O$44</f>
        <v>R05</v>
      </c>
      <c r="O40" s="294"/>
      <c r="P40" s="294"/>
    </row>
    <row r="41" spans="1:16" x14ac:dyDescent="0.15">
      <c r="A41" s="294"/>
      <c r="B41" s="294" t="s">
        <v>121</v>
      </c>
      <c r="C41" s="294"/>
      <c r="D41" s="294" t="s">
        <v>123</v>
      </c>
      <c r="E41" s="294" t="s">
        <v>121</v>
      </c>
      <c r="F41" s="294"/>
      <c r="G41" s="294" t="s">
        <v>123</v>
      </c>
      <c r="H41" s="294" t="s">
        <v>121</v>
      </c>
      <c r="I41" s="294"/>
      <c r="J41" s="294" t="s">
        <v>123</v>
      </c>
      <c r="K41" s="294" t="s">
        <v>121</v>
      </c>
      <c r="L41" s="294"/>
      <c r="M41" s="294" t="s">
        <v>123</v>
      </c>
      <c r="N41" s="294" t="s">
        <v>121</v>
      </c>
      <c r="O41" s="294"/>
      <c r="P41" s="294" t="s">
        <v>123</v>
      </c>
    </row>
    <row r="42" spans="1:16" x14ac:dyDescent="0.15">
      <c r="A42" s="294" t="s">
        <v>124</v>
      </c>
      <c r="B42" s="294"/>
      <c r="C42" s="294"/>
      <c r="D42" s="294">
        <f>'実質公債費比率（分子）の構造'!K$52</f>
        <v>2634</v>
      </c>
      <c r="E42" s="294"/>
      <c r="F42" s="294"/>
      <c r="G42" s="294">
        <f>'実質公債費比率（分子）の構造'!L$52</f>
        <v>2505</v>
      </c>
      <c r="H42" s="294"/>
      <c r="I42" s="294"/>
      <c r="J42" s="294">
        <f>'実質公債費比率（分子）の構造'!M$52</f>
        <v>2518</v>
      </c>
      <c r="K42" s="294"/>
      <c r="L42" s="294"/>
      <c r="M42" s="294">
        <f>'実質公債費比率（分子）の構造'!N$52</f>
        <v>2493</v>
      </c>
      <c r="N42" s="294"/>
      <c r="O42" s="294"/>
      <c r="P42" s="294">
        <f>'実質公債費比率（分子）の構造'!O$52</f>
        <v>2454</v>
      </c>
    </row>
    <row r="43" spans="1:16" x14ac:dyDescent="0.15">
      <c r="A43" s="294" t="s">
        <v>44</v>
      </c>
      <c r="B43" s="294" t="str">
        <f>'実質公債費比率（分子）の構造'!K$51</f>
        <v>-</v>
      </c>
      <c r="C43" s="294"/>
      <c r="D43" s="294"/>
      <c r="E43" s="294" t="str">
        <f>'実質公債費比率（分子）の構造'!L$51</f>
        <v>-</v>
      </c>
      <c r="F43" s="294"/>
      <c r="G43" s="294"/>
      <c r="H43" s="294" t="str">
        <f>'実質公債費比率（分子）の構造'!M$51</f>
        <v>-</v>
      </c>
      <c r="I43" s="294"/>
      <c r="J43" s="294"/>
      <c r="K43" s="294" t="str">
        <f>'実質公債費比率（分子）の構造'!N$51</f>
        <v>-</v>
      </c>
      <c r="L43" s="294"/>
      <c r="M43" s="294"/>
      <c r="N43" s="294" t="str">
        <f>'実質公債費比率（分子）の構造'!O$51</f>
        <v>-</v>
      </c>
      <c r="O43" s="294"/>
      <c r="P43" s="294"/>
    </row>
    <row r="44" spans="1:16" x14ac:dyDescent="0.15">
      <c r="A44" s="294" t="s">
        <v>42</v>
      </c>
      <c r="B44" s="294">
        <f>'実質公債費比率（分子）の構造'!K$50</f>
        <v>11</v>
      </c>
      <c r="C44" s="294"/>
      <c r="D44" s="294"/>
      <c r="E44" s="294" t="str">
        <f>'実質公債費比率（分子）の構造'!L$50</f>
        <v>-</v>
      </c>
      <c r="F44" s="294"/>
      <c r="G44" s="294"/>
      <c r="H44" s="294" t="str">
        <f>'実質公債費比率（分子）の構造'!M$50</f>
        <v>-</v>
      </c>
      <c r="I44" s="294"/>
      <c r="J44" s="294"/>
      <c r="K44" s="294" t="str">
        <f>'実質公債費比率（分子）の構造'!N$50</f>
        <v>-</v>
      </c>
      <c r="L44" s="294"/>
      <c r="M44" s="294"/>
      <c r="N44" s="294" t="str">
        <f>'実質公債費比率（分子）の構造'!O$50</f>
        <v>-</v>
      </c>
      <c r="O44" s="294"/>
      <c r="P44" s="294"/>
    </row>
    <row r="45" spans="1:16" x14ac:dyDescent="0.15">
      <c r="A45" s="294" t="s">
        <v>0</v>
      </c>
      <c r="B45" s="294" t="str">
        <f>'実質公債費比率（分子）の構造'!K$49</f>
        <v>-</v>
      </c>
      <c r="C45" s="294"/>
      <c r="D45" s="294"/>
      <c r="E45" s="294" t="str">
        <f>'実質公債費比率（分子）の構造'!L$49</f>
        <v>-</v>
      </c>
      <c r="F45" s="294"/>
      <c r="G45" s="294"/>
      <c r="H45" s="294" t="str">
        <f>'実質公債費比率（分子）の構造'!M$49</f>
        <v>-</v>
      </c>
      <c r="I45" s="294"/>
      <c r="J45" s="294"/>
      <c r="K45" s="294" t="str">
        <f>'実質公債費比率（分子）の構造'!N$49</f>
        <v>-</v>
      </c>
      <c r="L45" s="294"/>
      <c r="M45" s="294"/>
      <c r="N45" s="294" t="str">
        <f>'実質公債費比率（分子）の構造'!O$49</f>
        <v>-</v>
      </c>
      <c r="O45" s="294"/>
      <c r="P45" s="294"/>
    </row>
    <row r="46" spans="1:16" x14ac:dyDescent="0.15">
      <c r="A46" s="294" t="s">
        <v>37</v>
      </c>
      <c r="B46" s="294">
        <f>'実質公債費比率（分子）の構造'!K$48</f>
        <v>358</v>
      </c>
      <c r="C46" s="294"/>
      <c r="D46" s="294"/>
      <c r="E46" s="294">
        <f>'実質公債費比率（分子）の構造'!L$48</f>
        <v>361</v>
      </c>
      <c r="F46" s="294"/>
      <c r="G46" s="294"/>
      <c r="H46" s="294">
        <f>'実質公債費比率（分子）の構造'!M$48</f>
        <v>338</v>
      </c>
      <c r="I46" s="294"/>
      <c r="J46" s="294"/>
      <c r="K46" s="294">
        <f>'実質公債費比率（分子）の構造'!N$48</f>
        <v>328</v>
      </c>
      <c r="L46" s="294"/>
      <c r="M46" s="294"/>
      <c r="N46" s="294">
        <f>'実質公債費比率（分子）の構造'!O$48</f>
        <v>325</v>
      </c>
      <c r="O46" s="294"/>
      <c r="P46" s="294"/>
    </row>
    <row r="47" spans="1:16" x14ac:dyDescent="0.15">
      <c r="A47" s="294" t="s">
        <v>34</v>
      </c>
      <c r="B47" s="294" t="str">
        <f>'実質公債費比率（分子）の構造'!K$47</f>
        <v>-</v>
      </c>
      <c r="C47" s="294"/>
      <c r="D47" s="294"/>
      <c r="E47" s="294" t="str">
        <f>'実質公債費比率（分子）の構造'!L$47</f>
        <v>-</v>
      </c>
      <c r="F47" s="294"/>
      <c r="G47" s="294"/>
      <c r="H47" s="294" t="str">
        <f>'実質公債費比率（分子）の構造'!M$47</f>
        <v>-</v>
      </c>
      <c r="I47" s="294"/>
      <c r="J47" s="294"/>
      <c r="K47" s="294" t="str">
        <f>'実質公債費比率（分子）の構造'!N$47</f>
        <v>-</v>
      </c>
      <c r="L47" s="294"/>
      <c r="M47" s="294"/>
      <c r="N47" s="294" t="str">
        <f>'実質公債費比率（分子）の構造'!O$47</f>
        <v>-</v>
      </c>
      <c r="O47" s="294"/>
      <c r="P47" s="294"/>
    </row>
    <row r="48" spans="1:16" x14ac:dyDescent="0.15">
      <c r="A48" s="294" t="s">
        <v>32</v>
      </c>
      <c r="B48" s="294" t="str">
        <f>'実質公債費比率（分子）の構造'!K$46</f>
        <v>-</v>
      </c>
      <c r="C48" s="294"/>
      <c r="D48" s="294"/>
      <c r="E48" s="294" t="str">
        <f>'実質公債費比率（分子）の構造'!L$46</f>
        <v>-</v>
      </c>
      <c r="F48" s="294"/>
      <c r="G48" s="294"/>
      <c r="H48" s="294" t="str">
        <f>'実質公債費比率（分子）の構造'!M$46</f>
        <v>-</v>
      </c>
      <c r="I48" s="294"/>
      <c r="J48" s="294"/>
      <c r="K48" s="294" t="str">
        <f>'実質公債費比率（分子）の構造'!N$46</f>
        <v>-</v>
      </c>
      <c r="L48" s="294"/>
      <c r="M48" s="294"/>
      <c r="N48" s="294" t="str">
        <f>'実質公債費比率（分子）の構造'!O$46</f>
        <v>-</v>
      </c>
      <c r="O48" s="294"/>
      <c r="P48" s="294"/>
    </row>
    <row r="49" spans="1:16" x14ac:dyDescent="0.15">
      <c r="A49" s="294" t="s">
        <v>24</v>
      </c>
      <c r="B49" s="294">
        <f>'実質公債費比率（分子）の構造'!K$45</f>
        <v>2869</v>
      </c>
      <c r="C49" s="294"/>
      <c r="D49" s="294"/>
      <c r="E49" s="294">
        <f>'実質公債費比率（分子）の構造'!L$45</f>
        <v>2724</v>
      </c>
      <c r="F49" s="294"/>
      <c r="G49" s="294"/>
      <c r="H49" s="294">
        <f>'実質公債費比率（分子）の構造'!M$45</f>
        <v>2872</v>
      </c>
      <c r="I49" s="294"/>
      <c r="J49" s="294"/>
      <c r="K49" s="294">
        <f>'実質公債費比率（分子）の構造'!N$45</f>
        <v>2993</v>
      </c>
      <c r="L49" s="294"/>
      <c r="M49" s="294"/>
      <c r="N49" s="294">
        <f>'実質公債費比率（分子）の構造'!O$45</f>
        <v>2953</v>
      </c>
      <c r="O49" s="294"/>
      <c r="P49" s="294"/>
    </row>
    <row r="50" spans="1:16" x14ac:dyDescent="0.15">
      <c r="A50" s="294" t="s">
        <v>54</v>
      </c>
      <c r="B50" s="294" t="e">
        <f>NA()</f>
        <v>#N/A</v>
      </c>
      <c r="C50" s="294">
        <f>IF(ISNUMBER('実質公債費比率（分子）の構造'!K$53),'実質公債費比率（分子）の構造'!K$53,NA())</f>
        <v>604</v>
      </c>
      <c r="D50" s="294" t="e">
        <f>NA()</f>
        <v>#N/A</v>
      </c>
      <c r="E50" s="294" t="e">
        <f>NA()</f>
        <v>#N/A</v>
      </c>
      <c r="F50" s="294">
        <f>IF(ISNUMBER('実質公債費比率（分子）の構造'!L$53),'実質公債費比率（分子）の構造'!L$53,NA())</f>
        <v>580</v>
      </c>
      <c r="G50" s="294" t="e">
        <f>NA()</f>
        <v>#N/A</v>
      </c>
      <c r="H50" s="294" t="e">
        <f>NA()</f>
        <v>#N/A</v>
      </c>
      <c r="I50" s="294">
        <f>IF(ISNUMBER('実質公債費比率（分子）の構造'!M$53),'実質公債費比率（分子）の構造'!M$53,NA())</f>
        <v>692</v>
      </c>
      <c r="J50" s="294" t="e">
        <f>NA()</f>
        <v>#N/A</v>
      </c>
      <c r="K50" s="294" t="e">
        <f>NA()</f>
        <v>#N/A</v>
      </c>
      <c r="L50" s="294">
        <f>IF(ISNUMBER('実質公債費比率（分子）の構造'!N$53),'実質公債費比率（分子）の構造'!N$53,NA())</f>
        <v>828</v>
      </c>
      <c r="M50" s="294" t="e">
        <f>NA()</f>
        <v>#N/A</v>
      </c>
      <c r="N50" s="294" t="e">
        <f>NA()</f>
        <v>#N/A</v>
      </c>
      <c r="O50" s="294">
        <f>IF(ISNUMBER('実質公債費比率（分子）の構造'!O$53),'実質公債費比率（分子）の構造'!O$53,NA())</f>
        <v>824</v>
      </c>
      <c r="P50" s="294" t="e">
        <f>NA()</f>
        <v>#N/A</v>
      </c>
    </row>
    <row r="53" spans="1:16" x14ac:dyDescent="0.15">
      <c r="A53" s="291" t="s">
        <v>63</v>
      </c>
    </row>
    <row r="54" spans="1:16" x14ac:dyDescent="0.15">
      <c r="A54" s="293"/>
      <c r="B54" s="293" t="str">
        <f>'将来負担比率（分子）の構造'!I$40</f>
        <v>R01</v>
      </c>
      <c r="C54" s="293"/>
      <c r="D54" s="293"/>
      <c r="E54" s="293" t="str">
        <f>'将来負担比率（分子）の構造'!J$40</f>
        <v>R02</v>
      </c>
      <c r="F54" s="293"/>
      <c r="G54" s="293"/>
      <c r="H54" s="293" t="str">
        <f>'将来負担比率（分子）の構造'!K$40</f>
        <v>R03</v>
      </c>
      <c r="I54" s="293"/>
      <c r="J54" s="293"/>
      <c r="K54" s="293" t="str">
        <f>'将来負担比率（分子）の構造'!L$40</f>
        <v>R04</v>
      </c>
      <c r="L54" s="293"/>
      <c r="M54" s="293"/>
      <c r="N54" s="293" t="str">
        <f>'将来負担比率（分子）の構造'!M$40</f>
        <v>R05</v>
      </c>
      <c r="O54" s="293"/>
      <c r="P54" s="293"/>
    </row>
    <row r="55" spans="1:16" x14ac:dyDescent="0.15">
      <c r="A55" s="293"/>
      <c r="B55" s="293" t="s">
        <v>126</v>
      </c>
      <c r="C55" s="293"/>
      <c r="D55" s="293" t="s">
        <v>129</v>
      </c>
      <c r="E55" s="293" t="s">
        <v>126</v>
      </c>
      <c r="F55" s="293"/>
      <c r="G55" s="293" t="s">
        <v>129</v>
      </c>
      <c r="H55" s="293" t="s">
        <v>126</v>
      </c>
      <c r="I55" s="293"/>
      <c r="J55" s="293" t="s">
        <v>129</v>
      </c>
      <c r="K55" s="293" t="s">
        <v>126</v>
      </c>
      <c r="L55" s="293"/>
      <c r="M55" s="293" t="s">
        <v>129</v>
      </c>
      <c r="N55" s="293" t="s">
        <v>126</v>
      </c>
      <c r="O55" s="293"/>
      <c r="P55" s="293" t="s">
        <v>129</v>
      </c>
    </row>
    <row r="56" spans="1:16" x14ac:dyDescent="0.15">
      <c r="A56" s="293" t="s">
        <v>46</v>
      </c>
      <c r="B56" s="293"/>
      <c r="C56" s="293"/>
      <c r="D56" s="293">
        <f>'将来負担比率（分子）の構造'!I$52</f>
        <v>19942</v>
      </c>
      <c r="E56" s="293"/>
      <c r="F56" s="293"/>
      <c r="G56" s="293">
        <f>'将来負担比率（分子）の構造'!J$52</f>
        <v>21129</v>
      </c>
      <c r="H56" s="293"/>
      <c r="I56" s="293"/>
      <c r="J56" s="293">
        <f>'将来負担比率（分子）の構造'!K$52</f>
        <v>20863</v>
      </c>
      <c r="K56" s="293"/>
      <c r="L56" s="293"/>
      <c r="M56" s="293">
        <f>'将来負担比率（分子）の構造'!L$52</f>
        <v>20362</v>
      </c>
      <c r="N56" s="293"/>
      <c r="O56" s="293"/>
      <c r="P56" s="293">
        <f>'将来負担比率（分子）の構造'!M$52</f>
        <v>20444</v>
      </c>
    </row>
    <row r="57" spans="1:16" x14ac:dyDescent="0.15">
      <c r="A57" s="293" t="s">
        <v>101</v>
      </c>
      <c r="B57" s="293"/>
      <c r="C57" s="293"/>
      <c r="D57" s="293">
        <f>'将来負担比率（分子）の構造'!I$51</f>
        <v>1402</v>
      </c>
      <c r="E57" s="293"/>
      <c r="F57" s="293"/>
      <c r="G57" s="293">
        <f>'将来負担比率（分子）の構造'!J$51</f>
        <v>1192</v>
      </c>
      <c r="H57" s="293"/>
      <c r="I57" s="293"/>
      <c r="J57" s="293">
        <f>'将来負担比率（分子）の構造'!K$51</f>
        <v>1069</v>
      </c>
      <c r="K57" s="293"/>
      <c r="L57" s="293"/>
      <c r="M57" s="293">
        <f>'将来負担比率（分子）の構造'!L$51</f>
        <v>885</v>
      </c>
      <c r="N57" s="293"/>
      <c r="O57" s="293"/>
      <c r="P57" s="293">
        <f>'将来負担比率（分子）の構造'!M$51</f>
        <v>767</v>
      </c>
    </row>
    <row r="58" spans="1:16" x14ac:dyDescent="0.15">
      <c r="A58" s="293" t="s">
        <v>99</v>
      </c>
      <c r="B58" s="293"/>
      <c r="C58" s="293"/>
      <c r="D58" s="293">
        <f>'将来負担比率（分子）の構造'!I$50</f>
        <v>17722</v>
      </c>
      <c r="E58" s="293"/>
      <c r="F58" s="293"/>
      <c r="G58" s="293">
        <f>'将来負担比率（分子）の構造'!J$50</f>
        <v>16378</v>
      </c>
      <c r="H58" s="293"/>
      <c r="I58" s="293"/>
      <c r="J58" s="293">
        <f>'将来負担比率（分子）の構造'!K$50</f>
        <v>16614</v>
      </c>
      <c r="K58" s="293"/>
      <c r="L58" s="293"/>
      <c r="M58" s="293">
        <f>'将来負担比率（分子）の構造'!L$50</f>
        <v>16028</v>
      </c>
      <c r="N58" s="293"/>
      <c r="O58" s="293"/>
      <c r="P58" s="293">
        <f>'将来負担比率（分子）の構造'!M$50</f>
        <v>15835</v>
      </c>
    </row>
    <row r="59" spans="1:16" x14ac:dyDescent="0.15">
      <c r="A59" s="293" t="s">
        <v>95</v>
      </c>
      <c r="B59" s="293" t="str">
        <f>'将来負担比率（分子）の構造'!I$49</f>
        <v>-</v>
      </c>
      <c r="C59" s="293"/>
      <c r="D59" s="293"/>
      <c r="E59" s="293" t="str">
        <f>'将来負担比率（分子）の構造'!J$49</f>
        <v>-</v>
      </c>
      <c r="F59" s="293"/>
      <c r="G59" s="293"/>
      <c r="H59" s="293" t="str">
        <f>'将来負担比率（分子）の構造'!K$49</f>
        <v>-</v>
      </c>
      <c r="I59" s="293"/>
      <c r="J59" s="293"/>
      <c r="K59" s="293" t="str">
        <f>'将来負担比率（分子）の構造'!L$49</f>
        <v>-</v>
      </c>
      <c r="L59" s="293"/>
      <c r="M59" s="293"/>
      <c r="N59" s="293" t="str">
        <f>'将来負担比率（分子）の構造'!M$49</f>
        <v>-</v>
      </c>
      <c r="O59" s="293"/>
      <c r="P59" s="293"/>
    </row>
    <row r="60" spans="1:16" x14ac:dyDescent="0.15">
      <c r="A60" s="293" t="s">
        <v>90</v>
      </c>
      <c r="B60" s="293" t="str">
        <f>'将来負担比率（分子）の構造'!I$48</f>
        <v>-</v>
      </c>
      <c r="C60" s="293"/>
      <c r="D60" s="293"/>
      <c r="E60" s="293" t="str">
        <f>'将来負担比率（分子）の構造'!J$48</f>
        <v>-</v>
      </c>
      <c r="F60" s="293"/>
      <c r="G60" s="293"/>
      <c r="H60" s="293" t="str">
        <f>'将来負担比率（分子）の構造'!K$48</f>
        <v>-</v>
      </c>
      <c r="I60" s="293"/>
      <c r="J60" s="293"/>
      <c r="K60" s="293" t="str">
        <f>'将来負担比率（分子）の構造'!L$48</f>
        <v>-</v>
      </c>
      <c r="L60" s="293"/>
      <c r="M60" s="293"/>
      <c r="N60" s="293" t="str">
        <f>'将来負担比率（分子）の構造'!M$48</f>
        <v>-</v>
      </c>
      <c r="O60" s="293"/>
      <c r="P60" s="293"/>
    </row>
    <row r="61" spans="1:16" x14ac:dyDescent="0.15">
      <c r="A61" s="293" t="s">
        <v>80</v>
      </c>
      <c r="B61" s="293">
        <f>'将来負担比率（分子）の構造'!I$46</f>
        <v>0</v>
      </c>
      <c r="C61" s="293"/>
      <c r="D61" s="293"/>
      <c r="E61" s="293" t="str">
        <f>'将来負担比率（分子）の構造'!J$46</f>
        <v>-</v>
      </c>
      <c r="F61" s="293"/>
      <c r="G61" s="293"/>
      <c r="H61" s="293" t="str">
        <f>'将来負担比率（分子）の構造'!K$46</f>
        <v>-</v>
      </c>
      <c r="I61" s="293"/>
      <c r="J61" s="293"/>
      <c r="K61" s="293" t="str">
        <f>'将来負担比率（分子）の構造'!L$46</f>
        <v>-</v>
      </c>
      <c r="L61" s="293"/>
      <c r="M61" s="293"/>
      <c r="N61" s="293" t="str">
        <f>'将来負担比率（分子）の構造'!M$46</f>
        <v>-</v>
      </c>
      <c r="O61" s="293"/>
      <c r="P61" s="293"/>
    </row>
    <row r="62" spans="1:16" x14ac:dyDescent="0.15">
      <c r="A62" s="293" t="s">
        <v>81</v>
      </c>
      <c r="B62" s="293">
        <f>'将来負担比率（分子）の構造'!I$45</f>
        <v>5311</v>
      </c>
      <c r="C62" s="293"/>
      <c r="D62" s="293"/>
      <c r="E62" s="293">
        <f>'将来負担比率（分子）の構造'!J$45</f>
        <v>5073</v>
      </c>
      <c r="F62" s="293"/>
      <c r="G62" s="293"/>
      <c r="H62" s="293">
        <f>'将来負担比率（分子）の構造'!K$45</f>
        <v>4995</v>
      </c>
      <c r="I62" s="293"/>
      <c r="J62" s="293"/>
      <c r="K62" s="293">
        <f>'将来負担比率（分子）の構造'!L$45</f>
        <v>4921</v>
      </c>
      <c r="L62" s="293"/>
      <c r="M62" s="293"/>
      <c r="N62" s="293">
        <f>'将来負担比率（分子）の構造'!M$45</f>
        <v>4877</v>
      </c>
      <c r="O62" s="293"/>
      <c r="P62" s="293"/>
    </row>
    <row r="63" spans="1:16" x14ac:dyDescent="0.15">
      <c r="A63" s="293" t="s">
        <v>79</v>
      </c>
      <c r="B63" s="293" t="str">
        <f>'将来負担比率（分子）の構造'!I$44</f>
        <v>-</v>
      </c>
      <c r="C63" s="293"/>
      <c r="D63" s="293"/>
      <c r="E63" s="293" t="str">
        <f>'将来負担比率（分子）の構造'!J$44</f>
        <v>-</v>
      </c>
      <c r="F63" s="293"/>
      <c r="G63" s="293"/>
      <c r="H63" s="293" t="str">
        <f>'将来負担比率（分子）の構造'!K$44</f>
        <v>-</v>
      </c>
      <c r="I63" s="293"/>
      <c r="J63" s="293"/>
      <c r="K63" s="293" t="str">
        <f>'将来負担比率（分子）の構造'!L$44</f>
        <v>-</v>
      </c>
      <c r="L63" s="293"/>
      <c r="M63" s="293"/>
      <c r="N63" s="293" t="str">
        <f>'将来負担比率（分子）の構造'!M$44</f>
        <v>-</v>
      </c>
      <c r="O63" s="293"/>
      <c r="P63" s="293"/>
    </row>
    <row r="64" spans="1:16" x14ac:dyDescent="0.15">
      <c r="A64" s="293" t="s">
        <v>77</v>
      </c>
      <c r="B64" s="293">
        <f>'将来負担比率（分子）の構造'!I$43</f>
        <v>3271</v>
      </c>
      <c r="C64" s="293"/>
      <c r="D64" s="293"/>
      <c r="E64" s="293">
        <f>'将来負担比率（分子）の構造'!J$43</f>
        <v>3240</v>
      </c>
      <c r="F64" s="293"/>
      <c r="G64" s="293"/>
      <c r="H64" s="293">
        <f>'将来負担比率（分子）の構造'!K$43</f>
        <v>3074</v>
      </c>
      <c r="I64" s="293"/>
      <c r="J64" s="293"/>
      <c r="K64" s="293">
        <f>'将来負担比率（分子）の構造'!L$43</f>
        <v>2844</v>
      </c>
      <c r="L64" s="293"/>
      <c r="M64" s="293"/>
      <c r="N64" s="293">
        <f>'将来負担比率（分子）の構造'!M$43</f>
        <v>2811</v>
      </c>
      <c r="O64" s="293"/>
      <c r="P64" s="293"/>
    </row>
    <row r="65" spans="1:16" x14ac:dyDescent="0.15">
      <c r="A65" s="293" t="s">
        <v>75</v>
      </c>
      <c r="B65" s="293" t="str">
        <f>'将来負担比率（分子）の構造'!I$42</f>
        <v>-</v>
      </c>
      <c r="C65" s="293"/>
      <c r="D65" s="293"/>
      <c r="E65" s="293" t="str">
        <f>'将来負担比率（分子）の構造'!J$42</f>
        <v>-</v>
      </c>
      <c r="F65" s="293"/>
      <c r="G65" s="293"/>
      <c r="H65" s="293" t="str">
        <f>'将来負担比率（分子）の構造'!K$42</f>
        <v>-</v>
      </c>
      <c r="I65" s="293"/>
      <c r="J65" s="293"/>
      <c r="K65" s="293" t="str">
        <f>'将来負担比率（分子）の構造'!L$42</f>
        <v>-</v>
      </c>
      <c r="L65" s="293"/>
      <c r="M65" s="293"/>
      <c r="N65" s="293" t="str">
        <f>'将来負担比率（分子）の構造'!M$42</f>
        <v>-</v>
      </c>
      <c r="O65" s="293"/>
      <c r="P65" s="293"/>
    </row>
    <row r="66" spans="1:16" x14ac:dyDescent="0.15">
      <c r="A66" s="293" t="s">
        <v>58</v>
      </c>
      <c r="B66" s="293">
        <f>'将来負担比率（分子）の構造'!I$41</f>
        <v>22853</v>
      </c>
      <c r="C66" s="293"/>
      <c r="D66" s="293"/>
      <c r="E66" s="293">
        <f>'将来負担比率（分子）の構造'!J$41</f>
        <v>25038</v>
      </c>
      <c r="F66" s="293"/>
      <c r="G66" s="293"/>
      <c r="H66" s="293">
        <f>'将来負担比率（分子）の構造'!K$41</f>
        <v>25233</v>
      </c>
      <c r="I66" s="293"/>
      <c r="J66" s="293"/>
      <c r="K66" s="293">
        <f>'将来負担比率（分子）の構造'!L$41</f>
        <v>24540</v>
      </c>
      <c r="L66" s="293"/>
      <c r="M66" s="293"/>
      <c r="N66" s="293">
        <f>'将来負担比率（分子）の構造'!M$41</f>
        <v>24706</v>
      </c>
      <c r="O66" s="293"/>
      <c r="P66" s="293"/>
    </row>
    <row r="67" spans="1:16" x14ac:dyDescent="0.15">
      <c r="A67" s="293" t="s">
        <v>105</v>
      </c>
      <c r="B67" s="293" t="e">
        <f>NA()</f>
        <v>#N/A</v>
      </c>
      <c r="C67" s="293">
        <f>IF(ISNUMBER('将来負担比率（分子）の構造'!I$53),IF('将来負担比率（分子）の構造'!I$53&lt;0,0,'将来負担比率（分子）の構造'!I$53),NA())</f>
        <v>0</v>
      </c>
      <c r="D67" s="293" t="e">
        <f>NA()</f>
        <v>#N/A</v>
      </c>
      <c r="E67" s="293" t="e">
        <f>NA()</f>
        <v>#N/A</v>
      </c>
      <c r="F67" s="293">
        <f>IF(ISNUMBER('将来負担比率（分子）の構造'!J$53),IF('将来負担比率（分子）の構造'!J$53&lt;0,0,'将来負担比率（分子）の構造'!J$53),NA())</f>
        <v>0</v>
      </c>
      <c r="G67" s="293" t="e">
        <f>NA()</f>
        <v>#N/A</v>
      </c>
      <c r="H67" s="293" t="e">
        <f>NA()</f>
        <v>#N/A</v>
      </c>
      <c r="I67" s="293">
        <f>IF(ISNUMBER('将来負担比率（分子）の構造'!K$53),IF('将来負担比率（分子）の構造'!K$53&lt;0,0,'将来負担比率（分子）の構造'!K$53),NA())</f>
        <v>0</v>
      </c>
      <c r="J67" s="293" t="e">
        <f>NA()</f>
        <v>#N/A</v>
      </c>
      <c r="K67" s="293" t="e">
        <f>NA()</f>
        <v>#N/A</v>
      </c>
      <c r="L67" s="293">
        <f>IF(ISNUMBER('将来負担比率（分子）の構造'!L$53),IF('将来負担比率（分子）の構造'!L$53&lt;0,0,'将来負担比率（分子）の構造'!L$53),NA())</f>
        <v>0</v>
      </c>
      <c r="M67" s="293" t="e">
        <f>NA()</f>
        <v>#N/A</v>
      </c>
      <c r="N67" s="293" t="e">
        <f>NA()</f>
        <v>#N/A</v>
      </c>
      <c r="O67" s="293">
        <f>IF(ISNUMBER('将来負担比率（分子）の構造'!M$53),IF('将来負担比率（分子）の構造'!M$53&lt;0,0,'将来負担比率（分子）の構造'!M$53),NA())</f>
        <v>0</v>
      </c>
      <c r="P67" s="293" t="e">
        <f>NA()</f>
        <v>#N/A</v>
      </c>
    </row>
    <row r="70" spans="1:16" x14ac:dyDescent="0.15">
      <c r="A70" s="296" t="s">
        <v>130</v>
      </c>
      <c r="B70" s="296"/>
      <c r="C70" s="296"/>
      <c r="D70" s="296"/>
      <c r="E70" s="296"/>
      <c r="F70" s="296"/>
    </row>
    <row r="71" spans="1:16" x14ac:dyDescent="0.15">
      <c r="A71" s="295"/>
      <c r="B71" s="295" t="str">
        <f>基金残高に係る経年分析!F54</f>
        <v>R03</v>
      </c>
      <c r="C71" s="295" t="str">
        <f>基金残高に係る経年分析!G54</f>
        <v>R04</v>
      </c>
      <c r="D71" s="295" t="str">
        <f>基金残高に係る経年分析!H54</f>
        <v>R05</v>
      </c>
    </row>
    <row r="72" spans="1:16" x14ac:dyDescent="0.15">
      <c r="A72" s="295" t="s">
        <v>131</v>
      </c>
      <c r="B72" s="297">
        <f>基金残高に係る経年分析!F55</f>
        <v>5957</v>
      </c>
      <c r="C72" s="297">
        <f>基金残高に係る経年分析!G55</f>
        <v>5501</v>
      </c>
      <c r="D72" s="297">
        <f>基金残高に係る経年分析!H55</f>
        <v>5835</v>
      </c>
    </row>
    <row r="73" spans="1:16" x14ac:dyDescent="0.15">
      <c r="A73" s="295" t="s">
        <v>132</v>
      </c>
      <c r="B73" s="297">
        <f>基金残高に係る経年分析!F56</f>
        <v>1937</v>
      </c>
      <c r="C73" s="297">
        <f>基金残高に係る経年分析!G56</f>
        <v>1940</v>
      </c>
      <c r="D73" s="297">
        <f>基金残高に係る経年分析!H56</f>
        <v>2007</v>
      </c>
    </row>
    <row r="74" spans="1:16" x14ac:dyDescent="0.15">
      <c r="A74" s="295" t="s">
        <v>134</v>
      </c>
      <c r="B74" s="297">
        <f>基金残高に係る経年分析!F57</f>
        <v>9891</v>
      </c>
      <c r="C74" s="297">
        <f>基金残高に係る経年分析!G57</f>
        <v>9613</v>
      </c>
      <c r="D74" s="297">
        <f>基金残高に係る経年分析!H57</f>
        <v>9445</v>
      </c>
    </row>
  </sheetData>
  <sheetProtection algorithmName="SHA-512" hashValue="aUmE8Dn+iOF4groxKZpPCg1mdkPcROXlwondtaMv14l6O0BhR44yjO2OBj1amJcEOYQyhecxAqd07VtI34wiSg==" saltValue="Nq0t4OS5RMrk585szCTbpw=="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83" t="s">
        <v>300</v>
      </c>
      <c r="DI1" s="684"/>
      <c r="DJ1" s="684"/>
      <c r="DK1" s="684"/>
      <c r="DL1" s="684"/>
      <c r="DM1" s="684"/>
      <c r="DN1" s="685"/>
      <c r="DO1" s="1"/>
      <c r="DP1" s="683" t="s">
        <v>301</v>
      </c>
      <c r="DQ1" s="684"/>
      <c r="DR1" s="684"/>
      <c r="DS1" s="684"/>
      <c r="DT1" s="684"/>
      <c r="DU1" s="684"/>
      <c r="DV1" s="684"/>
      <c r="DW1" s="684"/>
      <c r="DX1" s="684"/>
      <c r="DY1" s="684"/>
      <c r="DZ1" s="684"/>
      <c r="EA1" s="684"/>
      <c r="EB1" s="684"/>
      <c r="EC1" s="685"/>
      <c r="ED1" s="2"/>
      <c r="EE1" s="2"/>
      <c r="EF1" s="2"/>
      <c r="EG1" s="2"/>
      <c r="EH1" s="2"/>
      <c r="EI1" s="2"/>
      <c r="EJ1" s="2"/>
      <c r="EK1" s="2"/>
      <c r="EL1" s="2"/>
      <c r="EM1" s="2"/>
    </row>
    <row r="2" spans="2:143" ht="22.5" customHeight="1" x14ac:dyDescent="0.15">
      <c r="B2" s="40" t="s">
        <v>302</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521" t="s">
        <v>122</v>
      </c>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522"/>
      <c r="AJ3" s="522"/>
      <c r="AK3" s="522"/>
      <c r="AL3" s="522"/>
      <c r="AM3" s="522"/>
      <c r="AN3" s="522"/>
      <c r="AO3" s="522"/>
      <c r="AP3" s="521" t="s">
        <v>304</v>
      </c>
      <c r="AQ3" s="522"/>
      <c r="AR3" s="522"/>
      <c r="AS3" s="522"/>
      <c r="AT3" s="522"/>
      <c r="AU3" s="522"/>
      <c r="AV3" s="522"/>
      <c r="AW3" s="522"/>
      <c r="AX3" s="522"/>
      <c r="AY3" s="522"/>
      <c r="AZ3" s="522"/>
      <c r="BA3" s="522"/>
      <c r="BB3" s="522"/>
      <c r="BC3" s="522"/>
      <c r="BD3" s="522"/>
      <c r="BE3" s="522"/>
      <c r="BF3" s="522"/>
      <c r="BG3" s="522"/>
      <c r="BH3" s="522"/>
      <c r="BI3" s="522"/>
      <c r="BJ3" s="522"/>
      <c r="BK3" s="522"/>
      <c r="BL3" s="522"/>
      <c r="BM3" s="522"/>
      <c r="BN3" s="522"/>
      <c r="BO3" s="522"/>
      <c r="BP3" s="522"/>
      <c r="BQ3" s="522"/>
      <c r="BR3" s="522"/>
      <c r="BS3" s="522"/>
      <c r="BT3" s="522"/>
      <c r="BU3" s="522"/>
      <c r="BV3" s="522"/>
      <c r="BW3" s="522"/>
      <c r="BX3" s="522"/>
      <c r="BY3" s="522"/>
      <c r="BZ3" s="522"/>
      <c r="CA3" s="522"/>
      <c r="CB3" s="564"/>
      <c r="CD3" s="521" t="s">
        <v>306</v>
      </c>
      <c r="CE3" s="522"/>
      <c r="CF3" s="522"/>
      <c r="CG3" s="522"/>
      <c r="CH3" s="522"/>
      <c r="CI3" s="522"/>
      <c r="CJ3" s="522"/>
      <c r="CK3" s="522"/>
      <c r="CL3" s="522"/>
      <c r="CM3" s="522"/>
      <c r="CN3" s="522"/>
      <c r="CO3" s="522"/>
      <c r="CP3" s="522"/>
      <c r="CQ3" s="522"/>
      <c r="CR3" s="522"/>
      <c r="CS3" s="522"/>
      <c r="CT3" s="522"/>
      <c r="CU3" s="522"/>
      <c r="CV3" s="522"/>
      <c r="CW3" s="522"/>
      <c r="CX3" s="522"/>
      <c r="CY3" s="522"/>
      <c r="CZ3" s="522"/>
      <c r="DA3" s="522"/>
      <c r="DB3" s="522"/>
      <c r="DC3" s="522"/>
      <c r="DD3" s="522"/>
      <c r="DE3" s="522"/>
      <c r="DF3" s="522"/>
      <c r="DG3" s="522"/>
      <c r="DH3" s="522"/>
      <c r="DI3" s="522"/>
      <c r="DJ3" s="522"/>
      <c r="DK3" s="522"/>
      <c r="DL3" s="522"/>
      <c r="DM3" s="522"/>
      <c r="DN3" s="522"/>
      <c r="DO3" s="522"/>
      <c r="DP3" s="522"/>
      <c r="DQ3" s="522"/>
      <c r="DR3" s="522"/>
      <c r="DS3" s="522"/>
      <c r="DT3" s="522"/>
      <c r="DU3" s="522"/>
      <c r="DV3" s="522"/>
      <c r="DW3" s="522"/>
      <c r="DX3" s="522"/>
      <c r="DY3" s="522"/>
      <c r="DZ3" s="522"/>
      <c r="EA3" s="522"/>
      <c r="EB3" s="522"/>
      <c r="EC3" s="564"/>
    </row>
    <row r="4" spans="2:143" ht="11.25" customHeight="1" x14ac:dyDescent="0.15">
      <c r="B4" s="521" t="s">
        <v>5</v>
      </c>
      <c r="C4" s="522"/>
      <c r="D4" s="522"/>
      <c r="E4" s="522"/>
      <c r="F4" s="522"/>
      <c r="G4" s="522"/>
      <c r="H4" s="522"/>
      <c r="I4" s="522"/>
      <c r="J4" s="522"/>
      <c r="K4" s="522"/>
      <c r="L4" s="522"/>
      <c r="M4" s="522"/>
      <c r="N4" s="522"/>
      <c r="O4" s="522"/>
      <c r="P4" s="522"/>
      <c r="Q4" s="564"/>
      <c r="R4" s="521" t="s">
        <v>310</v>
      </c>
      <c r="S4" s="522"/>
      <c r="T4" s="522"/>
      <c r="U4" s="522"/>
      <c r="V4" s="522"/>
      <c r="W4" s="522"/>
      <c r="X4" s="522"/>
      <c r="Y4" s="564"/>
      <c r="Z4" s="521" t="s">
        <v>312</v>
      </c>
      <c r="AA4" s="522"/>
      <c r="AB4" s="522"/>
      <c r="AC4" s="564"/>
      <c r="AD4" s="521" t="s">
        <v>234</v>
      </c>
      <c r="AE4" s="522"/>
      <c r="AF4" s="522"/>
      <c r="AG4" s="522"/>
      <c r="AH4" s="522"/>
      <c r="AI4" s="522"/>
      <c r="AJ4" s="522"/>
      <c r="AK4" s="564"/>
      <c r="AL4" s="521" t="s">
        <v>312</v>
      </c>
      <c r="AM4" s="522"/>
      <c r="AN4" s="522"/>
      <c r="AO4" s="564"/>
      <c r="AP4" s="686" t="s">
        <v>315</v>
      </c>
      <c r="AQ4" s="686"/>
      <c r="AR4" s="686"/>
      <c r="AS4" s="686"/>
      <c r="AT4" s="686"/>
      <c r="AU4" s="686"/>
      <c r="AV4" s="686"/>
      <c r="AW4" s="686"/>
      <c r="AX4" s="686"/>
      <c r="AY4" s="686"/>
      <c r="AZ4" s="686"/>
      <c r="BA4" s="686"/>
      <c r="BB4" s="686"/>
      <c r="BC4" s="686"/>
      <c r="BD4" s="686"/>
      <c r="BE4" s="686"/>
      <c r="BF4" s="686"/>
      <c r="BG4" s="686" t="s">
        <v>289</v>
      </c>
      <c r="BH4" s="686"/>
      <c r="BI4" s="686"/>
      <c r="BJ4" s="686"/>
      <c r="BK4" s="686"/>
      <c r="BL4" s="686"/>
      <c r="BM4" s="686"/>
      <c r="BN4" s="686"/>
      <c r="BO4" s="686" t="s">
        <v>312</v>
      </c>
      <c r="BP4" s="686"/>
      <c r="BQ4" s="686"/>
      <c r="BR4" s="686"/>
      <c r="BS4" s="686" t="s">
        <v>317</v>
      </c>
      <c r="BT4" s="686"/>
      <c r="BU4" s="686"/>
      <c r="BV4" s="686"/>
      <c r="BW4" s="686"/>
      <c r="BX4" s="686"/>
      <c r="BY4" s="686"/>
      <c r="BZ4" s="686"/>
      <c r="CA4" s="686"/>
      <c r="CB4" s="686"/>
      <c r="CD4" s="521" t="s">
        <v>318</v>
      </c>
      <c r="CE4" s="522"/>
      <c r="CF4" s="522"/>
      <c r="CG4" s="522"/>
      <c r="CH4" s="522"/>
      <c r="CI4" s="522"/>
      <c r="CJ4" s="522"/>
      <c r="CK4" s="522"/>
      <c r="CL4" s="522"/>
      <c r="CM4" s="522"/>
      <c r="CN4" s="522"/>
      <c r="CO4" s="522"/>
      <c r="CP4" s="522"/>
      <c r="CQ4" s="522"/>
      <c r="CR4" s="522"/>
      <c r="CS4" s="522"/>
      <c r="CT4" s="522"/>
      <c r="CU4" s="522"/>
      <c r="CV4" s="522"/>
      <c r="CW4" s="522"/>
      <c r="CX4" s="522"/>
      <c r="CY4" s="522"/>
      <c r="CZ4" s="522"/>
      <c r="DA4" s="522"/>
      <c r="DB4" s="522"/>
      <c r="DC4" s="522"/>
      <c r="DD4" s="522"/>
      <c r="DE4" s="522"/>
      <c r="DF4" s="522"/>
      <c r="DG4" s="522"/>
      <c r="DH4" s="522"/>
      <c r="DI4" s="522"/>
      <c r="DJ4" s="522"/>
      <c r="DK4" s="522"/>
      <c r="DL4" s="522"/>
      <c r="DM4" s="522"/>
      <c r="DN4" s="522"/>
      <c r="DO4" s="522"/>
      <c r="DP4" s="522"/>
      <c r="DQ4" s="522"/>
      <c r="DR4" s="522"/>
      <c r="DS4" s="522"/>
      <c r="DT4" s="522"/>
      <c r="DU4" s="522"/>
      <c r="DV4" s="522"/>
      <c r="DW4" s="522"/>
      <c r="DX4" s="522"/>
      <c r="DY4" s="522"/>
      <c r="DZ4" s="522"/>
      <c r="EA4" s="522"/>
      <c r="EB4" s="522"/>
      <c r="EC4" s="564"/>
    </row>
    <row r="5" spans="2:143" ht="11.25" customHeight="1" x14ac:dyDescent="0.15">
      <c r="B5" s="650" t="s">
        <v>309</v>
      </c>
      <c r="C5" s="651"/>
      <c r="D5" s="651"/>
      <c r="E5" s="651"/>
      <c r="F5" s="651"/>
      <c r="G5" s="651"/>
      <c r="H5" s="651"/>
      <c r="I5" s="651"/>
      <c r="J5" s="651"/>
      <c r="K5" s="651"/>
      <c r="L5" s="651"/>
      <c r="M5" s="651"/>
      <c r="N5" s="651"/>
      <c r="O5" s="651"/>
      <c r="P5" s="651"/>
      <c r="Q5" s="652"/>
      <c r="R5" s="647">
        <v>3537178</v>
      </c>
      <c r="S5" s="648"/>
      <c r="T5" s="648"/>
      <c r="U5" s="648"/>
      <c r="V5" s="648"/>
      <c r="W5" s="648"/>
      <c r="X5" s="648"/>
      <c r="Y5" s="670"/>
      <c r="Z5" s="681">
        <v>11.7</v>
      </c>
      <c r="AA5" s="681"/>
      <c r="AB5" s="681"/>
      <c r="AC5" s="681"/>
      <c r="AD5" s="682">
        <v>3537178</v>
      </c>
      <c r="AE5" s="682"/>
      <c r="AF5" s="682"/>
      <c r="AG5" s="682"/>
      <c r="AH5" s="682"/>
      <c r="AI5" s="682"/>
      <c r="AJ5" s="682"/>
      <c r="AK5" s="682"/>
      <c r="AL5" s="671">
        <v>23.9</v>
      </c>
      <c r="AM5" s="660"/>
      <c r="AN5" s="660"/>
      <c r="AO5" s="674"/>
      <c r="AP5" s="650" t="s">
        <v>319</v>
      </c>
      <c r="AQ5" s="651"/>
      <c r="AR5" s="651"/>
      <c r="AS5" s="651"/>
      <c r="AT5" s="651"/>
      <c r="AU5" s="651"/>
      <c r="AV5" s="651"/>
      <c r="AW5" s="651"/>
      <c r="AX5" s="651"/>
      <c r="AY5" s="651"/>
      <c r="AZ5" s="651"/>
      <c r="BA5" s="651"/>
      <c r="BB5" s="651"/>
      <c r="BC5" s="651"/>
      <c r="BD5" s="651"/>
      <c r="BE5" s="651"/>
      <c r="BF5" s="652"/>
      <c r="BG5" s="608">
        <v>3537178</v>
      </c>
      <c r="BH5" s="367"/>
      <c r="BI5" s="367"/>
      <c r="BJ5" s="367"/>
      <c r="BK5" s="367"/>
      <c r="BL5" s="367"/>
      <c r="BM5" s="367"/>
      <c r="BN5" s="621"/>
      <c r="BO5" s="641">
        <v>100</v>
      </c>
      <c r="BP5" s="641"/>
      <c r="BQ5" s="641"/>
      <c r="BR5" s="641"/>
      <c r="BS5" s="642">
        <v>28755</v>
      </c>
      <c r="BT5" s="642"/>
      <c r="BU5" s="642"/>
      <c r="BV5" s="642"/>
      <c r="BW5" s="642"/>
      <c r="BX5" s="642"/>
      <c r="BY5" s="642"/>
      <c r="BZ5" s="642"/>
      <c r="CA5" s="642"/>
      <c r="CB5" s="662"/>
      <c r="CD5" s="521" t="s">
        <v>315</v>
      </c>
      <c r="CE5" s="522"/>
      <c r="CF5" s="522"/>
      <c r="CG5" s="522"/>
      <c r="CH5" s="522"/>
      <c r="CI5" s="522"/>
      <c r="CJ5" s="522"/>
      <c r="CK5" s="522"/>
      <c r="CL5" s="522"/>
      <c r="CM5" s="522"/>
      <c r="CN5" s="522"/>
      <c r="CO5" s="522"/>
      <c r="CP5" s="522"/>
      <c r="CQ5" s="564"/>
      <c r="CR5" s="521" t="s">
        <v>322</v>
      </c>
      <c r="CS5" s="522"/>
      <c r="CT5" s="522"/>
      <c r="CU5" s="522"/>
      <c r="CV5" s="522"/>
      <c r="CW5" s="522"/>
      <c r="CX5" s="522"/>
      <c r="CY5" s="564"/>
      <c r="CZ5" s="521" t="s">
        <v>312</v>
      </c>
      <c r="DA5" s="522"/>
      <c r="DB5" s="522"/>
      <c r="DC5" s="564"/>
      <c r="DD5" s="521" t="s">
        <v>324</v>
      </c>
      <c r="DE5" s="522"/>
      <c r="DF5" s="522"/>
      <c r="DG5" s="522"/>
      <c r="DH5" s="522"/>
      <c r="DI5" s="522"/>
      <c r="DJ5" s="522"/>
      <c r="DK5" s="522"/>
      <c r="DL5" s="522"/>
      <c r="DM5" s="522"/>
      <c r="DN5" s="522"/>
      <c r="DO5" s="522"/>
      <c r="DP5" s="564"/>
      <c r="DQ5" s="521" t="s">
        <v>326</v>
      </c>
      <c r="DR5" s="522"/>
      <c r="DS5" s="522"/>
      <c r="DT5" s="522"/>
      <c r="DU5" s="522"/>
      <c r="DV5" s="522"/>
      <c r="DW5" s="522"/>
      <c r="DX5" s="522"/>
      <c r="DY5" s="522"/>
      <c r="DZ5" s="522"/>
      <c r="EA5" s="522"/>
      <c r="EB5" s="522"/>
      <c r="EC5" s="564"/>
    </row>
    <row r="6" spans="2:143" ht="11.25" customHeight="1" x14ac:dyDescent="0.15">
      <c r="B6" s="606" t="s">
        <v>327</v>
      </c>
      <c r="C6" s="414"/>
      <c r="D6" s="414"/>
      <c r="E6" s="414"/>
      <c r="F6" s="414"/>
      <c r="G6" s="414"/>
      <c r="H6" s="414"/>
      <c r="I6" s="414"/>
      <c r="J6" s="414"/>
      <c r="K6" s="414"/>
      <c r="L6" s="414"/>
      <c r="M6" s="414"/>
      <c r="N6" s="414"/>
      <c r="O6" s="414"/>
      <c r="P6" s="414"/>
      <c r="Q6" s="607"/>
      <c r="R6" s="608">
        <v>419671</v>
      </c>
      <c r="S6" s="367"/>
      <c r="T6" s="367"/>
      <c r="U6" s="367"/>
      <c r="V6" s="367"/>
      <c r="W6" s="367"/>
      <c r="X6" s="367"/>
      <c r="Y6" s="621"/>
      <c r="Z6" s="641">
        <v>1.4</v>
      </c>
      <c r="AA6" s="641"/>
      <c r="AB6" s="641"/>
      <c r="AC6" s="641"/>
      <c r="AD6" s="642">
        <v>419671</v>
      </c>
      <c r="AE6" s="642"/>
      <c r="AF6" s="642"/>
      <c r="AG6" s="642"/>
      <c r="AH6" s="642"/>
      <c r="AI6" s="642"/>
      <c r="AJ6" s="642"/>
      <c r="AK6" s="642"/>
      <c r="AL6" s="611">
        <v>2.8</v>
      </c>
      <c r="AM6" s="355"/>
      <c r="AN6" s="355"/>
      <c r="AO6" s="643"/>
      <c r="AP6" s="606" t="s">
        <v>113</v>
      </c>
      <c r="AQ6" s="414"/>
      <c r="AR6" s="414"/>
      <c r="AS6" s="414"/>
      <c r="AT6" s="414"/>
      <c r="AU6" s="414"/>
      <c r="AV6" s="414"/>
      <c r="AW6" s="414"/>
      <c r="AX6" s="414"/>
      <c r="AY6" s="414"/>
      <c r="AZ6" s="414"/>
      <c r="BA6" s="414"/>
      <c r="BB6" s="414"/>
      <c r="BC6" s="414"/>
      <c r="BD6" s="414"/>
      <c r="BE6" s="414"/>
      <c r="BF6" s="607"/>
      <c r="BG6" s="608">
        <v>3537178</v>
      </c>
      <c r="BH6" s="367"/>
      <c r="BI6" s="367"/>
      <c r="BJ6" s="367"/>
      <c r="BK6" s="367"/>
      <c r="BL6" s="367"/>
      <c r="BM6" s="367"/>
      <c r="BN6" s="621"/>
      <c r="BO6" s="641">
        <v>100</v>
      </c>
      <c r="BP6" s="641"/>
      <c r="BQ6" s="641"/>
      <c r="BR6" s="641"/>
      <c r="BS6" s="642">
        <v>28755</v>
      </c>
      <c r="BT6" s="642"/>
      <c r="BU6" s="642"/>
      <c r="BV6" s="642"/>
      <c r="BW6" s="642"/>
      <c r="BX6" s="642"/>
      <c r="BY6" s="642"/>
      <c r="BZ6" s="642"/>
      <c r="CA6" s="642"/>
      <c r="CB6" s="662"/>
      <c r="CD6" s="650" t="s">
        <v>328</v>
      </c>
      <c r="CE6" s="651"/>
      <c r="CF6" s="651"/>
      <c r="CG6" s="651"/>
      <c r="CH6" s="651"/>
      <c r="CI6" s="651"/>
      <c r="CJ6" s="651"/>
      <c r="CK6" s="651"/>
      <c r="CL6" s="651"/>
      <c r="CM6" s="651"/>
      <c r="CN6" s="651"/>
      <c r="CO6" s="651"/>
      <c r="CP6" s="651"/>
      <c r="CQ6" s="652"/>
      <c r="CR6" s="608">
        <v>181463</v>
      </c>
      <c r="CS6" s="367"/>
      <c r="CT6" s="367"/>
      <c r="CU6" s="367"/>
      <c r="CV6" s="367"/>
      <c r="CW6" s="367"/>
      <c r="CX6" s="367"/>
      <c r="CY6" s="621"/>
      <c r="CZ6" s="671">
        <v>0.6</v>
      </c>
      <c r="DA6" s="660"/>
      <c r="DB6" s="660"/>
      <c r="DC6" s="672"/>
      <c r="DD6" s="614" t="s">
        <v>203</v>
      </c>
      <c r="DE6" s="367"/>
      <c r="DF6" s="367"/>
      <c r="DG6" s="367"/>
      <c r="DH6" s="367"/>
      <c r="DI6" s="367"/>
      <c r="DJ6" s="367"/>
      <c r="DK6" s="367"/>
      <c r="DL6" s="367"/>
      <c r="DM6" s="367"/>
      <c r="DN6" s="367"/>
      <c r="DO6" s="367"/>
      <c r="DP6" s="621"/>
      <c r="DQ6" s="614">
        <v>181463</v>
      </c>
      <c r="DR6" s="367"/>
      <c r="DS6" s="367"/>
      <c r="DT6" s="367"/>
      <c r="DU6" s="367"/>
      <c r="DV6" s="367"/>
      <c r="DW6" s="367"/>
      <c r="DX6" s="367"/>
      <c r="DY6" s="367"/>
      <c r="DZ6" s="367"/>
      <c r="EA6" s="367"/>
      <c r="EB6" s="367"/>
      <c r="EC6" s="639"/>
    </row>
    <row r="7" spans="2:143" ht="11.25" customHeight="1" x14ac:dyDescent="0.15">
      <c r="B7" s="606" t="s">
        <v>45</v>
      </c>
      <c r="C7" s="414"/>
      <c r="D7" s="414"/>
      <c r="E7" s="414"/>
      <c r="F7" s="414"/>
      <c r="G7" s="414"/>
      <c r="H7" s="414"/>
      <c r="I7" s="414"/>
      <c r="J7" s="414"/>
      <c r="K7" s="414"/>
      <c r="L7" s="414"/>
      <c r="M7" s="414"/>
      <c r="N7" s="414"/>
      <c r="O7" s="414"/>
      <c r="P7" s="414"/>
      <c r="Q7" s="607"/>
      <c r="R7" s="608">
        <v>939</v>
      </c>
      <c r="S7" s="367"/>
      <c r="T7" s="367"/>
      <c r="U7" s="367"/>
      <c r="V7" s="367"/>
      <c r="W7" s="367"/>
      <c r="X7" s="367"/>
      <c r="Y7" s="621"/>
      <c r="Z7" s="641">
        <v>0</v>
      </c>
      <c r="AA7" s="641"/>
      <c r="AB7" s="641"/>
      <c r="AC7" s="641"/>
      <c r="AD7" s="642">
        <v>939</v>
      </c>
      <c r="AE7" s="642"/>
      <c r="AF7" s="642"/>
      <c r="AG7" s="642"/>
      <c r="AH7" s="642"/>
      <c r="AI7" s="642"/>
      <c r="AJ7" s="642"/>
      <c r="AK7" s="642"/>
      <c r="AL7" s="611">
        <v>0</v>
      </c>
      <c r="AM7" s="355"/>
      <c r="AN7" s="355"/>
      <c r="AO7" s="643"/>
      <c r="AP7" s="606" t="s">
        <v>329</v>
      </c>
      <c r="AQ7" s="414"/>
      <c r="AR7" s="414"/>
      <c r="AS7" s="414"/>
      <c r="AT7" s="414"/>
      <c r="AU7" s="414"/>
      <c r="AV7" s="414"/>
      <c r="AW7" s="414"/>
      <c r="AX7" s="414"/>
      <c r="AY7" s="414"/>
      <c r="AZ7" s="414"/>
      <c r="BA7" s="414"/>
      <c r="BB7" s="414"/>
      <c r="BC7" s="414"/>
      <c r="BD7" s="414"/>
      <c r="BE7" s="414"/>
      <c r="BF7" s="607"/>
      <c r="BG7" s="608">
        <v>1325526</v>
      </c>
      <c r="BH7" s="367"/>
      <c r="BI7" s="367"/>
      <c r="BJ7" s="367"/>
      <c r="BK7" s="367"/>
      <c r="BL7" s="367"/>
      <c r="BM7" s="367"/>
      <c r="BN7" s="621"/>
      <c r="BO7" s="641">
        <v>37.5</v>
      </c>
      <c r="BP7" s="641"/>
      <c r="BQ7" s="641"/>
      <c r="BR7" s="641"/>
      <c r="BS7" s="642">
        <v>28755</v>
      </c>
      <c r="BT7" s="642"/>
      <c r="BU7" s="642"/>
      <c r="BV7" s="642"/>
      <c r="BW7" s="642"/>
      <c r="BX7" s="642"/>
      <c r="BY7" s="642"/>
      <c r="BZ7" s="642"/>
      <c r="CA7" s="642"/>
      <c r="CB7" s="662"/>
      <c r="CD7" s="606" t="s">
        <v>331</v>
      </c>
      <c r="CE7" s="414"/>
      <c r="CF7" s="414"/>
      <c r="CG7" s="414"/>
      <c r="CH7" s="414"/>
      <c r="CI7" s="414"/>
      <c r="CJ7" s="414"/>
      <c r="CK7" s="414"/>
      <c r="CL7" s="414"/>
      <c r="CM7" s="414"/>
      <c r="CN7" s="414"/>
      <c r="CO7" s="414"/>
      <c r="CP7" s="414"/>
      <c r="CQ7" s="607"/>
      <c r="CR7" s="608">
        <v>3701328</v>
      </c>
      <c r="CS7" s="367"/>
      <c r="CT7" s="367"/>
      <c r="CU7" s="367"/>
      <c r="CV7" s="367"/>
      <c r="CW7" s="367"/>
      <c r="CX7" s="367"/>
      <c r="CY7" s="621"/>
      <c r="CZ7" s="641">
        <v>13</v>
      </c>
      <c r="DA7" s="641"/>
      <c r="DB7" s="641"/>
      <c r="DC7" s="641"/>
      <c r="DD7" s="614">
        <v>583459</v>
      </c>
      <c r="DE7" s="367"/>
      <c r="DF7" s="367"/>
      <c r="DG7" s="367"/>
      <c r="DH7" s="367"/>
      <c r="DI7" s="367"/>
      <c r="DJ7" s="367"/>
      <c r="DK7" s="367"/>
      <c r="DL7" s="367"/>
      <c r="DM7" s="367"/>
      <c r="DN7" s="367"/>
      <c r="DO7" s="367"/>
      <c r="DP7" s="621"/>
      <c r="DQ7" s="614">
        <v>2513961</v>
      </c>
      <c r="DR7" s="367"/>
      <c r="DS7" s="367"/>
      <c r="DT7" s="367"/>
      <c r="DU7" s="367"/>
      <c r="DV7" s="367"/>
      <c r="DW7" s="367"/>
      <c r="DX7" s="367"/>
      <c r="DY7" s="367"/>
      <c r="DZ7" s="367"/>
      <c r="EA7" s="367"/>
      <c r="EB7" s="367"/>
      <c r="EC7" s="639"/>
    </row>
    <row r="8" spans="2:143" ht="11.25" customHeight="1" x14ac:dyDescent="0.15">
      <c r="B8" s="606" t="s">
        <v>332</v>
      </c>
      <c r="C8" s="414"/>
      <c r="D8" s="414"/>
      <c r="E8" s="414"/>
      <c r="F8" s="414"/>
      <c r="G8" s="414"/>
      <c r="H8" s="414"/>
      <c r="I8" s="414"/>
      <c r="J8" s="414"/>
      <c r="K8" s="414"/>
      <c r="L8" s="414"/>
      <c r="M8" s="414"/>
      <c r="N8" s="414"/>
      <c r="O8" s="414"/>
      <c r="P8" s="414"/>
      <c r="Q8" s="607"/>
      <c r="R8" s="608">
        <v>12668</v>
      </c>
      <c r="S8" s="367"/>
      <c r="T8" s="367"/>
      <c r="U8" s="367"/>
      <c r="V8" s="367"/>
      <c r="W8" s="367"/>
      <c r="X8" s="367"/>
      <c r="Y8" s="621"/>
      <c r="Z8" s="641">
        <v>0</v>
      </c>
      <c r="AA8" s="641"/>
      <c r="AB8" s="641"/>
      <c r="AC8" s="641"/>
      <c r="AD8" s="642">
        <v>12668</v>
      </c>
      <c r="AE8" s="642"/>
      <c r="AF8" s="642"/>
      <c r="AG8" s="642"/>
      <c r="AH8" s="642"/>
      <c r="AI8" s="642"/>
      <c r="AJ8" s="642"/>
      <c r="AK8" s="642"/>
      <c r="AL8" s="611">
        <v>0.1</v>
      </c>
      <c r="AM8" s="355"/>
      <c r="AN8" s="355"/>
      <c r="AO8" s="643"/>
      <c r="AP8" s="606" t="s">
        <v>127</v>
      </c>
      <c r="AQ8" s="414"/>
      <c r="AR8" s="414"/>
      <c r="AS8" s="414"/>
      <c r="AT8" s="414"/>
      <c r="AU8" s="414"/>
      <c r="AV8" s="414"/>
      <c r="AW8" s="414"/>
      <c r="AX8" s="414"/>
      <c r="AY8" s="414"/>
      <c r="AZ8" s="414"/>
      <c r="BA8" s="414"/>
      <c r="BB8" s="414"/>
      <c r="BC8" s="414"/>
      <c r="BD8" s="414"/>
      <c r="BE8" s="414"/>
      <c r="BF8" s="607"/>
      <c r="BG8" s="608">
        <v>52429</v>
      </c>
      <c r="BH8" s="367"/>
      <c r="BI8" s="367"/>
      <c r="BJ8" s="367"/>
      <c r="BK8" s="367"/>
      <c r="BL8" s="367"/>
      <c r="BM8" s="367"/>
      <c r="BN8" s="621"/>
      <c r="BO8" s="641">
        <v>1.5</v>
      </c>
      <c r="BP8" s="641"/>
      <c r="BQ8" s="641"/>
      <c r="BR8" s="641"/>
      <c r="BS8" s="642" t="s">
        <v>203</v>
      </c>
      <c r="BT8" s="642"/>
      <c r="BU8" s="642"/>
      <c r="BV8" s="642"/>
      <c r="BW8" s="642"/>
      <c r="BX8" s="642"/>
      <c r="BY8" s="642"/>
      <c r="BZ8" s="642"/>
      <c r="CA8" s="642"/>
      <c r="CB8" s="662"/>
      <c r="CD8" s="606" t="s">
        <v>334</v>
      </c>
      <c r="CE8" s="414"/>
      <c r="CF8" s="414"/>
      <c r="CG8" s="414"/>
      <c r="CH8" s="414"/>
      <c r="CI8" s="414"/>
      <c r="CJ8" s="414"/>
      <c r="CK8" s="414"/>
      <c r="CL8" s="414"/>
      <c r="CM8" s="414"/>
      <c r="CN8" s="414"/>
      <c r="CO8" s="414"/>
      <c r="CP8" s="414"/>
      <c r="CQ8" s="607"/>
      <c r="CR8" s="608">
        <v>8786408</v>
      </c>
      <c r="CS8" s="367"/>
      <c r="CT8" s="367"/>
      <c r="CU8" s="367"/>
      <c r="CV8" s="367"/>
      <c r="CW8" s="367"/>
      <c r="CX8" s="367"/>
      <c r="CY8" s="621"/>
      <c r="CZ8" s="641">
        <v>30.9</v>
      </c>
      <c r="DA8" s="641"/>
      <c r="DB8" s="641"/>
      <c r="DC8" s="641"/>
      <c r="DD8" s="614">
        <v>278133</v>
      </c>
      <c r="DE8" s="367"/>
      <c r="DF8" s="367"/>
      <c r="DG8" s="367"/>
      <c r="DH8" s="367"/>
      <c r="DI8" s="367"/>
      <c r="DJ8" s="367"/>
      <c r="DK8" s="367"/>
      <c r="DL8" s="367"/>
      <c r="DM8" s="367"/>
      <c r="DN8" s="367"/>
      <c r="DO8" s="367"/>
      <c r="DP8" s="621"/>
      <c r="DQ8" s="614">
        <v>4893145</v>
      </c>
      <c r="DR8" s="367"/>
      <c r="DS8" s="367"/>
      <c r="DT8" s="367"/>
      <c r="DU8" s="367"/>
      <c r="DV8" s="367"/>
      <c r="DW8" s="367"/>
      <c r="DX8" s="367"/>
      <c r="DY8" s="367"/>
      <c r="DZ8" s="367"/>
      <c r="EA8" s="367"/>
      <c r="EB8" s="367"/>
      <c r="EC8" s="639"/>
    </row>
    <row r="9" spans="2:143" ht="11.25" customHeight="1" x14ac:dyDescent="0.15">
      <c r="B9" s="606" t="s">
        <v>335</v>
      </c>
      <c r="C9" s="414"/>
      <c r="D9" s="414"/>
      <c r="E9" s="414"/>
      <c r="F9" s="414"/>
      <c r="G9" s="414"/>
      <c r="H9" s="414"/>
      <c r="I9" s="414"/>
      <c r="J9" s="414"/>
      <c r="K9" s="414"/>
      <c r="L9" s="414"/>
      <c r="M9" s="414"/>
      <c r="N9" s="414"/>
      <c r="O9" s="414"/>
      <c r="P9" s="414"/>
      <c r="Q9" s="607"/>
      <c r="R9" s="608">
        <v>13646</v>
      </c>
      <c r="S9" s="367"/>
      <c r="T9" s="367"/>
      <c r="U9" s="367"/>
      <c r="V9" s="367"/>
      <c r="W9" s="367"/>
      <c r="X9" s="367"/>
      <c r="Y9" s="621"/>
      <c r="Z9" s="641">
        <v>0</v>
      </c>
      <c r="AA9" s="641"/>
      <c r="AB9" s="641"/>
      <c r="AC9" s="641"/>
      <c r="AD9" s="642">
        <v>13646</v>
      </c>
      <c r="AE9" s="642"/>
      <c r="AF9" s="642"/>
      <c r="AG9" s="642"/>
      <c r="AH9" s="642"/>
      <c r="AI9" s="642"/>
      <c r="AJ9" s="642"/>
      <c r="AK9" s="642"/>
      <c r="AL9" s="611">
        <v>0.1</v>
      </c>
      <c r="AM9" s="355"/>
      <c r="AN9" s="355"/>
      <c r="AO9" s="643"/>
      <c r="AP9" s="606" t="s">
        <v>337</v>
      </c>
      <c r="AQ9" s="414"/>
      <c r="AR9" s="414"/>
      <c r="AS9" s="414"/>
      <c r="AT9" s="414"/>
      <c r="AU9" s="414"/>
      <c r="AV9" s="414"/>
      <c r="AW9" s="414"/>
      <c r="AX9" s="414"/>
      <c r="AY9" s="414"/>
      <c r="AZ9" s="414"/>
      <c r="BA9" s="414"/>
      <c r="BB9" s="414"/>
      <c r="BC9" s="414"/>
      <c r="BD9" s="414"/>
      <c r="BE9" s="414"/>
      <c r="BF9" s="607"/>
      <c r="BG9" s="608">
        <v>1107897</v>
      </c>
      <c r="BH9" s="367"/>
      <c r="BI9" s="367"/>
      <c r="BJ9" s="367"/>
      <c r="BK9" s="367"/>
      <c r="BL9" s="367"/>
      <c r="BM9" s="367"/>
      <c r="BN9" s="621"/>
      <c r="BO9" s="641">
        <v>31.3</v>
      </c>
      <c r="BP9" s="641"/>
      <c r="BQ9" s="641"/>
      <c r="BR9" s="641"/>
      <c r="BS9" s="642" t="s">
        <v>203</v>
      </c>
      <c r="BT9" s="642"/>
      <c r="BU9" s="642"/>
      <c r="BV9" s="642"/>
      <c r="BW9" s="642"/>
      <c r="BX9" s="642"/>
      <c r="BY9" s="642"/>
      <c r="BZ9" s="642"/>
      <c r="CA9" s="642"/>
      <c r="CB9" s="662"/>
      <c r="CD9" s="606" t="s">
        <v>339</v>
      </c>
      <c r="CE9" s="414"/>
      <c r="CF9" s="414"/>
      <c r="CG9" s="414"/>
      <c r="CH9" s="414"/>
      <c r="CI9" s="414"/>
      <c r="CJ9" s="414"/>
      <c r="CK9" s="414"/>
      <c r="CL9" s="414"/>
      <c r="CM9" s="414"/>
      <c r="CN9" s="414"/>
      <c r="CO9" s="414"/>
      <c r="CP9" s="414"/>
      <c r="CQ9" s="607"/>
      <c r="CR9" s="608">
        <v>2444079</v>
      </c>
      <c r="CS9" s="367"/>
      <c r="CT9" s="367"/>
      <c r="CU9" s="367"/>
      <c r="CV9" s="367"/>
      <c r="CW9" s="367"/>
      <c r="CX9" s="367"/>
      <c r="CY9" s="621"/>
      <c r="CZ9" s="641">
        <v>8.6</v>
      </c>
      <c r="DA9" s="641"/>
      <c r="DB9" s="641"/>
      <c r="DC9" s="641"/>
      <c r="DD9" s="614">
        <v>444011</v>
      </c>
      <c r="DE9" s="367"/>
      <c r="DF9" s="367"/>
      <c r="DG9" s="367"/>
      <c r="DH9" s="367"/>
      <c r="DI9" s="367"/>
      <c r="DJ9" s="367"/>
      <c r="DK9" s="367"/>
      <c r="DL9" s="367"/>
      <c r="DM9" s="367"/>
      <c r="DN9" s="367"/>
      <c r="DO9" s="367"/>
      <c r="DP9" s="621"/>
      <c r="DQ9" s="614">
        <v>1642277</v>
      </c>
      <c r="DR9" s="367"/>
      <c r="DS9" s="367"/>
      <c r="DT9" s="367"/>
      <c r="DU9" s="367"/>
      <c r="DV9" s="367"/>
      <c r="DW9" s="367"/>
      <c r="DX9" s="367"/>
      <c r="DY9" s="367"/>
      <c r="DZ9" s="367"/>
      <c r="EA9" s="367"/>
      <c r="EB9" s="367"/>
      <c r="EC9" s="639"/>
    </row>
    <row r="10" spans="2:143" ht="11.25" customHeight="1" x14ac:dyDescent="0.15">
      <c r="B10" s="606" t="s">
        <v>133</v>
      </c>
      <c r="C10" s="414"/>
      <c r="D10" s="414"/>
      <c r="E10" s="414"/>
      <c r="F10" s="414"/>
      <c r="G10" s="414"/>
      <c r="H10" s="414"/>
      <c r="I10" s="414"/>
      <c r="J10" s="414"/>
      <c r="K10" s="414"/>
      <c r="L10" s="414"/>
      <c r="M10" s="414"/>
      <c r="N10" s="414"/>
      <c r="O10" s="414"/>
      <c r="P10" s="414"/>
      <c r="Q10" s="607"/>
      <c r="R10" s="608" t="s">
        <v>203</v>
      </c>
      <c r="S10" s="367"/>
      <c r="T10" s="367"/>
      <c r="U10" s="367"/>
      <c r="V10" s="367"/>
      <c r="W10" s="367"/>
      <c r="X10" s="367"/>
      <c r="Y10" s="621"/>
      <c r="Z10" s="641" t="s">
        <v>203</v>
      </c>
      <c r="AA10" s="641"/>
      <c r="AB10" s="641"/>
      <c r="AC10" s="641"/>
      <c r="AD10" s="642" t="s">
        <v>203</v>
      </c>
      <c r="AE10" s="642"/>
      <c r="AF10" s="642"/>
      <c r="AG10" s="642"/>
      <c r="AH10" s="642"/>
      <c r="AI10" s="642"/>
      <c r="AJ10" s="642"/>
      <c r="AK10" s="642"/>
      <c r="AL10" s="611" t="s">
        <v>203</v>
      </c>
      <c r="AM10" s="355"/>
      <c r="AN10" s="355"/>
      <c r="AO10" s="643"/>
      <c r="AP10" s="606" t="s">
        <v>196</v>
      </c>
      <c r="AQ10" s="414"/>
      <c r="AR10" s="414"/>
      <c r="AS10" s="414"/>
      <c r="AT10" s="414"/>
      <c r="AU10" s="414"/>
      <c r="AV10" s="414"/>
      <c r="AW10" s="414"/>
      <c r="AX10" s="414"/>
      <c r="AY10" s="414"/>
      <c r="AZ10" s="414"/>
      <c r="BA10" s="414"/>
      <c r="BB10" s="414"/>
      <c r="BC10" s="414"/>
      <c r="BD10" s="414"/>
      <c r="BE10" s="414"/>
      <c r="BF10" s="607"/>
      <c r="BG10" s="608">
        <v>83533</v>
      </c>
      <c r="BH10" s="367"/>
      <c r="BI10" s="367"/>
      <c r="BJ10" s="367"/>
      <c r="BK10" s="367"/>
      <c r="BL10" s="367"/>
      <c r="BM10" s="367"/>
      <c r="BN10" s="621"/>
      <c r="BO10" s="641">
        <v>2.4</v>
      </c>
      <c r="BP10" s="641"/>
      <c r="BQ10" s="641"/>
      <c r="BR10" s="641"/>
      <c r="BS10" s="642" t="s">
        <v>203</v>
      </c>
      <c r="BT10" s="642"/>
      <c r="BU10" s="642"/>
      <c r="BV10" s="642"/>
      <c r="BW10" s="642"/>
      <c r="BX10" s="642"/>
      <c r="BY10" s="642"/>
      <c r="BZ10" s="642"/>
      <c r="CA10" s="642"/>
      <c r="CB10" s="662"/>
      <c r="CD10" s="606" t="s">
        <v>230</v>
      </c>
      <c r="CE10" s="414"/>
      <c r="CF10" s="414"/>
      <c r="CG10" s="414"/>
      <c r="CH10" s="414"/>
      <c r="CI10" s="414"/>
      <c r="CJ10" s="414"/>
      <c r="CK10" s="414"/>
      <c r="CL10" s="414"/>
      <c r="CM10" s="414"/>
      <c r="CN10" s="414"/>
      <c r="CO10" s="414"/>
      <c r="CP10" s="414"/>
      <c r="CQ10" s="607"/>
      <c r="CR10" s="608">
        <v>12277</v>
      </c>
      <c r="CS10" s="367"/>
      <c r="CT10" s="367"/>
      <c r="CU10" s="367"/>
      <c r="CV10" s="367"/>
      <c r="CW10" s="367"/>
      <c r="CX10" s="367"/>
      <c r="CY10" s="621"/>
      <c r="CZ10" s="641">
        <v>0</v>
      </c>
      <c r="DA10" s="641"/>
      <c r="DB10" s="641"/>
      <c r="DC10" s="641"/>
      <c r="DD10" s="614" t="s">
        <v>203</v>
      </c>
      <c r="DE10" s="367"/>
      <c r="DF10" s="367"/>
      <c r="DG10" s="367"/>
      <c r="DH10" s="367"/>
      <c r="DI10" s="367"/>
      <c r="DJ10" s="367"/>
      <c r="DK10" s="367"/>
      <c r="DL10" s="367"/>
      <c r="DM10" s="367"/>
      <c r="DN10" s="367"/>
      <c r="DO10" s="367"/>
      <c r="DP10" s="621"/>
      <c r="DQ10" s="614">
        <v>6898</v>
      </c>
      <c r="DR10" s="367"/>
      <c r="DS10" s="367"/>
      <c r="DT10" s="367"/>
      <c r="DU10" s="367"/>
      <c r="DV10" s="367"/>
      <c r="DW10" s="367"/>
      <c r="DX10" s="367"/>
      <c r="DY10" s="367"/>
      <c r="DZ10" s="367"/>
      <c r="EA10" s="367"/>
      <c r="EB10" s="367"/>
      <c r="EC10" s="639"/>
    </row>
    <row r="11" spans="2:143" ht="11.25" customHeight="1" x14ac:dyDescent="0.15">
      <c r="B11" s="606" t="s">
        <v>111</v>
      </c>
      <c r="C11" s="414"/>
      <c r="D11" s="414"/>
      <c r="E11" s="414"/>
      <c r="F11" s="414"/>
      <c r="G11" s="414"/>
      <c r="H11" s="414"/>
      <c r="I11" s="414"/>
      <c r="J11" s="414"/>
      <c r="K11" s="414"/>
      <c r="L11" s="414"/>
      <c r="M11" s="414"/>
      <c r="N11" s="414"/>
      <c r="O11" s="414"/>
      <c r="P11" s="414"/>
      <c r="Q11" s="607"/>
      <c r="R11" s="608">
        <v>813049</v>
      </c>
      <c r="S11" s="367"/>
      <c r="T11" s="367"/>
      <c r="U11" s="367"/>
      <c r="V11" s="367"/>
      <c r="W11" s="367"/>
      <c r="X11" s="367"/>
      <c r="Y11" s="621"/>
      <c r="Z11" s="611">
        <v>2.7</v>
      </c>
      <c r="AA11" s="355"/>
      <c r="AB11" s="355"/>
      <c r="AC11" s="622"/>
      <c r="AD11" s="614">
        <v>813049</v>
      </c>
      <c r="AE11" s="367"/>
      <c r="AF11" s="367"/>
      <c r="AG11" s="367"/>
      <c r="AH11" s="367"/>
      <c r="AI11" s="367"/>
      <c r="AJ11" s="367"/>
      <c r="AK11" s="621"/>
      <c r="AL11" s="611">
        <v>5.5</v>
      </c>
      <c r="AM11" s="355"/>
      <c r="AN11" s="355"/>
      <c r="AO11" s="643"/>
      <c r="AP11" s="606" t="s">
        <v>341</v>
      </c>
      <c r="AQ11" s="414"/>
      <c r="AR11" s="414"/>
      <c r="AS11" s="414"/>
      <c r="AT11" s="414"/>
      <c r="AU11" s="414"/>
      <c r="AV11" s="414"/>
      <c r="AW11" s="414"/>
      <c r="AX11" s="414"/>
      <c r="AY11" s="414"/>
      <c r="AZ11" s="414"/>
      <c r="BA11" s="414"/>
      <c r="BB11" s="414"/>
      <c r="BC11" s="414"/>
      <c r="BD11" s="414"/>
      <c r="BE11" s="414"/>
      <c r="BF11" s="607"/>
      <c r="BG11" s="608">
        <v>81667</v>
      </c>
      <c r="BH11" s="367"/>
      <c r="BI11" s="367"/>
      <c r="BJ11" s="367"/>
      <c r="BK11" s="367"/>
      <c r="BL11" s="367"/>
      <c r="BM11" s="367"/>
      <c r="BN11" s="621"/>
      <c r="BO11" s="641">
        <v>2.2999999999999998</v>
      </c>
      <c r="BP11" s="641"/>
      <c r="BQ11" s="641"/>
      <c r="BR11" s="641"/>
      <c r="BS11" s="642">
        <v>28755</v>
      </c>
      <c r="BT11" s="642"/>
      <c r="BU11" s="642"/>
      <c r="BV11" s="642"/>
      <c r="BW11" s="642"/>
      <c r="BX11" s="642"/>
      <c r="BY11" s="642"/>
      <c r="BZ11" s="642"/>
      <c r="CA11" s="642"/>
      <c r="CB11" s="662"/>
      <c r="CD11" s="606" t="s">
        <v>344</v>
      </c>
      <c r="CE11" s="414"/>
      <c r="CF11" s="414"/>
      <c r="CG11" s="414"/>
      <c r="CH11" s="414"/>
      <c r="CI11" s="414"/>
      <c r="CJ11" s="414"/>
      <c r="CK11" s="414"/>
      <c r="CL11" s="414"/>
      <c r="CM11" s="414"/>
      <c r="CN11" s="414"/>
      <c r="CO11" s="414"/>
      <c r="CP11" s="414"/>
      <c r="CQ11" s="607"/>
      <c r="CR11" s="608">
        <v>2114150</v>
      </c>
      <c r="CS11" s="367"/>
      <c r="CT11" s="367"/>
      <c r="CU11" s="367"/>
      <c r="CV11" s="367"/>
      <c r="CW11" s="367"/>
      <c r="CX11" s="367"/>
      <c r="CY11" s="621"/>
      <c r="CZ11" s="641">
        <v>7.4</v>
      </c>
      <c r="DA11" s="641"/>
      <c r="DB11" s="641"/>
      <c r="DC11" s="641"/>
      <c r="DD11" s="614">
        <v>368337</v>
      </c>
      <c r="DE11" s="367"/>
      <c r="DF11" s="367"/>
      <c r="DG11" s="367"/>
      <c r="DH11" s="367"/>
      <c r="DI11" s="367"/>
      <c r="DJ11" s="367"/>
      <c r="DK11" s="367"/>
      <c r="DL11" s="367"/>
      <c r="DM11" s="367"/>
      <c r="DN11" s="367"/>
      <c r="DO11" s="367"/>
      <c r="DP11" s="621"/>
      <c r="DQ11" s="614">
        <v>1076848</v>
      </c>
      <c r="DR11" s="367"/>
      <c r="DS11" s="367"/>
      <c r="DT11" s="367"/>
      <c r="DU11" s="367"/>
      <c r="DV11" s="367"/>
      <c r="DW11" s="367"/>
      <c r="DX11" s="367"/>
      <c r="DY11" s="367"/>
      <c r="DZ11" s="367"/>
      <c r="EA11" s="367"/>
      <c r="EB11" s="367"/>
      <c r="EC11" s="639"/>
    </row>
    <row r="12" spans="2:143" ht="11.25" customHeight="1" x14ac:dyDescent="0.15">
      <c r="B12" s="606" t="s">
        <v>151</v>
      </c>
      <c r="C12" s="414"/>
      <c r="D12" s="414"/>
      <c r="E12" s="414"/>
      <c r="F12" s="414"/>
      <c r="G12" s="414"/>
      <c r="H12" s="414"/>
      <c r="I12" s="414"/>
      <c r="J12" s="414"/>
      <c r="K12" s="414"/>
      <c r="L12" s="414"/>
      <c r="M12" s="414"/>
      <c r="N12" s="414"/>
      <c r="O12" s="414"/>
      <c r="P12" s="414"/>
      <c r="Q12" s="607"/>
      <c r="R12" s="608">
        <v>9234</v>
      </c>
      <c r="S12" s="367"/>
      <c r="T12" s="367"/>
      <c r="U12" s="367"/>
      <c r="V12" s="367"/>
      <c r="W12" s="367"/>
      <c r="X12" s="367"/>
      <c r="Y12" s="621"/>
      <c r="Z12" s="641">
        <v>0</v>
      </c>
      <c r="AA12" s="641"/>
      <c r="AB12" s="641"/>
      <c r="AC12" s="641"/>
      <c r="AD12" s="642">
        <v>9234</v>
      </c>
      <c r="AE12" s="642"/>
      <c r="AF12" s="642"/>
      <c r="AG12" s="642"/>
      <c r="AH12" s="642"/>
      <c r="AI12" s="642"/>
      <c r="AJ12" s="642"/>
      <c r="AK12" s="642"/>
      <c r="AL12" s="611">
        <v>0.1</v>
      </c>
      <c r="AM12" s="355"/>
      <c r="AN12" s="355"/>
      <c r="AO12" s="643"/>
      <c r="AP12" s="606" t="s">
        <v>345</v>
      </c>
      <c r="AQ12" s="414"/>
      <c r="AR12" s="414"/>
      <c r="AS12" s="414"/>
      <c r="AT12" s="414"/>
      <c r="AU12" s="414"/>
      <c r="AV12" s="414"/>
      <c r="AW12" s="414"/>
      <c r="AX12" s="414"/>
      <c r="AY12" s="414"/>
      <c r="AZ12" s="414"/>
      <c r="BA12" s="414"/>
      <c r="BB12" s="414"/>
      <c r="BC12" s="414"/>
      <c r="BD12" s="414"/>
      <c r="BE12" s="414"/>
      <c r="BF12" s="607"/>
      <c r="BG12" s="608">
        <v>1809604</v>
      </c>
      <c r="BH12" s="367"/>
      <c r="BI12" s="367"/>
      <c r="BJ12" s="367"/>
      <c r="BK12" s="367"/>
      <c r="BL12" s="367"/>
      <c r="BM12" s="367"/>
      <c r="BN12" s="621"/>
      <c r="BO12" s="641">
        <v>51.2</v>
      </c>
      <c r="BP12" s="641"/>
      <c r="BQ12" s="641"/>
      <c r="BR12" s="641"/>
      <c r="BS12" s="642" t="s">
        <v>203</v>
      </c>
      <c r="BT12" s="642"/>
      <c r="BU12" s="642"/>
      <c r="BV12" s="642"/>
      <c r="BW12" s="642"/>
      <c r="BX12" s="642"/>
      <c r="BY12" s="642"/>
      <c r="BZ12" s="642"/>
      <c r="CA12" s="642"/>
      <c r="CB12" s="662"/>
      <c r="CD12" s="606" t="s">
        <v>96</v>
      </c>
      <c r="CE12" s="414"/>
      <c r="CF12" s="414"/>
      <c r="CG12" s="414"/>
      <c r="CH12" s="414"/>
      <c r="CI12" s="414"/>
      <c r="CJ12" s="414"/>
      <c r="CK12" s="414"/>
      <c r="CL12" s="414"/>
      <c r="CM12" s="414"/>
      <c r="CN12" s="414"/>
      <c r="CO12" s="414"/>
      <c r="CP12" s="414"/>
      <c r="CQ12" s="607"/>
      <c r="CR12" s="608">
        <v>1171649</v>
      </c>
      <c r="CS12" s="367"/>
      <c r="CT12" s="367"/>
      <c r="CU12" s="367"/>
      <c r="CV12" s="367"/>
      <c r="CW12" s="367"/>
      <c r="CX12" s="367"/>
      <c r="CY12" s="621"/>
      <c r="CZ12" s="641">
        <v>4.0999999999999996</v>
      </c>
      <c r="DA12" s="641"/>
      <c r="DB12" s="641"/>
      <c r="DC12" s="641"/>
      <c r="DD12" s="614">
        <v>27506</v>
      </c>
      <c r="DE12" s="367"/>
      <c r="DF12" s="367"/>
      <c r="DG12" s="367"/>
      <c r="DH12" s="367"/>
      <c r="DI12" s="367"/>
      <c r="DJ12" s="367"/>
      <c r="DK12" s="367"/>
      <c r="DL12" s="367"/>
      <c r="DM12" s="367"/>
      <c r="DN12" s="367"/>
      <c r="DO12" s="367"/>
      <c r="DP12" s="621"/>
      <c r="DQ12" s="614">
        <v>311044</v>
      </c>
      <c r="DR12" s="367"/>
      <c r="DS12" s="367"/>
      <c r="DT12" s="367"/>
      <c r="DU12" s="367"/>
      <c r="DV12" s="367"/>
      <c r="DW12" s="367"/>
      <c r="DX12" s="367"/>
      <c r="DY12" s="367"/>
      <c r="DZ12" s="367"/>
      <c r="EA12" s="367"/>
      <c r="EB12" s="367"/>
      <c r="EC12" s="639"/>
    </row>
    <row r="13" spans="2:143" ht="11.25" customHeight="1" x14ac:dyDescent="0.15">
      <c r="B13" s="606" t="s">
        <v>346</v>
      </c>
      <c r="C13" s="414"/>
      <c r="D13" s="414"/>
      <c r="E13" s="414"/>
      <c r="F13" s="414"/>
      <c r="G13" s="414"/>
      <c r="H13" s="414"/>
      <c r="I13" s="414"/>
      <c r="J13" s="414"/>
      <c r="K13" s="414"/>
      <c r="L13" s="414"/>
      <c r="M13" s="414"/>
      <c r="N13" s="414"/>
      <c r="O13" s="414"/>
      <c r="P13" s="414"/>
      <c r="Q13" s="607"/>
      <c r="R13" s="608" t="s">
        <v>203</v>
      </c>
      <c r="S13" s="367"/>
      <c r="T13" s="367"/>
      <c r="U13" s="367"/>
      <c r="V13" s="367"/>
      <c r="W13" s="367"/>
      <c r="X13" s="367"/>
      <c r="Y13" s="621"/>
      <c r="Z13" s="641" t="s">
        <v>203</v>
      </c>
      <c r="AA13" s="641"/>
      <c r="AB13" s="641"/>
      <c r="AC13" s="641"/>
      <c r="AD13" s="642" t="s">
        <v>203</v>
      </c>
      <c r="AE13" s="642"/>
      <c r="AF13" s="642"/>
      <c r="AG13" s="642"/>
      <c r="AH13" s="642"/>
      <c r="AI13" s="642"/>
      <c r="AJ13" s="642"/>
      <c r="AK13" s="642"/>
      <c r="AL13" s="611" t="s">
        <v>203</v>
      </c>
      <c r="AM13" s="355"/>
      <c r="AN13" s="355"/>
      <c r="AO13" s="643"/>
      <c r="AP13" s="606" t="s">
        <v>347</v>
      </c>
      <c r="AQ13" s="414"/>
      <c r="AR13" s="414"/>
      <c r="AS13" s="414"/>
      <c r="AT13" s="414"/>
      <c r="AU13" s="414"/>
      <c r="AV13" s="414"/>
      <c r="AW13" s="414"/>
      <c r="AX13" s="414"/>
      <c r="AY13" s="414"/>
      <c r="AZ13" s="414"/>
      <c r="BA13" s="414"/>
      <c r="BB13" s="414"/>
      <c r="BC13" s="414"/>
      <c r="BD13" s="414"/>
      <c r="BE13" s="414"/>
      <c r="BF13" s="607"/>
      <c r="BG13" s="608">
        <v>1698645</v>
      </c>
      <c r="BH13" s="367"/>
      <c r="BI13" s="367"/>
      <c r="BJ13" s="367"/>
      <c r="BK13" s="367"/>
      <c r="BL13" s="367"/>
      <c r="BM13" s="367"/>
      <c r="BN13" s="621"/>
      <c r="BO13" s="641">
        <v>48</v>
      </c>
      <c r="BP13" s="641"/>
      <c r="BQ13" s="641"/>
      <c r="BR13" s="641"/>
      <c r="BS13" s="642" t="s">
        <v>203</v>
      </c>
      <c r="BT13" s="642"/>
      <c r="BU13" s="642"/>
      <c r="BV13" s="642"/>
      <c r="BW13" s="642"/>
      <c r="BX13" s="642"/>
      <c r="BY13" s="642"/>
      <c r="BZ13" s="642"/>
      <c r="CA13" s="642"/>
      <c r="CB13" s="662"/>
      <c r="CD13" s="606" t="s">
        <v>349</v>
      </c>
      <c r="CE13" s="414"/>
      <c r="CF13" s="414"/>
      <c r="CG13" s="414"/>
      <c r="CH13" s="414"/>
      <c r="CI13" s="414"/>
      <c r="CJ13" s="414"/>
      <c r="CK13" s="414"/>
      <c r="CL13" s="414"/>
      <c r="CM13" s="414"/>
      <c r="CN13" s="414"/>
      <c r="CO13" s="414"/>
      <c r="CP13" s="414"/>
      <c r="CQ13" s="607"/>
      <c r="CR13" s="608">
        <v>1564754</v>
      </c>
      <c r="CS13" s="367"/>
      <c r="CT13" s="367"/>
      <c r="CU13" s="367"/>
      <c r="CV13" s="367"/>
      <c r="CW13" s="367"/>
      <c r="CX13" s="367"/>
      <c r="CY13" s="621"/>
      <c r="CZ13" s="641">
        <v>5.5</v>
      </c>
      <c r="DA13" s="641"/>
      <c r="DB13" s="641"/>
      <c r="DC13" s="641"/>
      <c r="DD13" s="614">
        <v>1183209</v>
      </c>
      <c r="DE13" s="367"/>
      <c r="DF13" s="367"/>
      <c r="DG13" s="367"/>
      <c r="DH13" s="367"/>
      <c r="DI13" s="367"/>
      <c r="DJ13" s="367"/>
      <c r="DK13" s="367"/>
      <c r="DL13" s="367"/>
      <c r="DM13" s="367"/>
      <c r="DN13" s="367"/>
      <c r="DO13" s="367"/>
      <c r="DP13" s="621"/>
      <c r="DQ13" s="614">
        <v>448668</v>
      </c>
      <c r="DR13" s="367"/>
      <c r="DS13" s="367"/>
      <c r="DT13" s="367"/>
      <c r="DU13" s="367"/>
      <c r="DV13" s="367"/>
      <c r="DW13" s="367"/>
      <c r="DX13" s="367"/>
      <c r="DY13" s="367"/>
      <c r="DZ13" s="367"/>
      <c r="EA13" s="367"/>
      <c r="EB13" s="367"/>
      <c r="EC13" s="639"/>
    </row>
    <row r="14" spans="2:143" ht="11.25" customHeight="1" x14ac:dyDescent="0.15">
      <c r="B14" s="606" t="s">
        <v>350</v>
      </c>
      <c r="C14" s="414"/>
      <c r="D14" s="414"/>
      <c r="E14" s="414"/>
      <c r="F14" s="414"/>
      <c r="G14" s="414"/>
      <c r="H14" s="414"/>
      <c r="I14" s="414"/>
      <c r="J14" s="414"/>
      <c r="K14" s="414"/>
      <c r="L14" s="414"/>
      <c r="M14" s="414"/>
      <c r="N14" s="414"/>
      <c r="O14" s="414"/>
      <c r="P14" s="414"/>
      <c r="Q14" s="607"/>
      <c r="R14" s="608">
        <v>1846</v>
      </c>
      <c r="S14" s="367"/>
      <c r="T14" s="367"/>
      <c r="U14" s="367"/>
      <c r="V14" s="367"/>
      <c r="W14" s="367"/>
      <c r="X14" s="367"/>
      <c r="Y14" s="621"/>
      <c r="Z14" s="641">
        <v>0</v>
      </c>
      <c r="AA14" s="641"/>
      <c r="AB14" s="641"/>
      <c r="AC14" s="641"/>
      <c r="AD14" s="642">
        <v>1846</v>
      </c>
      <c r="AE14" s="642"/>
      <c r="AF14" s="642"/>
      <c r="AG14" s="642"/>
      <c r="AH14" s="642"/>
      <c r="AI14" s="642"/>
      <c r="AJ14" s="642"/>
      <c r="AK14" s="642"/>
      <c r="AL14" s="611">
        <v>0</v>
      </c>
      <c r="AM14" s="355"/>
      <c r="AN14" s="355"/>
      <c r="AO14" s="643"/>
      <c r="AP14" s="606" t="s">
        <v>220</v>
      </c>
      <c r="AQ14" s="414"/>
      <c r="AR14" s="414"/>
      <c r="AS14" s="414"/>
      <c r="AT14" s="414"/>
      <c r="AU14" s="414"/>
      <c r="AV14" s="414"/>
      <c r="AW14" s="414"/>
      <c r="AX14" s="414"/>
      <c r="AY14" s="414"/>
      <c r="AZ14" s="414"/>
      <c r="BA14" s="414"/>
      <c r="BB14" s="414"/>
      <c r="BC14" s="414"/>
      <c r="BD14" s="414"/>
      <c r="BE14" s="414"/>
      <c r="BF14" s="607"/>
      <c r="BG14" s="608">
        <v>170791</v>
      </c>
      <c r="BH14" s="367"/>
      <c r="BI14" s="367"/>
      <c r="BJ14" s="367"/>
      <c r="BK14" s="367"/>
      <c r="BL14" s="367"/>
      <c r="BM14" s="367"/>
      <c r="BN14" s="621"/>
      <c r="BO14" s="641">
        <v>4.8</v>
      </c>
      <c r="BP14" s="641"/>
      <c r="BQ14" s="641"/>
      <c r="BR14" s="641"/>
      <c r="BS14" s="642" t="s">
        <v>203</v>
      </c>
      <c r="BT14" s="642"/>
      <c r="BU14" s="642"/>
      <c r="BV14" s="642"/>
      <c r="BW14" s="642"/>
      <c r="BX14" s="642"/>
      <c r="BY14" s="642"/>
      <c r="BZ14" s="642"/>
      <c r="CA14" s="642"/>
      <c r="CB14" s="662"/>
      <c r="CD14" s="606" t="s">
        <v>70</v>
      </c>
      <c r="CE14" s="414"/>
      <c r="CF14" s="414"/>
      <c r="CG14" s="414"/>
      <c r="CH14" s="414"/>
      <c r="CI14" s="414"/>
      <c r="CJ14" s="414"/>
      <c r="CK14" s="414"/>
      <c r="CL14" s="414"/>
      <c r="CM14" s="414"/>
      <c r="CN14" s="414"/>
      <c r="CO14" s="414"/>
      <c r="CP14" s="414"/>
      <c r="CQ14" s="607"/>
      <c r="CR14" s="608">
        <v>969114</v>
      </c>
      <c r="CS14" s="367"/>
      <c r="CT14" s="367"/>
      <c r="CU14" s="367"/>
      <c r="CV14" s="367"/>
      <c r="CW14" s="367"/>
      <c r="CX14" s="367"/>
      <c r="CY14" s="621"/>
      <c r="CZ14" s="641">
        <v>3.4</v>
      </c>
      <c r="DA14" s="641"/>
      <c r="DB14" s="641"/>
      <c r="DC14" s="641"/>
      <c r="DD14" s="614">
        <v>90387</v>
      </c>
      <c r="DE14" s="367"/>
      <c r="DF14" s="367"/>
      <c r="DG14" s="367"/>
      <c r="DH14" s="367"/>
      <c r="DI14" s="367"/>
      <c r="DJ14" s="367"/>
      <c r="DK14" s="367"/>
      <c r="DL14" s="367"/>
      <c r="DM14" s="367"/>
      <c r="DN14" s="367"/>
      <c r="DO14" s="367"/>
      <c r="DP14" s="621"/>
      <c r="DQ14" s="614">
        <v>914892</v>
      </c>
      <c r="DR14" s="367"/>
      <c r="DS14" s="367"/>
      <c r="DT14" s="367"/>
      <c r="DU14" s="367"/>
      <c r="DV14" s="367"/>
      <c r="DW14" s="367"/>
      <c r="DX14" s="367"/>
      <c r="DY14" s="367"/>
      <c r="DZ14" s="367"/>
      <c r="EA14" s="367"/>
      <c r="EB14" s="367"/>
      <c r="EC14" s="639"/>
    </row>
    <row r="15" spans="2:143" ht="11.25" customHeight="1" x14ac:dyDescent="0.15">
      <c r="B15" s="606" t="s">
        <v>320</v>
      </c>
      <c r="C15" s="414"/>
      <c r="D15" s="414"/>
      <c r="E15" s="414"/>
      <c r="F15" s="414"/>
      <c r="G15" s="414"/>
      <c r="H15" s="414"/>
      <c r="I15" s="414"/>
      <c r="J15" s="414"/>
      <c r="K15" s="414"/>
      <c r="L15" s="414"/>
      <c r="M15" s="414"/>
      <c r="N15" s="414"/>
      <c r="O15" s="414"/>
      <c r="P15" s="414"/>
      <c r="Q15" s="607"/>
      <c r="R15" s="608" t="s">
        <v>203</v>
      </c>
      <c r="S15" s="367"/>
      <c r="T15" s="367"/>
      <c r="U15" s="367"/>
      <c r="V15" s="367"/>
      <c r="W15" s="367"/>
      <c r="X15" s="367"/>
      <c r="Y15" s="621"/>
      <c r="Z15" s="641" t="s">
        <v>203</v>
      </c>
      <c r="AA15" s="641"/>
      <c r="AB15" s="641"/>
      <c r="AC15" s="641"/>
      <c r="AD15" s="642" t="s">
        <v>203</v>
      </c>
      <c r="AE15" s="642"/>
      <c r="AF15" s="642"/>
      <c r="AG15" s="642"/>
      <c r="AH15" s="642"/>
      <c r="AI15" s="642"/>
      <c r="AJ15" s="642"/>
      <c r="AK15" s="642"/>
      <c r="AL15" s="611" t="s">
        <v>203</v>
      </c>
      <c r="AM15" s="355"/>
      <c r="AN15" s="355"/>
      <c r="AO15" s="643"/>
      <c r="AP15" s="606" t="s">
        <v>352</v>
      </c>
      <c r="AQ15" s="414"/>
      <c r="AR15" s="414"/>
      <c r="AS15" s="414"/>
      <c r="AT15" s="414"/>
      <c r="AU15" s="414"/>
      <c r="AV15" s="414"/>
      <c r="AW15" s="414"/>
      <c r="AX15" s="414"/>
      <c r="AY15" s="414"/>
      <c r="AZ15" s="414"/>
      <c r="BA15" s="414"/>
      <c r="BB15" s="414"/>
      <c r="BC15" s="414"/>
      <c r="BD15" s="414"/>
      <c r="BE15" s="414"/>
      <c r="BF15" s="607"/>
      <c r="BG15" s="608">
        <v>231257</v>
      </c>
      <c r="BH15" s="367"/>
      <c r="BI15" s="367"/>
      <c r="BJ15" s="367"/>
      <c r="BK15" s="367"/>
      <c r="BL15" s="367"/>
      <c r="BM15" s="367"/>
      <c r="BN15" s="621"/>
      <c r="BO15" s="641">
        <v>6.5</v>
      </c>
      <c r="BP15" s="641"/>
      <c r="BQ15" s="641"/>
      <c r="BR15" s="641"/>
      <c r="BS15" s="642" t="s">
        <v>203</v>
      </c>
      <c r="BT15" s="642"/>
      <c r="BU15" s="642"/>
      <c r="BV15" s="642"/>
      <c r="BW15" s="642"/>
      <c r="BX15" s="642"/>
      <c r="BY15" s="642"/>
      <c r="BZ15" s="642"/>
      <c r="CA15" s="642"/>
      <c r="CB15" s="662"/>
      <c r="CD15" s="606" t="s">
        <v>353</v>
      </c>
      <c r="CE15" s="414"/>
      <c r="CF15" s="414"/>
      <c r="CG15" s="414"/>
      <c r="CH15" s="414"/>
      <c r="CI15" s="414"/>
      <c r="CJ15" s="414"/>
      <c r="CK15" s="414"/>
      <c r="CL15" s="414"/>
      <c r="CM15" s="414"/>
      <c r="CN15" s="414"/>
      <c r="CO15" s="414"/>
      <c r="CP15" s="414"/>
      <c r="CQ15" s="607"/>
      <c r="CR15" s="608">
        <v>3824177</v>
      </c>
      <c r="CS15" s="367"/>
      <c r="CT15" s="367"/>
      <c r="CU15" s="367"/>
      <c r="CV15" s="367"/>
      <c r="CW15" s="367"/>
      <c r="CX15" s="367"/>
      <c r="CY15" s="621"/>
      <c r="CZ15" s="641">
        <v>13.4</v>
      </c>
      <c r="DA15" s="641"/>
      <c r="DB15" s="641"/>
      <c r="DC15" s="641"/>
      <c r="DD15" s="614">
        <v>2134946</v>
      </c>
      <c r="DE15" s="367"/>
      <c r="DF15" s="367"/>
      <c r="DG15" s="367"/>
      <c r="DH15" s="367"/>
      <c r="DI15" s="367"/>
      <c r="DJ15" s="367"/>
      <c r="DK15" s="367"/>
      <c r="DL15" s="367"/>
      <c r="DM15" s="367"/>
      <c r="DN15" s="367"/>
      <c r="DO15" s="367"/>
      <c r="DP15" s="621"/>
      <c r="DQ15" s="614">
        <v>1546716</v>
      </c>
      <c r="DR15" s="367"/>
      <c r="DS15" s="367"/>
      <c r="DT15" s="367"/>
      <c r="DU15" s="367"/>
      <c r="DV15" s="367"/>
      <c r="DW15" s="367"/>
      <c r="DX15" s="367"/>
      <c r="DY15" s="367"/>
      <c r="DZ15" s="367"/>
      <c r="EA15" s="367"/>
      <c r="EB15" s="367"/>
      <c r="EC15" s="639"/>
    </row>
    <row r="16" spans="2:143" ht="11.25" customHeight="1" x14ac:dyDescent="0.15">
      <c r="B16" s="606" t="s">
        <v>354</v>
      </c>
      <c r="C16" s="414"/>
      <c r="D16" s="414"/>
      <c r="E16" s="414"/>
      <c r="F16" s="414"/>
      <c r="G16" s="414"/>
      <c r="H16" s="414"/>
      <c r="I16" s="414"/>
      <c r="J16" s="414"/>
      <c r="K16" s="414"/>
      <c r="L16" s="414"/>
      <c r="M16" s="414"/>
      <c r="N16" s="414"/>
      <c r="O16" s="414"/>
      <c r="P16" s="414"/>
      <c r="Q16" s="607"/>
      <c r="R16" s="608">
        <v>37416</v>
      </c>
      <c r="S16" s="367"/>
      <c r="T16" s="367"/>
      <c r="U16" s="367"/>
      <c r="V16" s="367"/>
      <c r="W16" s="367"/>
      <c r="X16" s="367"/>
      <c r="Y16" s="621"/>
      <c r="Z16" s="641">
        <v>0.1</v>
      </c>
      <c r="AA16" s="641"/>
      <c r="AB16" s="641"/>
      <c r="AC16" s="641"/>
      <c r="AD16" s="642">
        <v>37416</v>
      </c>
      <c r="AE16" s="642"/>
      <c r="AF16" s="642"/>
      <c r="AG16" s="642"/>
      <c r="AH16" s="642"/>
      <c r="AI16" s="642"/>
      <c r="AJ16" s="642"/>
      <c r="AK16" s="642"/>
      <c r="AL16" s="611">
        <v>0.3</v>
      </c>
      <c r="AM16" s="355"/>
      <c r="AN16" s="355"/>
      <c r="AO16" s="643"/>
      <c r="AP16" s="606" t="s">
        <v>355</v>
      </c>
      <c r="AQ16" s="414"/>
      <c r="AR16" s="414"/>
      <c r="AS16" s="414"/>
      <c r="AT16" s="414"/>
      <c r="AU16" s="414"/>
      <c r="AV16" s="414"/>
      <c r="AW16" s="414"/>
      <c r="AX16" s="414"/>
      <c r="AY16" s="414"/>
      <c r="AZ16" s="414"/>
      <c r="BA16" s="414"/>
      <c r="BB16" s="414"/>
      <c r="BC16" s="414"/>
      <c r="BD16" s="414"/>
      <c r="BE16" s="414"/>
      <c r="BF16" s="607"/>
      <c r="BG16" s="608" t="s">
        <v>203</v>
      </c>
      <c r="BH16" s="367"/>
      <c r="BI16" s="367"/>
      <c r="BJ16" s="367"/>
      <c r="BK16" s="367"/>
      <c r="BL16" s="367"/>
      <c r="BM16" s="367"/>
      <c r="BN16" s="621"/>
      <c r="BO16" s="641" t="s">
        <v>203</v>
      </c>
      <c r="BP16" s="641"/>
      <c r="BQ16" s="641"/>
      <c r="BR16" s="641"/>
      <c r="BS16" s="642" t="s">
        <v>203</v>
      </c>
      <c r="BT16" s="642"/>
      <c r="BU16" s="642"/>
      <c r="BV16" s="642"/>
      <c r="BW16" s="642"/>
      <c r="BX16" s="642"/>
      <c r="BY16" s="642"/>
      <c r="BZ16" s="642"/>
      <c r="CA16" s="642"/>
      <c r="CB16" s="662"/>
      <c r="CD16" s="606" t="s">
        <v>356</v>
      </c>
      <c r="CE16" s="414"/>
      <c r="CF16" s="414"/>
      <c r="CG16" s="414"/>
      <c r="CH16" s="414"/>
      <c r="CI16" s="414"/>
      <c r="CJ16" s="414"/>
      <c r="CK16" s="414"/>
      <c r="CL16" s="414"/>
      <c r="CM16" s="414"/>
      <c r="CN16" s="414"/>
      <c r="CO16" s="414"/>
      <c r="CP16" s="414"/>
      <c r="CQ16" s="607"/>
      <c r="CR16" s="608">
        <v>710832</v>
      </c>
      <c r="CS16" s="367"/>
      <c r="CT16" s="367"/>
      <c r="CU16" s="367"/>
      <c r="CV16" s="367"/>
      <c r="CW16" s="367"/>
      <c r="CX16" s="367"/>
      <c r="CY16" s="621"/>
      <c r="CZ16" s="641">
        <v>2.5</v>
      </c>
      <c r="DA16" s="641"/>
      <c r="DB16" s="641"/>
      <c r="DC16" s="641"/>
      <c r="DD16" s="614" t="s">
        <v>203</v>
      </c>
      <c r="DE16" s="367"/>
      <c r="DF16" s="367"/>
      <c r="DG16" s="367"/>
      <c r="DH16" s="367"/>
      <c r="DI16" s="367"/>
      <c r="DJ16" s="367"/>
      <c r="DK16" s="367"/>
      <c r="DL16" s="367"/>
      <c r="DM16" s="367"/>
      <c r="DN16" s="367"/>
      <c r="DO16" s="367"/>
      <c r="DP16" s="621"/>
      <c r="DQ16" s="614">
        <v>71251</v>
      </c>
      <c r="DR16" s="367"/>
      <c r="DS16" s="367"/>
      <c r="DT16" s="367"/>
      <c r="DU16" s="367"/>
      <c r="DV16" s="367"/>
      <c r="DW16" s="367"/>
      <c r="DX16" s="367"/>
      <c r="DY16" s="367"/>
      <c r="DZ16" s="367"/>
      <c r="EA16" s="367"/>
      <c r="EB16" s="367"/>
      <c r="EC16" s="639"/>
    </row>
    <row r="17" spans="2:133" ht="11.25" customHeight="1" x14ac:dyDescent="0.15">
      <c r="B17" s="606" t="s">
        <v>357</v>
      </c>
      <c r="C17" s="414"/>
      <c r="D17" s="414"/>
      <c r="E17" s="414"/>
      <c r="F17" s="414"/>
      <c r="G17" s="414"/>
      <c r="H17" s="414"/>
      <c r="I17" s="414"/>
      <c r="J17" s="414"/>
      <c r="K17" s="414"/>
      <c r="L17" s="414"/>
      <c r="M17" s="414"/>
      <c r="N17" s="414"/>
      <c r="O17" s="414"/>
      <c r="P17" s="414"/>
      <c r="Q17" s="607"/>
      <c r="R17" s="608">
        <v>56148</v>
      </c>
      <c r="S17" s="367"/>
      <c r="T17" s="367"/>
      <c r="U17" s="367"/>
      <c r="V17" s="367"/>
      <c r="W17" s="367"/>
      <c r="X17" s="367"/>
      <c r="Y17" s="621"/>
      <c r="Z17" s="641">
        <v>0.2</v>
      </c>
      <c r="AA17" s="641"/>
      <c r="AB17" s="641"/>
      <c r="AC17" s="641"/>
      <c r="AD17" s="642">
        <v>56148</v>
      </c>
      <c r="AE17" s="642"/>
      <c r="AF17" s="642"/>
      <c r="AG17" s="642"/>
      <c r="AH17" s="642"/>
      <c r="AI17" s="642"/>
      <c r="AJ17" s="642"/>
      <c r="AK17" s="642"/>
      <c r="AL17" s="611">
        <v>0.4</v>
      </c>
      <c r="AM17" s="355"/>
      <c r="AN17" s="355"/>
      <c r="AO17" s="643"/>
      <c r="AP17" s="606" t="s">
        <v>358</v>
      </c>
      <c r="AQ17" s="414"/>
      <c r="AR17" s="414"/>
      <c r="AS17" s="414"/>
      <c r="AT17" s="414"/>
      <c r="AU17" s="414"/>
      <c r="AV17" s="414"/>
      <c r="AW17" s="414"/>
      <c r="AX17" s="414"/>
      <c r="AY17" s="414"/>
      <c r="AZ17" s="414"/>
      <c r="BA17" s="414"/>
      <c r="BB17" s="414"/>
      <c r="BC17" s="414"/>
      <c r="BD17" s="414"/>
      <c r="BE17" s="414"/>
      <c r="BF17" s="607"/>
      <c r="BG17" s="608" t="s">
        <v>203</v>
      </c>
      <c r="BH17" s="367"/>
      <c r="BI17" s="367"/>
      <c r="BJ17" s="367"/>
      <c r="BK17" s="367"/>
      <c r="BL17" s="367"/>
      <c r="BM17" s="367"/>
      <c r="BN17" s="621"/>
      <c r="BO17" s="641" t="s">
        <v>203</v>
      </c>
      <c r="BP17" s="641"/>
      <c r="BQ17" s="641"/>
      <c r="BR17" s="641"/>
      <c r="BS17" s="642" t="s">
        <v>203</v>
      </c>
      <c r="BT17" s="642"/>
      <c r="BU17" s="642"/>
      <c r="BV17" s="642"/>
      <c r="BW17" s="642"/>
      <c r="BX17" s="642"/>
      <c r="BY17" s="642"/>
      <c r="BZ17" s="642"/>
      <c r="CA17" s="642"/>
      <c r="CB17" s="662"/>
      <c r="CD17" s="606" t="s">
        <v>360</v>
      </c>
      <c r="CE17" s="414"/>
      <c r="CF17" s="414"/>
      <c r="CG17" s="414"/>
      <c r="CH17" s="414"/>
      <c r="CI17" s="414"/>
      <c r="CJ17" s="414"/>
      <c r="CK17" s="414"/>
      <c r="CL17" s="414"/>
      <c r="CM17" s="414"/>
      <c r="CN17" s="414"/>
      <c r="CO17" s="414"/>
      <c r="CP17" s="414"/>
      <c r="CQ17" s="607"/>
      <c r="CR17" s="608">
        <v>2953065</v>
      </c>
      <c r="CS17" s="367"/>
      <c r="CT17" s="367"/>
      <c r="CU17" s="367"/>
      <c r="CV17" s="367"/>
      <c r="CW17" s="367"/>
      <c r="CX17" s="367"/>
      <c r="CY17" s="621"/>
      <c r="CZ17" s="641">
        <v>10.4</v>
      </c>
      <c r="DA17" s="641"/>
      <c r="DB17" s="641"/>
      <c r="DC17" s="641"/>
      <c r="DD17" s="614" t="s">
        <v>203</v>
      </c>
      <c r="DE17" s="367"/>
      <c r="DF17" s="367"/>
      <c r="DG17" s="367"/>
      <c r="DH17" s="367"/>
      <c r="DI17" s="367"/>
      <c r="DJ17" s="367"/>
      <c r="DK17" s="367"/>
      <c r="DL17" s="367"/>
      <c r="DM17" s="367"/>
      <c r="DN17" s="367"/>
      <c r="DO17" s="367"/>
      <c r="DP17" s="621"/>
      <c r="DQ17" s="614">
        <v>2853021</v>
      </c>
      <c r="DR17" s="367"/>
      <c r="DS17" s="367"/>
      <c r="DT17" s="367"/>
      <c r="DU17" s="367"/>
      <c r="DV17" s="367"/>
      <c r="DW17" s="367"/>
      <c r="DX17" s="367"/>
      <c r="DY17" s="367"/>
      <c r="DZ17" s="367"/>
      <c r="EA17" s="367"/>
      <c r="EB17" s="367"/>
      <c r="EC17" s="639"/>
    </row>
    <row r="18" spans="2:133" ht="11.25" customHeight="1" x14ac:dyDescent="0.15">
      <c r="B18" s="606" t="s">
        <v>361</v>
      </c>
      <c r="C18" s="414"/>
      <c r="D18" s="414"/>
      <c r="E18" s="414"/>
      <c r="F18" s="414"/>
      <c r="G18" s="414"/>
      <c r="H18" s="414"/>
      <c r="I18" s="414"/>
      <c r="J18" s="414"/>
      <c r="K18" s="414"/>
      <c r="L18" s="414"/>
      <c r="M18" s="414"/>
      <c r="N18" s="414"/>
      <c r="O18" s="414"/>
      <c r="P18" s="414"/>
      <c r="Q18" s="607"/>
      <c r="R18" s="608">
        <v>18221</v>
      </c>
      <c r="S18" s="367"/>
      <c r="T18" s="367"/>
      <c r="U18" s="367"/>
      <c r="V18" s="367"/>
      <c r="W18" s="367"/>
      <c r="X18" s="367"/>
      <c r="Y18" s="621"/>
      <c r="Z18" s="641">
        <v>0.1</v>
      </c>
      <c r="AA18" s="641"/>
      <c r="AB18" s="641"/>
      <c r="AC18" s="641"/>
      <c r="AD18" s="642">
        <v>18221</v>
      </c>
      <c r="AE18" s="642"/>
      <c r="AF18" s="642"/>
      <c r="AG18" s="642"/>
      <c r="AH18" s="642"/>
      <c r="AI18" s="642"/>
      <c r="AJ18" s="642"/>
      <c r="AK18" s="642"/>
      <c r="AL18" s="611">
        <v>0.1</v>
      </c>
      <c r="AM18" s="355"/>
      <c r="AN18" s="355"/>
      <c r="AO18" s="643"/>
      <c r="AP18" s="606" t="s">
        <v>107</v>
      </c>
      <c r="AQ18" s="414"/>
      <c r="AR18" s="414"/>
      <c r="AS18" s="414"/>
      <c r="AT18" s="414"/>
      <c r="AU18" s="414"/>
      <c r="AV18" s="414"/>
      <c r="AW18" s="414"/>
      <c r="AX18" s="414"/>
      <c r="AY18" s="414"/>
      <c r="AZ18" s="414"/>
      <c r="BA18" s="414"/>
      <c r="BB18" s="414"/>
      <c r="BC18" s="414"/>
      <c r="BD18" s="414"/>
      <c r="BE18" s="414"/>
      <c r="BF18" s="607"/>
      <c r="BG18" s="608" t="s">
        <v>203</v>
      </c>
      <c r="BH18" s="367"/>
      <c r="BI18" s="367"/>
      <c r="BJ18" s="367"/>
      <c r="BK18" s="367"/>
      <c r="BL18" s="367"/>
      <c r="BM18" s="367"/>
      <c r="BN18" s="621"/>
      <c r="BO18" s="641" t="s">
        <v>203</v>
      </c>
      <c r="BP18" s="641"/>
      <c r="BQ18" s="641"/>
      <c r="BR18" s="641"/>
      <c r="BS18" s="642" t="s">
        <v>203</v>
      </c>
      <c r="BT18" s="642"/>
      <c r="BU18" s="642"/>
      <c r="BV18" s="642"/>
      <c r="BW18" s="642"/>
      <c r="BX18" s="642"/>
      <c r="BY18" s="642"/>
      <c r="BZ18" s="642"/>
      <c r="CA18" s="642"/>
      <c r="CB18" s="662"/>
      <c r="CD18" s="606" t="s">
        <v>362</v>
      </c>
      <c r="CE18" s="414"/>
      <c r="CF18" s="414"/>
      <c r="CG18" s="414"/>
      <c r="CH18" s="414"/>
      <c r="CI18" s="414"/>
      <c r="CJ18" s="414"/>
      <c r="CK18" s="414"/>
      <c r="CL18" s="414"/>
      <c r="CM18" s="414"/>
      <c r="CN18" s="414"/>
      <c r="CO18" s="414"/>
      <c r="CP18" s="414"/>
      <c r="CQ18" s="607"/>
      <c r="CR18" s="608" t="s">
        <v>203</v>
      </c>
      <c r="CS18" s="367"/>
      <c r="CT18" s="367"/>
      <c r="CU18" s="367"/>
      <c r="CV18" s="367"/>
      <c r="CW18" s="367"/>
      <c r="CX18" s="367"/>
      <c r="CY18" s="621"/>
      <c r="CZ18" s="641" t="s">
        <v>203</v>
      </c>
      <c r="DA18" s="641"/>
      <c r="DB18" s="641"/>
      <c r="DC18" s="641"/>
      <c r="DD18" s="614" t="s">
        <v>203</v>
      </c>
      <c r="DE18" s="367"/>
      <c r="DF18" s="367"/>
      <c r="DG18" s="367"/>
      <c r="DH18" s="367"/>
      <c r="DI18" s="367"/>
      <c r="DJ18" s="367"/>
      <c r="DK18" s="367"/>
      <c r="DL18" s="367"/>
      <c r="DM18" s="367"/>
      <c r="DN18" s="367"/>
      <c r="DO18" s="367"/>
      <c r="DP18" s="621"/>
      <c r="DQ18" s="614" t="s">
        <v>203</v>
      </c>
      <c r="DR18" s="367"/>
      <c r="DS18" s="367"/>
      <c r="DT18" s="367"/>
      <c r="DU18" s="367"/>
      <c r="DV18" s="367"/>
      <c r="DW18" s="367"/>
      <c r="DX18" s="367"/>
      <c r="DY18" s="367"/>
      <c r="DZ18" s="367"/>
      <c r="EA18" s="367"/>
      <c r="EB18" s="367"/>
      <c r="EC18" s="639"/>
    </row>
    <row r="19" spans="2:133" ht="11.25" customHeight="1" x14ac:dyDescent="0.15">
      <c r="B19" s="606" t="s">
        <v>363</v>
      </c>
      <c r="C19" s="414"/>
      <c r="D19" s="414"/>
      <c r="E19" s="414"/>
      <c r="F19" s="414"/>
      <c r="G19" s="414"/>
      <c r="H19" s="414"/>
      <c r="I19" s="414"/>
      <c r="J19" s="414"/>
      <c r="K19" s="414"/>
      <c r="L19" s="414"/>
      <c r="M19" s="414"/>
      <c r="N19" s="414"/>
      <c r="O19" s="414"/>
      <c r="P19" s="414"/>
      <c r="Q19" s="607"/>
      <c r="R19" s="608">
        <v>18221</v>
      </c>
      <c r="S19" s="367"/>
      <c r="T19" s="367"/>
      <c r="U19" s="367"/>
      <c r="V19" s="367"/>
      <c r="W19" s="367"/>
      <c r="X19" s="367"/>
      <c r="Y19" s="621"/>
      <c r="Z19" s="641">
        <v>0.1</v>
      </c>
      <c r="AA19" s="641"/>
      <c r="AB19" s="641"/>
      <c r="AC19" s="641"/>
      <c r="AD19" s="642">
        <v>18221</v>
      </c>
      <c r="AE19" s="642"/>
      <c r="AF19" s="642"/>
      <c r="AG19" s="642"/>
      <c r="AH19" s="642"/>
      <c r="AI19" s="642"/>
      <c r="AJ19" s="642"/>
      <c r="AK19" s="642"/>
      <c r="AL19" s="611">
        <v>0.1</v>
      </c>
      <c r="AM19" s="355"/>
      <c r="AN19" s="355"/>
      <c r="AO19" s="643"/>
      <c r="AP19" s="606" t="s">
        <v>256</v>
      </c>
      <c r="AQ19" s="414"/>
      <c r="AR19" s="414"/>
      <c r="AS19" s="414"/>
      <c r="AT19" s="414"/>
      <c r="AU19" s="414"/>
      <c r="AV19" s="414"/>
      <c r="AW19" s="414"/>
      <c r="AX19" s="414"/>
      <c r="AY19" s="414"/>
      <c r="AZ19" s="414"/>
      <c r="BA19" s="414"/>
      <c r="BB19" s="414"/>
      <c r="BC19" s="414"/>
      <c r="BD19" s="414"/>
      <c r="BE19" s="414"/>
      <c r="BF19" s="607"/>
      <c r="BG19" s="608" t="s">
        <v>203</v>
      </c>
      <c r="BH19" s="367"/>
      <c r="BI19" s="367"/>
      <c r="BJ19" s="367"/>
      <c r="BK19" s="367"/>
      <c r="BL19" s="367"/>
      <c r="BM19" s="367"/>
      <c r="BN19" s="621"/>
      <c r="BO19" s="641" t="s">
        <v>203</v>
      </c>
      <c r="BP19" s="641"/>
      <c r="BQ19" s="641"/>
      <c r="BR19" s="641"/>
      <c r="BS19" s="642" t="s">
        <v>203</v>
      </c>
      <c r="BT19" s="642"/>
      <c r="BU19" s="642"/>
      <c r="BV19" s="642"/>
      <c r="BW19" s="642"/>
      <c r="BX19" s="642"/>
      <c r="BY19" s="642"/>
      <c r="BZ19" s="642"/>
      <c r="CA19" s="642"/>
      <c r="CB19" s="662"/>
      <c r="CD19" s="606" t="s">
        <v>366</v>
      </c>
      <c r="CE19" s="414"/>
      <c r="CF19" s="414"/>
      <c r="CG19" s="414"/>
      <c r="CH19" s="414"/>
      <c r="CI19" s="414"/>
      <c r="CJ19" s="414"/>
      <c r="CK19" s="414"/>
      <c r="CL19" s="414"/>
      <c r="CM19" s="414"/>
      <c r="CN19" s="414"/>
      <c r="CO19" s="414"/>
      <c r="CP19" s="414"/>
      <c r="CQ19" s="607"/>
      <c r="CR19" s="608" t="s">
        <v>203</v>
      </c>
      <c r="CS19" s="367"/>
      <c r="CT19" s="367"/>
      <c r="CU19" s="367"/>
      <c r="CV19" s="367"/>
      <c r="CW19" s="367"/>
      <c r="CX19" s="367"/>
      <c r="CY19" s="621"/>
      <c r="CZ19" s="641" t="s">
        <v>203</v>
      </c>
      <c r="DA19" s="641"/>
      <c r="DB19" s="641"/>
      <c r="DC19" s="641"/>
      <c r="DD19" s="614" t="s">
        <v>203</v>
      </c>
      <c r="DE19" s="367"/>
      <c r="DF19" s="367"/>
      <c r="DG19" s="367"/>
      <c r="DH19" s="367"/>
      <c r="DI19" s="367"/>
      <c r="DJ19" s="367"/>
      <c r="DK19" s="367"/>
      <c r="DL19" s="367"/>
      <c r="DM19" s="367"/>
      <c r="DN19" s="367"/>
      <c r="DO19" s="367"/>
      <c r="DP19" s="621"/>
      <c r="DQ19" s="614" t="s">
        <v>203</v>
      </c>
      <c r="DR19" s="367"/>
      <c r="DS19" s="367"/>
      <c r="DT19" s="367"/>
      <c r="DU19" s="367"/>
      <c r="DV19" s="367"/>
      <c r="DW19" s="367"/>
      <c r="DX19" s="367"/>
      <c r="DY19" s="367"/>
      <c r="DZ19" s="367"/>
      <c r="EA19" s="367"/>
      <c r="EB19" s="367"/>
      <c r="EC19" s="639"/>
    </row>
    <row r="20" spans="2:133" ht="11.25" customHeight="1" x14ac:dyDescent="0.15">
      <c r="B20" s="655" t="s">
        <v>367</v>
      </c>
      <c r="C20" s="656"/>
      <c r="D20" s="656"/>
      <c r="E20" s="656"/>
      <c r="F20" s="656"/>
      <c r="G20" s="656"/>
      <c r="H20" s="656"/>
      <c r="I20" s="656"/>
      <c r="J20" s="656"/>
      <c r="K20" s="656"/>
      <c r="L20" s="656"/>
      <c r="M20" s="656"/>
      <c r="N20" s="656"/>
      <c r="O20" s="656"/>
      <c r="P20" s="656"/>
      <c r="Q20" s="657"/>
      <c r="R20" s="608" t="s">
        <v>203</v>
      </c>
      <c r="S20" s="367"/>
      <c r="T20" s="367"/>
      <c r="U20" s="367"/>
      <c r="V20" s="367"/>
      <c r="W20" s="367"/>
      <c r="X20" s="367"/>
      <c r="Y20" s="621"/>
      <c r="Z20" s="641" t="s">
        <v>203</v>
      </c>
      <c r="AA20" s="641"/>
      <c r="AB20" s="641"/>
      <c r="AC20" s="641"/>
      <c r="AD20" s="642" t="s">
        <v>203</v>
      </c>
      <c r="AE20" s="642"/>
      <c r="AF20" s="642"/>
      <c r="AG20" s="642"/>
      <c r="AH20" s="642"/>
      <c r="AI20" s="642"/>
      <c r="AJ20" s="642"/>
      <c r="AK20" s="642"/>
      <c r="AL20" s="611" t="s">
        <v>203</v>
      </c>
      <c r="AM20" s="355"/>
      <c r="AN20" s="355"/>
      <c r="AO20" s="643"/>
      <c r="AP20" s="606" t="s">
        <v>368</v>
      </c>
      <c r="AQ20" s="414"/>
      <c r="AR20" s="414"/>
      <c r="AS20" s="414"/>
      <c r="AT20" s="414"/>
      <c r="AU20" s="414"/>
      <c r="AV20" s="414"/>
      <c r="AW20" s="414"/>
      <c r="AX20" s="414"/>
      <c r="AY20" s="414"/>
      <c r="AZ20" s="414"/>
      <c r="BA20" s="414"/>
      <c r="BB20" s="414"/>
      <c r="BC20" s="414"/>
      <c r="BD20" s="414"/>
      <c r="BE20" s="414"/>
      <c r="BF20" s="607"/>
      <c r="BG20" s="608" t="s">
        <v>203</v>
      </c>
      <c r="BH20" s="367"/>
      <c r="BI20" s="367"/>
      <c r="BJ20" s="367"/>
      <c r="BK20" s="367"/>
      <c r="BL20" s="367"/>
      <c r="BM20" s="367"/>
      <c r="BN20" s="621"/>
      <c r="BO20" s="641" t="s">
        <v>203</v>
      </c>
      <c r="BP20" s="641"/>
      <c r="BQ20" s="641"/>
      <c r="BR20" s="641"/>
      <c r="BS20" s="642" t="s">
        <v>203</v>
      </c>
      <c r="BT20" s="642"/>
      <c r="BU20" s="642"/>
      <c r="BV20" s="642"/>
      <c r="BW20" s="642"/>
      <c r="BX20" s="642"/>
      <c r="BY20" s="642"/>
      <c r="BZ20" s="642"/>
      <c r="CA20" s="642"/>
      <c r="CB20" s="662"/>
      <c r="CD20" s="606" t="s">
        <v>198</v>
      </c>
      <c r="CE20" s="414"/>
      <c r="CF20" s="414"/>
      <c r="CG20" s="414"/>
      <c r="CH20" s="414"/>
      <c r="CI20" s="414"/>
      <c r="CJ20" s="414"/>
      <c r="CK20" s="414"/>
      <c r="CL20" s="414"/>
      <c r="CM20" s="414"/>
      <c r="CN20" s="414"/>
      <c r="CO20" s="414"/>
      <c r="CP20" s="414"/>
      <c r="CQ20" s="607"/>
      <c r="CR20" s="608">
        <v>28433296</v>
      </c>
      <c r="CS20" s="367"/>
      <c r="CT20" s="367"/>
      <c r="CU20" s="367"/>
      <c r="CV20" s="367"/>
      <c r="CW20" s="367"/>
      <c r="CX20" s="367"/>
      <c r="CY20" s="621"/>
      <c r="CZ20" s="641">
        <v>100</v>
      </c>
      <c r="DA20" s="641"/>
      <c r="DB20" s="641"/>
      <c r="DC20" s="641"/>
      <c r="DD20" s="614">
        <v>5109988</v>
      </c>
      <c r="DE20" s="367"/>
      <c r="DF20" s="367"/>
      <c r="DG20" s="367"/>
      <c r="DH20" s="367"/>
      <c r="DI20" s="367"/>
      <c r="DJ20" s="367"/>
      <c r="DK20" s="367"/>
      <c r="DL20" s="367"/>
      <c r="DM20" s="367"/>
      <c r="DN20" s="367"/>
      <c r="DO20" s="367"/>
      <c r="DP20" s="621"/>
      <c r="DQ20" s="614">
        <v>16460184</v>
      </c>
      <c r="DR20" s="367"/>
      <c r="DS20" s="367"/>
      <c r="DT20" s="367"/>
      <c r="DU20" s="367"/>
      <c r="DV20" s="367"/>
      <c r="DW20" s="367"/>
      <c r="DX20" s="367"/>
      <c r="DY20" s="367"/>
      <c r="DZ20" s="367"/>
      <c r="EA20" s="367"/>
      <c r="EB20" s="367"/>
      <c r="EC20" s="639"/>
    </row>
    <row r="21" spans="2:133" ht="11.25" customHeight="1" x14ac:dyDescent="0.15">
      <c r="B21" s="606" t="s">
        <v>342</v>
      </c>
      <c r="C21" s="414"/>
      <c r="D21" s="414"/>
      <c r="E21" s="414"/>
      <c r="F21" s="414"/>
      <c r="G21" s="414"/>
      <c r="H21" s="414"/>
      <c r="I21" s="414"/>
      <c r="J21" s="414"/>
      <c r="K21" s="414"/>
      <c r="L21" s="414"/>
      <c r="M21" s="414"/>
      <c r="N21" s="414"/>
      <c r="O21" s="414"/>
      <c r="P21" s="414"/>
      <c r="Q21" s="607"/>
      <c r="R21" s="608">
        <v>10571869</v>
      </c>
      <c r="S21" s="367"/>
      <c r="T21" s="367"/>
      <c r="U21" s="367"/>
      <c r="V21" s="367"/>
      <c r="W21" s="367"/>
      <c r="X21" s="367"/>
      <c r="Y21" s="621"/>
      <c r="Z21" s="641">
        <v>35</v>
      </c>
      <c r="AA21" s="641"/>
      <c r="AB21" s="641"/>
      <c r="AC21" s="641"/>
      <c r="AD21" s="642">
        <v>9714227</v>
      </c>
      <c r="AE21" s="642"/>
      <c r="AF21" s="642"/>
      <c r="AG21" s="642"/>
      <c r="AH21" s="642"/>
      <c r="AI21" s="642"/>
      <c r="AJ21" s="642"/>
      <c r="AK21" s="642"/>
      <c r="AL21" s="611">
        <v>65.7</v>
      </c>
      <c r="AM21" s="355"/>
      <c r="AN21" s="355"/>
      <c r="AO21" s="643"/>
      <c r="AP21" s="606" t="s">
        <v>370</v>
      </c>
      <c r="AQ21" s="665"/>
      <c r="AR21" s="665"/>
      <c r="AS21" s="665"/>
      <c r="AT21" s="665"/>
      <c r="AU21" s="665"/>
      <c r="AV21" s="665"/>
      <c r="AW21" s="665"/>
      <c r="AX21" s="665"/>
      <c r="AY21" s="665"/>
      <c r="AZ21" s="665"/>
      <c r="BA21" s="665"/>
      <c r="BB21" s="665"/>
      <c r="BC21" s="665"/>
      <c r="BD21" s="665"/>
      <c r="BE21" s="665"/>
      <c r="BF21" s="666"/>
      <c r="BG21" s="608" t="s">
        <v>203</v>
      </c>
      <c r="BH21" s="367"/>
      <c r="BI21" s="367"/>
      <c r="BJ21" s="367"/>
      <c r="BK21" s="367"/>
      <c r="BL21" s="367"/>
      <c r="BM21" s="367"/>
      <c r="BN21" s="621"/>
      <c r="BO21" s="641" t="s">
        <v>203</v>
      </c>
      <c r="BP21" s="641"/>
      <c r="BQ21" s="641"/>
      <c r="BR21" s="641"/>
      <c r="BS21" s="642" t="s">
        <v>203</v>
      </c>
      <c r="BT21" s="642"/>
      <c r="BU21" s="642"/>
      <c r="BV21" s="642"/>
      <c r="BW21" s="642"/>
      <c r="BX21" s="642"/>
      <c r="BY21" s="642"/>
      <c r="BZ21" s="642"/>
      <c r="CA21" s="642"/>
      <c r="CB21" s="662"/>
      <c r="CD21" s="586"/>
      <c r="CE21" s="587"/>
      <c r="CF21" s="587"/>
      <c r="CG21" s="587"/>
      <c r="CH21" s="587"/>
      <c r="CI21" s="587"/>
      <c r="CJ21" s="587"/>
      <c r="CK21" s="587"/>
      <c r="CL21" s="587"/>
      <c r="CM21" s="587"/>
      <c r="CN21" s="587"/>
      <c r="CO21" s="587"/>
      <c r="CP21" s="587"/>
      <c r="CQ21" s="588"/>
      <c r="CR21" s="675"/>
      <c r="CS21" s="676"/>
      <c r="CT21" s="676"/>
      <c r="CU21" s="676"/>
      <c r="CV21" s="676"/>
      <c r="CW21" s="676"/>
      <c r="CX21" s="676"/>
      <c r="CY21" s="677"/>
      <c r="CZ21" s="678"/>
      <c r="DA21" s="678"/>
      <c r="DB21" s="678"/>
      <c r="DC21" s="678"/>
      <c r="DD21" s="679"/>
      <c r="DE21" s="676"/>
      <c r="DF21" s="676"/>
      <c r="DG21" s="676"/>
      <c r="DH21" s="676"/>
      <c r="DI21" s="676"/>
      <c r="DJ21" s="676"/>
      <c r="DK21" s="676"/>
      <c r="DL21" s="676"/>
      <c r="DM21" s="676"/>
      <c r="DN21" s="676"/>
      <c r="DO21" s="676"/>
      <c r="DP21" s="677"/>
      <c r="DQ21" s="679"/>
      <c r="DR21" s="676"/>
      <c r="DS21" s="676"/>
      <c r="DT21" s="676"/>
      <c r="DU21" s="676"/>
      <c r="DV21" s="676"/>
      <c r="DW21" s="676"/>
      <c r="DX21" s="676"/>
      <c r="DY21" s="676"/>
      <c r="DZ21" s="676"/>
      <c r="EA21" s="676"/>
      <c r="EB21" s="676"/>
      <c r="EC21" s="680"/>
    </row>
    <row r="22" spans="2:133" ht="11.25" customHeight="1" x14ac:dyDescent="0.15">
      <c r="B22" s="606" t="s">
        <v>293</v>
      </c>
      <c r="C22" s="414"/>
      <c r="D22" s="414"/>
      <c r="E22" s="414"/>
      <c r="F22" s="414"/>
      <c r="G22" s="414"/>
      <c r="H22" s="414"/>
      <c r="I22" s="414"/>
      <c r="J22" s="414"/>
      <c r="K22" s="414"/>
      <c r="L22" s="414"/>
      <c r="M22" s="414"/>
      <c r="N22" s="414"/>
      <c r="O22" s="414"/>
      <c r="P22" s="414"/>
      <c r="Q22" s="607"/>
      <c r="R22" s="608">
        <v>9714227</v>
      </c>
      <c r="S22" s="367"/>
      <c r="T22" s="367"/>
      <c r="U22" s="367"/>
      <c r="V22" s="367"/>
      <c r="W22" s="367"/>
      <c r="X22" s="367"/>
      <c r="Y22" s="621"/>
      <c r="Z22" s="641">
        <v>32.1</v>
      </c>
      <c r="AA22" s="641"/>
      <c r="AB22" s="641"/>
      <c r="AC22" s="641"/>
      <c r="AD22" s="642">
        <v>9714227</v>
      </c>
      <c r="AE22" s="642"/>
      <c r="AF22" s="642"/>
      <c r="AG22" s="642"/>
      <c r="AH22" s="642"/>
      <c r="AI22" s="642"/>
      <c r="AJ22" s="642"/>
      <c r="AK22" s="642"/>
      <c r="AL22" s="611">
        <v>65.7</v>
      </c>
      <c r="AM22" s="355"/>
      <c r="AN22" s="355"/>
      <c r="AO22" s="643"/>
      <c r="AP22" s="606" t="s">
        <v>371</v>
      </c>
      <c r="AQ22" s="665"/>
      <c r="AR22" s="665"/>
      <c r="AS22" s="665"/>
      <c r="AT22" s="665"/>
      <c r="AU22" s="665"/>
      <c r="AV22" s="665"/>
      <c r="AW22" s="665"/>
      <c r="AX22" s="665"/>
      <c r="AY22" s="665"/>
      <c r="AZ22" s="665"/>
      <c r="BA22" s="665"/>
      <c r="BB22" s="665"/>
      <c r="BC22" s="665"/>
      <c r="BD22" s="665"/>
      <c r="BE22" s="665"/>
      <c r="BF22" s="666"/>
      <c r="BG22" s="608" t="s">
        <v>203</v>
      </c>
      <c r="BH22" s="367"/>
      <c r="BI22" s="367"/>
      <c r="BJ22" s="367"/>
      <c r="BK22" s="367"/>
      <c r="BL22" s="367"/>
      <c r="BM22" s="367"/>
      <c r="BN22" s="621"/>
      <c r="BO22" s="641" t="s">
        <v>203</v>
      </c>
      <c r="BP22" s="641"/>
      <c r="BQ22" s="641"/>
      <c r="BR22" s="641"/>
      <c r="BS22" s="642" t="s">
        <v>203</v>
      </c>
      <c r="BT22" s="642"/>
      <c r="BU22" s="642"/>
      <c r="BV22" s="642"/>
      <c r="BW22" s="642"/>
      <c r="BX22" s="642"/>
      <c r="BY22" s="642"/>
      <c r="BZ22" s="642"/>
      <c r="CA22" s="642"/>
      <c r="CB22" s="662"/>
      <c r="CD22" s="521" t="s">
        <v>373</v>
      </c>
      <c r="CE22" s="522"/>
      <c r="CF22" s="522"/>
      <c r="CG22" s="522"/>
      <c r="CH22" s="522"/>
      <c r="CI22" s="522"/>
      <c r="CJ22" s="522"/>
      <c r="CK22" s="522"/>
      <c r="CL22" s="522"/>
      <c r="CM22" s="522"/>
      <c r="CN22" s="522"/>
      <c r="CO22" s="522"/>
      <c r="CP22" s="522"/>
      <c r="CQ22" s="522"/>
      <c r="CR22" s="522"/>
      <c r="CS22" s="522"/>
      <c r="CT22" s="522"/>
      <c r="CU22" s="522"/>
      <c r="CV22" s="522"/>
      <c r="CW22" s="522"/>
      <c r="CX22" s="522"/>
      <c r="CY22" s="522"/>
      <c r="CZ22" s="522"/>
      <c r="DA22" s="522"/>
      <c r="DB22" s="522"/>
      <c r="DC22" s="522"/>
      <c r="DD22" s="522"/>
      <c r="DE22" s="522"/>
      <c r="DF22" s="522"/>
      <c r="DG22" s="522"/>
      <c r="DH22" s="522"/>
      <c r="DI22" s="522"/>
      <c r="DJ22" s="522"/>
      <c r="DK22" s="522"/>
      <c r="DL22" s="522"/>
      <c r="DM22" s="522"/>
      <c r="DN22" s="522"/>
      <c r="DO22" s="522"/>
      <c r="DP22" s="522"/>
      <c r="DQ22" s="522"/>
      <c r="DR22" s="522"/>
      <c r="DS22" s="522"/>
      <c r="DT22" s="522"/>
      <c r="DU22" s="522"/>
      <c r="DV22" s="522"/>
      <c r="DW22" s="522"/>
      <c r="DX22" s="522"/>
      <c r="DY22" s="522"/>
      <c r="DZ22" s="522"/>
      <c r="EA22" s="522"/>
      <c r="EB22" s="522"/>
      <c r="EC22" s="564"/>
    </row>
    <row r="23" spans="2:133" ht="11.25" customHeight="1" x14ac:dyDescent="0.15">
      <c r="B23" s="606" t="s">
        <v>291</v>
      </c>
      <c r="C23" s="414"/>
      <c r="D23" s="414"/>
      <c r="E23" s="414"/>
      <c r="F23" s="414"/>
      <c r="G23" s="414"/>
      <c r="H23" s="414"/>
      <c r="I23" s="414"/>
      <c r="J23" s="414"/>
      <c r="K23" s="414"/>
      <c r="L23" s="414"/>
      <c r="M23" s="414"/>
      <c r="N23" s="414"/>
      <c r="O23" s="414"/>
      <c r="P23" s="414"/>
      <c r="Q23" s="607"/>
      <c r="R23" s="608">
        <v>857642</v>
      </c>
      <c r="S23" s="367"/>
      <c r="T23" s="367"/>
      <c r="U23" s="367"/>
      <c r="V23" s="367"/>
      <c r="W23" s="367"/>
      <c r="X23" s="367"/>
      <c r="Y23" s="621"/>
      <c r="Z23" s="641">
        <v>2.8</v>
      </c>
      <c r="AA23" s="641"/>
      <c r="AB23" s="641"/>
      <c r="AC23" s="641"/>
      <c r="AD23" s="642" t="s">
        <v>203</v>
      </c>
      <c r="AE23" s="642"/>
      <c r="AF23" s="642"/>
      <c r="AG23" s="642"/>
      <c r="AH23" s="642"/>
      <c r="AI23" s="642"/>
      <c r="AJ23" s="642"/>
      <c r="AK23" s="642"/>
      <c r="AL23" s="611" t="s">
        <v>203</v>
      </c>
      <c r="AM23" s="355"/>
      <c r="AN23" s="355"/>
      <c r="AO23" s="643"/>
      <c r="AP23" s="606" t="s">
        <v>65</v>
      </c>
      <c r="AQ23" s="665"/>
      <c r="AR23" s="665"/>
      <c r="AS23" s="665"/>
      <c r="AT23" s="665"/>
      <c r="AU23" s="665"/>
      <c r="AV23" s="665"/>
      <c r="AW23" s="665"/>
      <c r="AX23" s="665"/>
      <c r="AY23" s="665"/>
      <c r="AZ23" s="665"/>
      <c r="BA23" s="665"/>
      <c r="BB23" s="665"/>
      <c r="BC23" s="665"/>
      <c r="BD23" s="665"/>
      <c r="BE23" s="665"/>
      <c r="BF23" s="666"/>
      <c r="BG23" s="608" t="s">
        <v>203</v>
      </c>
      <c r="BH23" s="367"/>
      <c r="BI23" s="367"/>
      <c r="BJ23" s="367"/>
      <c r="BK23" s="367"/>
      <c r="BL23" s="367"/>
      <c r="BM23" s="367"/>
      <c r="BN23" s="621"/>
      <c r="BO23" s="641" t="s">
        <v>203</v>
      </c>
      <c r="BP23" s="641"/>
      <c r="BQ23" s="641"/>
      <c r="BR23" s="641"/>
      <c r="BS23" s="642" t="s">
        <v>203</v>
      </c>
      <c r="BT23" s="642"/>
      <c r="BU23" s="642"/>
      <c r="BV23" s="642"/>
      <c r="BW23" s="642"/>
      <c r="BX23" s="642"/>
      <c r="BY23" s="642"/>
      <c r="BZ23" s="642"/>
      <c r="CA23" s="642"/>
      <c r="CB23" s="662"/>
      <c r="CD23" s="521" t="s">
        <v>315</v>
      </c>
      <c r="CE23" s="522"/>
      <c r="CF23" s="522"/>
      <c r="CG23" s="522"/>
      <c r="CH23" s="522"/>
      <c r="CI23" s="522"/>
      <c r="CJ23" s="522"/>
      <c r="CK23" s="522"/>
      <c r="CL23" s="522"/>
      <c r="CM23" s="522"/>
      <c r="CN23" s="522"/>
      <c r="CO23" s="522"/>
      <c r="CP23" s="522"/>
      <c r="CQ23" s="564"/>
      <c r="CR23" s="521" t="s">
        <v>374</v>
      </c>
      <c r="CS23" s="522"/>
      <c r="CT23" s="522"/>
      <c r="CU23" s="522"/>
      <c r="CV23" s="522"/>
      <c r="CW23" s="522"/>
      <c r="CX23" s="522"/>
      <c r="CY23" s="564"/>
      <c r="CZ23" s="521" t="s">
        <v>377</v>
      </c>
      <c r="DA23" s="522"/>
      <c r="DB23" s="522"/>
      <c r="DC23" s="564"/>
      <c r="DD23" s="521" t="s">
        <v>298</v>
      </c>
      <c r="DE23" s="522"/>
      <c r="DF23" s="522"/>
      <c r="DG23" s="522"/>
      <c r="DH23" s="522"/>
      <c r="DI23" s="522"/>
      <c r="DJ23" s="522"/>
      <c r="DK23" s="564"/>
      <c r="DL23" s="667" t="s">
        <v>380</v>
      </c>
      <c r="DM23" s="668"/>
      <c r="DN23" s="668"/>
      <c r="DO23" s="668"/>
      <c r="DP23" s="668"/>
      <c r="DQ23" s="668"/>
      <c r="DR23" s="668"/>
      <c r="DS23" s="668"/>
      <c r="DT23" s="668"/>
      <c r="DU23" s="668"/>
      <c r="DV23" s="669"/>
      <c r="DW23" s="521" t="s">
        <v>381</v>
      </c>
      <c r="DX23" s="522"/>
      <c r="DY23" s="522"/>
      <c r="DZ23" s="522"/>
      <c r="EA23" s="522"/>
      <c r="EB23" s="522"/>
      <c r="EC23" s="564"/>
    </row>
    <row r="24" spans="2:133" ht="11.25" customHeight="1" x14ac:dyDescent="0.15">
      <c r="B24" s="606" t="s">
        <v>382</v>
      </c>
      <c r="C24" s="414"/>
      <c r="D24" s="414"/>
      <c r="E24" s="414"/>
      <c r="F24" s="414"/>
      <c r="G24" s="414"/>
      <c r="H24" s="414"/>
      <c r="I24" s="414"/>
      <c r="J24" s="414"/>
      <c r="K24" s="414"/>
      <c r="L24" s="414"/>
      <c r="M24" s="414"/>
      <c r="N24" s="414"/>
      <c r="O24" s="414"/>
      <c r="P24" s="414"/>
      <c r="Q24" s="607"/>
      <c r="R24" s="608" t="s">
        <v>203</v>
      </c>
      <c r="S24" s="367"/>
      <c r="T24" s="367"/>
      <c r="U24" s="367"/>
      <c r="V24" s="367"/>
      <c r="W24" s="367"/>
      <c r="X24" s="367"/>
      <c r="Y24" s="621"/>
      <c r="Z24" s="641" t="s">
        <v>203</v>
      </c>
      <c r="AA24" s="641"/>
      <c r="AB24" s="641"/>
      <c r="AC24" s="641"/>
      <c r="AD24" s="642" t="s">
        <v>203</v>
      </c>
      <c r="AE24" s="642"/>
      <c r="AF24" s="642"/>
      <c r="AG24" s="642"/>
      <c r="AH24" s="642"/>
      <c r="AI24" s="642"/>
      <c r="AJ24" s="642"/>
      <c r="AK24" s="642"/>
      <c r="AL24" s="611" t="s">
        <v>203</v>
      </c>
      <c r="AM24" s="355"/>
      <c r="AN24" s="355"/>
      <c r="AO24" s="643"/>
      <c r="AP24" s="606" t="s">
        <v>383</v>
      </c>
      <c r="AQ24" s="665"/>
      <c r="AR24" s="665"/>
      <c r="AS24" s="665"/>
      <c r="AT24" s="665"/>
      <c r="AU24" s="665"/>
      <c r="AV24" s="665"/>
      <c r="AW24" s="665"/>
      <c r="AX24" s="665"/>
      <c r="AY24" s="665"/>
      <c r="AZ24" s="665"/>
      <c r="BA24" s="665"/>
      <c r="BB24" s="665"/>
      <c r="BC24" s="665"/>
      <c r="BD24" s="665"/>
      <c r="BE24" s="665"/>
      <c r="BF24" s="666"/>
      <c r="BG24" s="608" t="s">
        <v>203</v>
      </c>
      <c r="BH24" s="367"/>
      <c r="BI24" s="367"/>
      <c r="BJ24" s="367"/>
      <c r="BK24" s="367"/>
      <c r="BL24" s="367"/>
      <c r="BM24" s="367"/>
      <c r="BN24" s="621"/>
      <c r="BO24" s="641" t="s">
        <v>203</v>
      </c>
      <c r="BP24" s="641"/>
      <c r="BQ24" s="641"/>
      <c r="BR24" s="641"/>
      <c r="BS24" s="642" t="s">
        <v>203</v>
      </c>
      <c r="BT24" s="642"/>
      <c r="BU24" s="642"/>
      <c r="BV24" s="642"/>
      <c r="BW24" s="642"/>
      <c r="BX24" s="642"/>
      <c r="BY24" s="642"/>
      <c r="BZ24" s="642"/>
      <c r="CA24" s="642"/>
      <c r="CB24" s="662"/>
      <c r="CD24" s="650" t="s">
        <v>384</v>
      </c>
      <c r="CE24" s="651"/>
      <c r="CF24" s="651"/>
      <c r="CG24" s="651"/>
      <c r="CH24" s="651"/>
      <c r="CI24" s="651"/>
      <c r="CJ24" s="651"/>
      <c r="CK24" s="651"/>
      <c r="CL24" s="651"/>
      <c r="CM24" s="651"/>
      <c r="CN24" s="651"/>
      <c r="CO24" s="651"/>
      <c r="CP24" s="651"/>
      <c r="CQ24" s="652"/>
      <c r="CR24" s="647">
        <v>12677422</v>
      </c>
      <c r="CS24" s="648"/>
      <c r="CT24" s="648"/>
      <c r="CU24" s="648"/>
      <c r="CV24" s="648"/>
      <c r="CW24" s="648"/>
      <c r="CX24" s="648"/>
      <c r="CY24" s="670"/>
      <c r="CZ24" s="671">
        <v>44.6</v>
      </c>
      <c r="DA24" s="660"/>
      <c r="DB24" s="660"/>
      <c r="DC24" s="672"/>
      <c r="DD24" s="673">
        <v>9156175</v>
      </c>
      <c r="DE24" s="648"/>
      <c r="DF24" s="648"/>
      <c r="DG24" s="648"/>
      <c r="DH24" s="648"/>
      <c r="DI24" s="648"/>
      <c r="DJ24" s="648"/>
      <c r="DK24" s="670"/>
      <c r="DL24" s="673">
        <v>8423716</v>
      </c>
      <c r="DM24" s="648"/>
      <c r="DN24" s="648"/>
      <c r="DO24" s="648"/>
      <c r="DP24" s="648"/>
      <c r="DQ24" s="648"/>
      <c r="DR24" s="648"/>
      <c r="DS24" s="648"/>
      <c r="DT24" s="648"/>
      <c r="DU24" s="648"/>
      <c r="DV24" s="670"/>
      <c r="DW24" s="671">
        <v>56.7</v>
      </c>
      <c r="DX24" s="660"/>
      <c r="DY24" s="660"/>
      <c r="DZ24" s="660"/>
      <c r="EA24" s="660"/>
      <c r="EB24" s="660"/>
      <c r="EC24" s="674"/>
    </row>
    <row r="25" spans="2:133" ht="11.25" customHeight="1" x14ac:dyDescent="0.15">
      <c r="B25" s="606" t="s">
        <v>86</v>
      </c>
      <c r="C25" s="414"/>
      <c r="D25" s="414"/>
      <c r="E25" s="414"/>
      <c r="F25" s="414"/>
      <c r="G25" s="414"/>
      <c r="H25" s="414"/>
      <c r="I25" s="414"/>
      <c r="J25" s="414"/>
      <c r="K25" s="414"/>
      <c r="L25" s="414"/>
      <c r="M25" s="414"/>
      <c r="N25" s="414"/>
      <c r="O25" s="414"/>
      <c r="P25" s="414"/>
      <c r="Q25" s="607"/>
      <c r="R25" s="608">
        <v>15491885</v>
      </c>
      <c r="S25" s="367"/>
      <c r="T25" s="367"/>
      <c r="U25" s="367"/>
      <c r="V25" s="367"/>
      <c r="W25" s="367"/>
      <c r="X25" s="367"/>
      <c r="Y25" s="621"/>
      <c r="Z25" s="641">
        <v>51.2</v>
      </c>
      <c r="AA25" s="641"/>
      <c r="AB25" s="641"/>
      <c r="AC25" s="641"/>
      <c r="AD25" s="642">
        <v>14634243</v>
      </c>
      <c r="AE25" s="642"/>
      <c r="AF25" s="642"/>
      <c r="AG25" s="642"/>
      <c r="AH25" s="642"/>
      <c r="AI25" s="642"/>
      <c r="AJ25" s="642"/>
      <c r="AK25" s="642"/>
      <c r="AL25" s="611">
        <v>99</v>
      </c>
      <c r="AM25" s="355"/>
      <c r="AN25" s="355"/>
      <c r="AO25" s="643"/>
      <c r="AP25" s="606" t="s">
        <v>271</v>
      </c>
      <c r="AQ25" s="665"/>
      <c r="AR25" s="665"/>
      <c r="AS25" s="665"/>
      <c r="AT25" s="665"/>
      <c r="AU25" s="665"/>
      <c r="AV25" s="665"/>
      <c r="AW25" s="665"/>
      <c r="AX25" s="665"/>
      <c r="AY25" s="665"/>
      <c r="AZ25" s="665"/>
      <c r="BA25" s="665"/>
      <c r="BB25" s="665"/>
      <c r="BC25" s="665"/>
      <c r="BD25" s="665"/>
      <c r="BE25" s="665"/>
      <c r="BF25" s="666"/>
      <c r="BG25" s="608" t="s">
        <v>203</v>
      </c>
      <c r="BH25" s="367"/>
      <c r="BI25" s="367"/>
      <c r="BJ25" s="367"/>
      <c r="BK25" s="367"/>
      <c r="BL25" s="367"/>
      <c r="BM25" s="367"/>
      <c r="BN25" s="621"/>
      <c r="BO25" s="641" t="s">
        <v>203</v>
      </c>
      <c r="BP25" s="641"/>
      <c r="BQ25" s="641"/>
      <c r="BR25" s="641"/>
      <c r="BS25" s="642" t="s">
        <v>203</v>
      </c>
      <c r="BT25" s="642"/>
      <c r="BU25" s="642"/>
      <c r="BV25" s="642"/>
      <c r="BW25" s="642"/>
      <c r="BX25" s="642"/>
      <c r="BY25" s="642"/>
      <c r="BZ25" s="642"/>
      <c r="CA25" s="642"/>
      <c r="CB25" s="662"/>
      <c r="CD25" s="606" t="s">
        <v>201</v>
      </c>
      <c r="CE25" s="414"/>
      <c r="CF25" s="414"/>
      <c r="CG25" s="414"/>
      <c r="CH25" s="414"/>
      <c r="CI25" s="414"/>
      <c r="CJ25" s="414"/>
      <c r="CK25" s="414"/>
      <c r="CL25" s="414"/>
      <c r="CM25" s="414"/>
      <c r="CN25" s="414"/>
      <c r="CO25" s="414"/>
      <c r="CP25" s="414"/>
      <c r="CQ25" s="607"/>
      <c r="CR25" s="608">
        <v>4522136</v>
      </c>
      <c r="CS25" s="609"/>
      <c r="CT25" s="609"/>
      <c r="CU25" s="609"/>
      <c r="CV25" s="609"/>
      <c r="CW25" s="609"/>
      <c r="CX25" s="609"/>
      <c r="CY25" s="610"/>
      <c r="CZ25" s="611">
        <v>15.9</v>
      </c>
      <c r="DA25" s="612"/>
      <c r="DB25" s="612"/>
      <c r="DC25" s="613"/>
      <c r="DD25" s="614">
        <v>4279583</v>
      </c>
      <c r="DE25" s="609"/>
      <c r="DF25" s="609"/>
      <c r="DG25" s="609"/>
      <c r="DH25" s="609"/>
      <c r="DI25" s="609"/>
      <c r="DJ25" s="609"/>
      <c r="DK25" s="610"/>
      <c r="DL25" s="614">
        <v>4256730</v>
      </c>
      <c r="DM25" s="609"/>
      <c r="DN25" s="609"/>
      <c r="DO25" s="609"/>
      <c r="DP25" s="609"/>
      <c r="DQ25" s="609"/>
      <c r="DR25" s="609"/>
      <c r="DS25" s="609"/>
      <c r="DT25" s="609"/>
      <c r="DU25" s="609"/>
      <c r="DV25" s="610"/>
      <c r="DW25" s="611">
        <v>28.7</v>
      </c>
      <c r="DX25" s="612"/>
      <c r="DY25" s="612"/>
      <c r="DZ25" s="612"/>
      <c r="EA25" s="612"/>
      <c r="EB25" s="612"/>
      <c r="EC25" s="640"/>
    </row>
    <row r="26" spans="2:133" ht="11.25" customHeight="1" x14ac:dyDescent="0.15">
      <c r="B26" s="606" t="s">
        <v>387</v>
      </c>
      <c r="C26" s="414"/>
      <c r="D26" s="414"/>
      <c r="E26" s="414"/>
      <c r="F26" s="414"/>
      <c r="G26" s="414"/>
      <c r="H26" s="414"/>
      <c r="I26" s="414"/>
      <c r="J26" s="414"/>
      <c r="K26" s="414"/>
      <c r="L26" s="414"/>
      <c r="M26" s="414"/>
      <c r="N26" s="414"/>
      <c r="O26" s="414"/>
      <c r="P26" s="414"/>
      <c r="Q26" s="607"/>
      <c r="R26" s="608">
        <v>3536</v>
      </c>
      <c r="S26" s="367"/>
      <c r="T26" s="367"/>
      <c r="U26" s="367"/>
      <c r="V26" s="367"/>
      <c r="W26" s="367"/>
      <c r="X26" s="367"/>
      <c r="Y26" s="621"/>
      <c r="Z26" s="641">
        <v>0</v>
      </c>
      <c r="AA26" s="641"/>
      <c r="AB26" s="641"/>
      <c r="AC26" s="641"/>
      <c r="AD26" s="642">
        <v>3536</v>
      </c>
      <c r="AE26" s="642"/>
      <c r="AF26" s="642"/>
      <c r="AG26" s="642"/>
      <c r="AH26" s="642"/>
      <c r="AI26" s="642"/>
      <c r="AJ26" s="642"/>
      <c r="AK26" s="642"/>
      <c r="AL26" s="611">
        <v>0</v>
      </c>
      <c r="AM26" s="355"/>
      <c r="AN26" s="355"/>
      <c r="AO26" s="643"/>
      <c r="AP26" s="606" t="s">
        <v>389</v>
      </c>
      <c r="AQ26" s="665"/>
      <c r="AR26" s="665"/>
      <c r="AS26" s="665"/>
      <c r="AT26" s="665"/>
      <c r="AU26" s="665"/>
      <c r="AV26" s="665"/>
      <c r="AW26" s="665"/>
      <c r="AX26" s="665"/>
      <c r="AY26" s="665"/>
      <c r="AZ26" s="665"/>
      <c r="BA26" s="665"/>
      <c r="BB26" s="665"/>
      <c r="BC26" s="665"/>
      <c r="BD26" s="665"/>
      <c r="BE26" s="665"/>
      <c r="BF26" s="666"/>
      <c r="BG26" s="608" t="s">
        <v>203</v>
      </c>
      <c r="BH26" s="367"/>
      <c r="BI26" s="367"/>
      <c r="BJ26" s="367"/>
      <c r="BK26" s="367"/>
      <c r="BL26" s="367"/>
      <c r="BM26" s="367"/>
      <c r="BN26" s="621"/>
      <c r="BO26" s="641" t="s">
        <v>203</v>
      </c>
      <c r="BP26" s="641"/>
      <c r="BQ26" s="641"/>
      <c r="BR26" s="641"/>
      <c r="BS26" s="642" t="s">
        <v>203</v>
      </c>
      <c r="BT26" s="642"/>
      <c r="BU26" s="642"/>
      <c r="BV26" s="642"/>
      <c r="BW26" s="642"/>
      <c r="BX26" s="642"/>
      <c r="BY26" s="642"/>
      <c r="BZ26" s="642"/>
      <c r="CA26" s="642"/>
      <c r="CB26" s="662"/>
      <c r="CD26" s="606" t="s">
        <v>128</v>
      </c>
      <c r="CE26" s="414"/>
      <c r="CF26" s="414"/>
      <c r="CG26" s="414"/>
      <c r="CH26" s="414"/>
      <c r="CI26" s="414"/>
      <c r="CJ26" s="414"/>
      <c r="CK26" s="414"/>
      <c r="CL26" s="414"/>
      <c r="CM26" s="414"/>
      <c r="CN26" s="414"/>
      <c r="CO26" s="414"/>
      <c r="CP26" s="414"/>
      <c r="CQ26" s="607"/>
      <c r="CR26" s="608">
        <v>2928021</v>
      </c>
      <c r="CS26" s="367"/>
      <c r="CT26" s="367"/>
      <c r="CU26" s="367"/>
      <c r="CV26" s="367"/>
      <c r="CW26" s="367"/>
      <c r="CX26" s="367"/>
      <c r="CY26" s="621"/>
      <c r="CZ26" s="611">
        <v>10.3</v>
      </c>
      <c r="DA26" s="612"/>
      <c r="DB26" s="612"/>
      <c r="DC26" s="613"/>
      <c r="DD26" s="614">
        <v>2795969</v>
      </c>
      <c r="DE26" s="367"/>
      <c r="DF26" s="367"/>
      <c r="DG26" s="367"/>
      <c r="DH26" s="367"/>
      <c r="DI26" s="367"/>
      <c r="DJ26" s="367"/>
      <c r="DK26" s="621"/>
      <c r="DL26" s="614" t="s">
        <v>203</v>
      </c>
      <c r="DM26" s="367"/>
      <c r="DN26" s="367"/>
      <c r="DO26" s="367"/>
      <c r="DP26" s="367"/>
      <c r="DQ26" s="367"/>
      <c r="DR26" s="367"/>
      <c r="DS26" s="367"/>
      <c r="DT26" s="367"/>
      <c r="DU26" s="367"/>
      <c r="DV26" s="621"/>
      <c r="DW26" s="611" t="s">
        <v>203</v>
      </c>
      <c r="DX26" s="612"/>
      <c r="DY26" s="612"/>
      <c r="DZ26" s="612"/>
      <c r="EA26" s="612"/>
      <c r="EB26" s="612"/>
      <c r="EC26" s="640"/>
    </row>
    <row r="27" spans="2:133" ht="11.25" customHeight="1" x14ac:dyDescent="0.15">
      <c r="B27" s="606" t="s">
        <v>161</v>
      </c>
      <c r="C27" s="414"/>
      <c r="D27" s="414"/>
      <c r="E27" s="414"/>
      <c r="F27" s="414"/>
      <c r="G27" s="414"/>
      <c r="H27" s="414"/>
      <c r="I27" s="414"/>
      <c r="J27" s="414"/>
      <c r="K27" s="414"/>
      <c r="L27" s="414"/>
      <c r="M27" s="414"/>
      <c r="N27" s="414"/>
      <c r="O27" s="414"/>
      <c r="P27" s="414"/>
      <c r="Q27" s="607"/>
      <c r="R27" s="608">
        <v>304387</v>
      </c>
      <c r="S27" s="367"/>
      <c r="T27" s="367"/>
      <c r="U27" s="367"/>
      <c r="V27" s="367"/>
      <c r="W27" s="367"/>
      <c r="X27" s="367"/>
      <c r="Y27" s="621"/>
      <c r="Z27" s="641">
        <v>1</v>
      </c>
      <c r="AA27" s="641"/>
      <c r="AB27" s="641"/>
      <c r="AC27" s="641"/>
      <c r="AD27" s="642" t="s">
        <v>203</v>
      </c>
      <c r="AE27" s="642"/>
      <c r="AF27" s="642"/>
      <c r="AG27" s="642"/>
      <c r="AH27" s="642"/>
      <c r="AI27" s="642"/>
      <c r="AJ27" s="642"/>
      <c r="AK27" s="642"/>
      <c r="AL27" s="611" t="s">
        <v>203</v>
      </c>
      <c r="AM27" s="355"/>
      <c r="AN27" s="355"/>
      <c r="AO27" s="643"/>
      <c r="AP27" s="606" t="s">
        <v>391</v>
      </c>
      <c r="AQ27" s="414"/>
      <c r="AR27" s="414"/>
      <c r="AS27" s="414"/>
      <c r="AT27" s="414"/>
      <c r="AU27" s="414"/>
      <c r="AV27" s="414"/>
      <c r="AW27" s="414"/>
      <c r="AX27" s="414"/>
      <c r="AY27" s="414"/>
      <c r="AZ27" s="414"/>
      <c r="BA27" s="414"/>
      <c r="BB27" s="414"/>
      <c r="BC27" s="414"/>
      <c r="BD27" s="414"/>
      <c r="BE27" s="414"/>
      <c r="BF27" s="607"/>
      <c r="BG27" s="608">
        <v>3537178</v>
      </c>
      <c r="BH27" s="367"/>
      <c r="BI27" s="367"/>
      <c r="BJ27" s="367"/>
      <c r="BK27" s="367"/>
      <c r="BL27" s="367"/>
      <c r="BM27" s="367"/>
      <c r="BN27" s="621"/>
      <c r="BO27" s="641">
        <v>100</v>
      </c>
      <c r="BP27" s="641"/>
      <c r="BQ27" s="641"/>
      <c r="BR27" s="641"/>
      <c r="BS27" s="642">
        <v>28755</v>
      </c>
      <c r="BT27" s="642"/>
      <c r="BU27" s="642"/>
      <c r="BV27" s="642"/>
      <c r="BW27" s="642"/>
      <c r="BX27" s="642"/>
      <c r="BY27" s="642"/>
      <c r="BZ27" s="642"/>
      <c r="CA27" s="642"/>
      <c r="CB27" s="662"/>
      <c r="CD27" s="606" t="s">
        <v>225</v>
      </c>
      <c r="CE27" s="414"/>
      <c r="CF27" s="414"/>
      <c r="CG27" s="414"/>
      <c r="CH27" s="414"/>
      <c r="CI27" s="414"/>
      <c r="CJ27" s="414"/>
      <c r="CK27" s="414"/>
      <c r="CL27" s="414"/>
      <c r="CM27" s="414"/>
      <c r="CN27" s="414"/>
      <c r="CO27" s="414"/>
      <c r="CP27" s="414"/>
      <c r="CQ27" s="607"/>
      <c r="CR27" s="608">
        <v>5202221</v>
      </c>
      <c r="CS27" s="609"/>
      <c r="CT27" s="609"/>
      <c r="CU27" s="609"/>
      <c r="CV27" s="609"/>
      <c r="CW27" s="609"/>
      <c r="CX27" s="609"/>
      <c r="CY27" s="610"/>
      <c r="CZ27" s="611">
        <v>18.3</v>
      </c>
      <c r="DA27" s="612"/>
      <c r="DB27" s="612"/>
      <c r="DC27" s="613"/>
      <c r="DD27" s="614">
        <v>2023571</v>
      </c>
      <c r="DE27" s="609"/>
      <c r="DF27" s="609"/>
      <c r="DG27" s="609"/>
      <c r="DH27" s="609"/>
      <c r="DI27" s="609"/>
      <c r="DJ27" s="609"/>
      <c r="DK27" s="610"/>
      <c r="DL27" s="614">
        <v>1313965</v>
      </c>
      <c r="DM27" s="609"/>
      <c r="DN27" s="609"/>
      <c r="DO27" s="609"/>
      <c r="DP27" s="609"/>
      <c r="DQ27" s="609"/>
      <c r="DR27" s="609"/>
      <c r="DS27" s="609"/>
      <c r="DT27" s="609"/>
      <c r="DU27" s="609"/>
      <c r="DV27" s="610"/>
      <c r="DW27" s="611">
        <v>8.9</v>
      </c>
      <c r="DX27" s="612"/>
      <c r="DY27" s="612"/>
      <c r="DZ27" s="612"/>
      <c r="EA27" s="612"/>
      <c r="EB27" s="612"/>
      <c r="EC27" s="640"/>
    </row>
    <row r="28" spans="2:133" ht="11.25" customHeight="1" x14ac:dyDescent="0.15">
      <c r="B28" s="606" t="s">
        <v>313</v>
      </c>
      <c r="C28" s="414"/>
      <c r="D28" s="414"/>
      <c r="E28" s="414"/>
      <c r="F28" s="414"/>
      <c r="G28" s="414"/>
      <c r="H28" s="414"/>
      <c r="I28" s="414"/>
      <c r="J28" s="414"/>
      <c r="K28" s="414"/>
      <c r="L28" s="414"/>
      <c r="M28" s="414"/>
      <c r="N28" s="414"/>
      <c r="O28" s="414"/>
      <c r="P28" s="414"/>
      <c r="Q28" s="607"/>
      <c r="R28" s="608">
        <v>348669</v>
      </c>
      <c r="S28" s="367"/>
      <c r="T28" s="367"/>
      <c r="U28" s="367"/>
      <c r="V28" s="367"/>
      <c r="W28" s="367"/>
      <c r="X28" s="367"/>
      <c r="Y28" s="621"/>
      <c r="Z28" s="641">
        <v>1.2</v>
      </c>
      <c r="AA28" s="641"/>
      <c r="AB28" s="641"/>
      <c r="AC28" s="641"/>
      <c r="AD28" s="642">
        <v>88856</v>
      </c>
      <c r="AE28" s="642"/>
      <c r="AF28" s="642"/>
      <c r="AG28" s="642"/>
      <c r="AH28" s="642"/>
      <c r="AI28" s="642"/>
      <c r="AJ28" s="642"/>
      <c r="AK28" s="642"/>
      <c r="AL28" s="611">
        <v>0.6</v>
      </c>
      <c r="AM28" s="355"/>
      <c r="AN28" s="355"/>
      <c r="AO28" s="643"/>
      <c r="AP28" s="606"/>
      <c r="AQ28" s="414"/>
      <c r="AR28" s="414"/>
      <c r="AS28" s="414"/>
      <c r="AT28" s="414"/>
      <c r="AU28" s="414"/>
      <c r="AV28" s="414"/>
      <c r="AW28" s="414"/>
      <c r="AX28" s="414"/>
      <c r="AY28" s="414"/>
      <c r="AZ28" s="414"/>
      <c r="BA28" s="414"/>
      <c r="BB28" s="414"/>
      <c r="BC28" s="414"/>
      <c r="BD28" s="414"/>
      <c r="BE28" s="414"/>
      <c r="BF28" s="607"/>
      <c r="BG28" s="608"/>
      <c r="BH28" s="367"/>
      <c r="BI28" s="367"/>
      <c r="BJ28" s="367"/>
      <c r="BK28" s="367"/>
      <c r="BL28" s="367"/>
      <c r="BM28" s="367"/>
      <c r="BN28" s="621"/>
      <c r="BO28" s="641"/>
      <c r="BP28" s="641"/>
      <c r="BQ28" s="641"/>
      <c r="BR28" s="641"/>
      <c r="BS28" s="614"/>
      <c r="BT28" s="367"/>
      <c r="BU28" s="367"/>
      <c r="BV28" s="367"/>
      <c r="BW28" s="367"/>
      <c r="BX28" s="367"/>
      <c r="BY28" s="367"/>
      <c r="BZ28" s="367"/>
      <c r="CA28" s="367"/>
      <c r="CB28" s="639"/>
      <c r="CD28" s="606" t="s">
        <v>385</v>
      </c>
      <c r="CE28" s="414"/>
      <c r="CF28" s="414"/>
      <c r="CG28" s="414"/>
      <c r="CH28" s="414"/>
      <c r="CI28" s="414"/>
      <c r="CJ28" s="414"/>
      <c r="CK28" s="414"/>
      <c r="CL28" s="414"/>
      <c r="CM28" s="414"/>
      <c r="CN28" s="414"/>
      <c r="CO28" s="414"/>
      <c r="CP28" s="414"/>
      <c r="CQ28" s="607"/>
      <c r="CR28" s="608">
        <v>2953065</v>
      </c>
      <c r="CS28" s="367"/>
      <c r="CT28" s="367"/>
      <c r="CU28" s="367"/>
      <c r="CV28" s="367"/>
      <c r="CW28" s="367"/>
      <c r="CX28" s="367"/>
      <c r="CY28" s="621"/>
      <c r="CZ28" s="611">
        <v>10.4</v>
      </c>
      <c r="DA28" s="612"/>
      <c r="DB28" s="612"/>
      <c r="DC28" s="613"/>
      <c r="DD28" s="614">
        <v>2853021</v>
      </c>
      <c r="DE28" s="367"/>
      <c r="DF28" s="367"/>
      <c r="DG28" s="367"/>
      <c r="DH28" s="367"/>
      <c r="DI28" s="367"/>
      <c r="DJ28" s="367"/>
      <c r="DK28" s="621"/>
      <c r="DL28" s="614">
        <v>2853021</v>
      </c>
      <c r="DM28" s="367"/>
      <c r="DN28" s="367"/>
      <c r="DO28" s="367"/>
      <c r="DP28" s="367"/>
      <c r="DQ28" s="367"/>
      <c r="DR28" s="367"/>
      <c r="DS28" s="367"/>
      <c r="DT28" s="367"/>
      <c r="DU28" s="367"/>
      <c r="DV28" s="621"/>
      <c r="DW28" s="611">
        <v>19.2</v>
      </c>
      <c r="DX28" s="612"/>
      <c r="DY28" s="612"/>
      <c r="DZ28" s="612"/>
      <c r="EA28" s="612"/>
      <c r="EB28" s="612"/>
      <c r="EC28" s="640"/>
    </row>
    <row r="29" spans="2:133" ht="11.25" customHeight="1" x14ac:dyDescent="0.15">
      <c r="B29" s="606" t="s">
        <v>19</v>
      </c>
      <c r="C29" s="414"/>
      <c r="D29" s="414"/>
      <c r="E29" s="414"/>
      <c r="F29" s="414"/>
      <c r="G29" s="414"/>
      <c r="H29" s="414"/>
      <c r="I29" s="414"/>
      <c r="J29" s="414"/>
      <c r="K29" s="414"/>
      <c r="L29" s="414"/>
      <c r="M29" s="414"/>
      <c r="N29" s="414"/>
      <c r="O29" s="414"/>
      <c r="P29" s="414"/>
      <c r="Q29" s="607"/>
      <c r="R29" s="608">
        <v>81584</v>
      </c>
      <c r="S29" s="367"/>
      <c r="T29" s="367"/>
      <c r="U29" s="367"/>
      <c r="V29" s="367"/>
      <c r="W29" s="367"/>
      <c r="X29" s="367"/>
      <c r="Y29" s="621"/>
      <c r="Z29" s="641">
        <v>0.3</v>
      </c>
      <c r="AA29" s="641"/>
      <c r="AB29" s="641"/>
      <c r="AC29" s="641"/>
      <c r="AD29" s="642" t="s">
        <v>203</v>
      </c>
      <c r="AE29" s="642"/>
      <c r="AF29" s="642"/>
      <c r="AG29" s="642"/>
      <c r="AH29" s="642"/>
      <c r="AI29" s="642"/>
      <c r="AJ29" s="642"/>
      <c r="AK29" s="642"/>
      <c r="AL29" s="611" t="s">
        <v>203</v>
      </c>
      <c r="AM29" s="355"/>
      <c r="AN29" s="355"/>
      <c r="AO29" s="643"/>
      <c r="AP29" s="586"/>
      <c r="AQ29" s="587"/>
      <c r="AR29" s="587"/>
      <c r="AS29" s="587"/>
      <c r="AT29" s="587"/>
      <c r="AU29" s="587"/>
      <c r="AV29" s="587"/>
      <c r="AW29" s="587"/>
      <c r="AX29" s="587"/>
      <c r="AY29" s="587"/>
      <c r="AZ29" s="587"/>
      <c r="BA29" s="587"/>
      <c r="BB29" s="587"/>
      <c r="BC29" s="587"/>
      <c r="BD29" s="587"/>
      <c r="BE29" s="587"/>
      <c r="BF29" s="588"/>
      <c r="BG29" s="608"/>
      <c r="BH29" s="367"/>
      <c r="BI29" s="367"/>
      <c r="BJ29" s="367"/>
      <c r="BK29" s="367"/>
      <c r="BL29" s="367"/>
      <c r="BM29" s="367"/>
      <c r="BN29" s="621"/>
      <c r="BO29" s="641"/>
      <c r="BP29" s="641"/>
      <c r="BQ29" s="641"/>
      <c r="BR29" s="641"/>
      <c r="BS29" s="642"/>
      <c r="BT29" s="642"/>
      <c r="BU29" s="642"/>
      <c r="BV29" s="642"/>
      <c r="BW29" s="642"/>
      <c r="BX29" s="642"/>
      <c r="BY29" s="642"/>
      <c r="BZ29" s="642"/>
      <c r="CA29" s="642"/>
      <c r="CB29" s="662"/>
      <c r="CD29" s="395" t="s">
        <v>177</v>
      </c>
      <c r="CE29" s="397"/>
      <c r="CF29" s="606" t="s">
        <v>24</v>
      </c>
      <c r="CG29" s="414"/>
      <c r="CH29" s="414"/>
      <c r="CI29" s="414"/>
      <c r="CJ29" s="414"/>
      <c r="CK29" s="414"/>
      <c r="CL29" s="414"/>
      <c r="CM29" s="414"/>
      <c r="CN29" s="414"/>
      <c r="CO29" s="414"/>
      <c r="CP29" s="414"/>
      <c r="CQ29" s="607"/>
      <c r="CR29" s="608">
        <v>2953008</v>
      </c>
      <c r="CS29" s="609"/>
      <c r="CT29" s="609"/>
      <c r="CU29" s="609"/>
      <c r="CV29" s="609"/>
      <c r="CW29" s="609"/>
      <c r="CX29" s="609"/>
      <c r="CY29" s="610"/>
      <c r="CZ29" s="611">
        <v>10.4</v>
      </c>
      <c r="DA29" s="612"/>
      <c r="DB29" s="612"/>
      <c r="DC29" s="613"/>
      <c r="DD29" s="614">
        <v>2852964</v>
      </c>
      <c r="DE29" s="609"/>
      <c r="DF29" s="609"/>
      <c r="DG29" s="609"/>
      <c r="DH29" s="609"/>
      <c r="DI29" s="609"/>
      <c r="DJ29" s="609"/>
      <c r="DK29" s="610"/>
      <c r="DL29" s="614">
        <v>2852964</v>
      </c>
      <c r="DM29" s="609"/>
      <c r="DN29" s="609"/>
      <c r="DO29" s="609"/>
      <c r="DP29" s="609"/>
      <c r="DQ29" s="609"/>
      <c r="DR29" s="609"/>
      <c r="DS29" s="609"/>
      <c r="DT29" s="609"/>
      <c r="DU29" s="609"/>
      <c r="DV29" s="610"/>
      <c r="DW29" s="611">
        <v>19.2</v>
      </c>
      <c r="DX29" s="612"/>
      <c r="DY29" s="612"/>
      <c r="DZ29" s="612"/>
      <c r="EA29" s="612"/>
      <c r="EB29" s="612"/>
      <c r="EC29" s="640"/>
    </row>
    <row r="30" spans="2:133" ht="11.25" customHeight="1" x14ac:dyDescent="0.15">
      <c r="B30" s="606" t="s">
        <v>343</v>
      </c>
      <c r="C30" s="414"/>
      <c r="D30" s="414"/>
      <c r="E30" s="414"/>
      <c r="F30" s="414"/>
      <c r="G30" s="414"/>
      <c r="H30" s="414"/>
      <c r="I30" s="414"/>
      <c r="J30" s="414"/>
      <c r="K30" s="414"/>
      <c r="L30" s="414"/>
      <c r="M30" s="414"/>
      <c r="N30" s="414"/>
      <c r="O30" s="414"/>
      <c r="P30" s="414"/>
      <c r="Q30" s="607"/>
      <c r="R30" s="608">
        <v>4365596</v>
      </c>
      <c r="S30" s="367"/>
      <c r="T30" s="367"/>
      <c r="U30" s="367"/>
      <c r="V30" s="367"/>
      <c r="W30" s="367"/>
      <c r="X30" s="367"/>
      <c r="Y30" s="621"/>
      <c r="Z30" s="641">
        <v>14.4</v>
      </c>
      <c r="AA30" s="641"/>
      <c r="AB30" s="641"/>
      <c r="AC30" s="641"/>
      <c r="AD30" s="642" t="s">
        <v>203</v>
      </c>
      <c r="AE30" s="642"/>
      <c r="AF30" s="642"/>
      <c r="AG30" s="642"/>
      <c r="AH30" s="642"/>
      <c r="AI30" s="642"/>
      <c r="AJ30" s="642"/>
      <c r="AK30" s="642"/>
      <c r="AL30" s="611" t="s">
        <v>203</v>
      </c>
      <c r="AM30" s="355"/>
      <c r="AN30" s="355"/>
      <c r="AO30" s="643"/>
      <c r="AP30" s="521" t="s">
        <v>315</v>
      </c>
      <c r="AQ30" s="522"/>
      <c r="AR30" s="522"/>
      <c r="AS30" s="522"/>
      <c r="AT30" s="522"/>
      <c r="AU30" s="522"/>
      <c r="AV30" s="522"/>
      <c r="AW30" s="522"/>
      <c r="AX30" s="522"/>
      <c r="AY30" s="522"/>
      <c r="AZ30" s="522"/>
      <c r="BA30" s="522"/>
      <c r="BB30" s="522"/>
      <c r="BC30" s="522"/>
      <c r="BD30" s="522"/>
      <c r="BE30" s="522"/>
      <c r="BF30" s="564"/>
      <c r="BG30" s="521" t="s">
        <v>393</v>
      </c>
      <c r="BH30" s="663"/>
      <c r="BI30" s="663"/>
      <c r="BJ30" s="663"/>
      <c r="BK30" s="663"/>
      <c r="BL30" s="663"/>
      <c r="BM30" s="663"/>
      <c r="BN30" s="663"/>
      <c r="BO30" s="663"/>
      <c r="BP30" s="663"/>
      <c r="BQ30" s="664"/>
      <c r="BR30" s="521" t="s">
        <v>395</v>
      </c>
      <c r="BS30" s="663"/>
      <c r="BT30" s="663"/>
      <c r="BU30" s="663"/>
      <c r="BV30" s="663"/>
      <c r="BW30" s="663"/>
      <c r="BX30" s="663"/>
      <c r="BY30" s="663"/>
      <c r="BZ30" s="663"/>
      <c r="CA30" s="663"/>
      <c r="CB30" s="664"/>
      <c r="CD30" s="398"/>
      <c r="CE30" s="400"/>
      <c r="CF30" s="606" t="s">
        <v>396</v>
      </c>
      <c r="CG30" s="414"/>
      <c r="CH30" s="414"/>
      <c r="CI30" s="414"/>
      <c r="CJ30" s="414"/>
      <c r="CK30" s="414"/>
      <c r="CL30" s="414"/>
      <c r="CM30" s="414"/>
      <c r="CN30" s="414"/>
      <c r="CO30" s="414"/>
      <c r="CP30" s="414"/>
      <c r="CQ30" s="607"/>
      <c r="CR30" s="608">
        <v>2885004</v>
      </c>
      <c r="CS30" s="367"/>
      <c r="CT30" s="367"/>
      <c r="CU30" s="367"/>
      <c r="CV30" s="367"/>
      <c r="CW30" s="367"/>
      <c r="CX30" s="367"/>
      <c r="CY30" s="621"/>
      <c r="CZ30" s="611">
        <v>10.1</v>
      </c>
      <c r="DA30" s="612"/>
      <c r="DB30" s="612"/>
      <c r="DC30" s="613"/>
      <c r="DD30" s="614">
        <v>2793539</v>
      </c>
      <c r="DE30" s="367"/>
      <c r="DF30" s="367"/>
      <c r="DG30" s="367"/>
      <c r="DH30" s="367"/>
      <c r="DI30" s="367"/>
      <c r="DJ30" s="367"/>
      <c r="DK30" s="621"/>
      <c r="DL30" s="614">
        <v>2793539</v>
      </c>
      <c r="DM30" s="367"/>
      <c r="DN30" s="367"/>
      <c r="DO30" s="367"/>
      <c r="DP30" s="367"/>
      <c r="DQ30" s="367"/>
      <c r="DR30" s="367"/>
      <c r="DS30" s="367"/>
      <c r="DT30" s="367"/>
      <c r="DU30" s="367"/>
      <c r="DV30" s="621"/>
      <c r="DW30" s="611">
        <v>18.8</v>
      </c>
      <c r="DX30" s="612"/>
      <c r="DY30" s="612"/>
      <c r="DZ30" s="612"/>
      <c r="EA30" s="612"/>
      <c r="EB30" s="612"/>
      <c r="EC30" s="640"/>
    </row>
    <row r="31" spans="2:133" ht="11.25" customHeight="1" x14ac:dyDescent="0.15">
      <c r="B31" s="655" t="s">
        <v>53</v>
      </c>
      <c r="C31" s="656"/>
      <c r="D31" s="656"/>
      <c r="E31" s="656"/>
      <c r="F31" s="656"/>
      <c r="G31" s="656"/>
      <c r="H31" s="656"/>
      <c r="I31" s="656"/>
      <c r="J31" s="656"/>
      <c r="K31" s="656"/>
      <c r="L31" s="656"/>
      <c r="M31" s="656"/>
      <c r="N31" s="656"/>
      <c r="O31" s="656"/>
      <c r="P31" s="656"/>
      <c r="Q31" s="657"/>
      <c r="R31" s="608" t="s">
        <v>203</v>
      </c>
      <c r="S31" s="367"/>
      <c r="T31" s="367"/>
      <c r="U31" s="367"/>
      <c r="V31" s="367"/>
      <c r="W31" s="367"/>
      <c r="X31" s="367"/>
      <c r="Y31" s="621"/>
      <c r="Z31" s="641" t="s">
        <v>203</v>
      </c>
      <c r="AA31" s="641"/>
      <c r="AB31" s="641"/>
      <c r="AC31" s="641"/>
      <c r="AD31" s="642" t="s">
        <v>203</v>
      </c>
      <c r="AE31" s="642"/>
      <c r="AF31" s="642"/>
      <c r="AG31" s="642"/>
      <c r="AH31" s="642"/>
      <c r="AI31" s="642"/>
      <c r="AJ31" s="642"/>
      <c r="AK31" s="642"/>
      <c r="AL31" s="611" t="s">
        <v>203</v>
      </c>
      <c r="AM31" s="355"/>
      <c r="AN31" s="355"/>
      <c r="AO31" s="643"/>
      <c r="AP31" s="387" t="s">
        <v>4</v>
      </c>
      <c r="AQ31" s="388"/>
      <c r="AR31" s="388"/>
      <c r="AS31" s="388"/>
      <c r="AT31" s="603" t="s">
        <v>397</v>
      </c>
      <c r="AU31" s="42"/>
      <c r="AV31" s="42"/>
      <c r="AW31" s="42"/>
      <c r="AX31" s="650" t="s">
        <v>272</v>
      </c>
      <c r="AY31" s="651"/>
      <c r="AZ31" s="651"/>
      <c r="BA31" s="651"/>
      <c r="BB31" s="651"/>
      <c r="BC31" s="651"/>
      <c r="BD31" s="651"/>
      <c r="BE31" s="651"/>
      <c r="BF31" s="652"/>
      <c r="BG31" s="658">
        <v>99.5</v>
      </c>
      <c r="BH31" s="659"/>
      <c r="BI31" s="659"/>
      <c r="BJ31" s="659"/>
      <c r="BK31" s="659"/>
      <c r="BL31" s="659"/>
      <c r="BM31" s="660">
        <v>98.4</v>
      </c>
      <c r="BN31" s="659"/>
      <c r="BO31" s="659"/>
      <c r="BP31" s="659"/>
      <c r="BQ31" s="661"/>
      <c r="BR31" s="658">
        <v>99.6</v>
      </c>
      <c r="BS31" s="659"/>
      <c r="BT31" s="659"/>
      <c r="BU31" s="659"/>
      <c r="BV31" s="659"/>
      <c r="BW31" s="659"/>
      <c r="BX31" s="660">
        <v>98.3</v>
      </c>
      <c r="BY31" s="659"/>
      <c r="BZ31" s="659"/>
      <c r="CA31" s="659"/>
      <c r="CB31" s="661"/>
      <c r="CD31" s="398"/>
      <c r="CE31" s="400"/>
      <c r="CF31" s="606" t="s">
        <v>316</v>
      </c>
      <c r="CG31" s="414"/>
      <c r="CH31" s="414"/>
      <c r="CI31" s="414"/>
      <c r="CJ31" s="414"/>
      <c r="CK31" s="414"/>
      <c r="CL31" s="414"/>
      <c r="CM31" s="414"/>
      <c r="CN31" s="414"/>
      <c r="CO31" s="414"/>
      <c r="CP31" s="414"/>
      <c r="CQ31" s="607"/>
      <c r="CR31" s="608">
        <v>68004</v>
      </c>
      <c r="CS31" s="609"/>
      <c r="CT31" s="609"/>
      <c r="CU31" s="609"/>
      <c r="CV31" s="609"/>
      <c r="CW31" s="609"/>
      <c r="CX31" s="609"/>
      <c r="CY31" s="610"/>
      <c r="CZ31" s="611">
        <v>0.2</v>
      </c>
      <c r="DA31" s="612"/>
      <c r="DB31" s="612"/>
      <c r="DC31" s="613"/>
      <c r="DD31" s="614">
        <v>59425</v>
      </c>
      <c r="DE31" s="609"/>
      <c r="DF31" s="609"/>
      <c r="DG31" s="609"/>
      <c r="DH31" s="609"/>
      <c r="DI31" s="609"/>
      <c r="DJ31" s="609"/>
      <c r="DK31" s="610"/>
      <c r="DL31" s="614">
        <v>59425</v>
      </c>
      <c r="DM31" s="609"/>
      <c r="DN31" s="609"/>
      <c r="DO31" s="609"/>
      <c r="DP31" s="609"/>
      <c r="DQ31" s="609"/>
      <c r="DR31" s="609"/>
      <c r="DS31" s="609"/>
      <c r="DT31" s="609"/>
      <c r="DU31" s="609"/>
      <c r="DV31" s="610"/>
      <c r="DW31" s="611">
        <v>0.4</v>
      </c>
      <c r="DX31" s="612"/>
      <c r="DY31" s="612"/>
      <c r="DZ31" s="612"/>
      <c r="EA31" s="612"/>
      <c r="EB31" s="612"/>
      <c r="EC31" s="640"/>
    </row>
    <row r="32" spans="2:133" ht="11.25" customHeight="1" x14ac:dyDescent="0.15">
      <c r="B32" s="606" t="s">
        <v>398</v>
      </c>
      <c r="C32" s="414"/>
      <c r="D32" s="414"/>
      <c r="E32" s="414"/>
      <c r="F32" s="414"/>
      <c r="G32" s="414"/>
      <c r="H32" s="414"/>
      <c r="I32" s="414"/>
      <c r="J32" s="414"/>
      <c r="K32" s="414"/>
      <c r="L32" s="414"/>
      <c r="M32" s="414"/>
      <c r="N32" s="414"/>
      <c r="O32" s="414"/>
      <c r="P32" s="414"/>
      <c r="Q32" s="607"/>
      <c r="R32" s="608">
        <v>2832392</v>
      </c>
      <c r="S32" s="367"/>
      <c r="T32" s="367"/>
      <c r="U32" s="367"/>
      <c r="V32" s="367"/>
      <c r="W32" s="367"/>
      <c r="X32" s="367"/>
      <c r="Y32" s="621"/>
      <c r="Z32" s="641">
        <v>9.4</v>
      </c>
      <c r="AA32" s="641"/>
      <c r="AB32" s="641"/>
      <c r="AC32" s="641"/>
      <c r="AD32" s="642" t="s">
        <v>203</v>
      </c>
      <c r="AE32" s="642"/>
      <c r="AF32" s="642"/>
      <c r="AG32" s="642"/>
      <c r="AH32" s="642"/>
      <c r="AI32" s="642"/>
      <c r="AJ32" s="642"/>
      <c r="AK32" s="642"/>
      <c r="AL32" s="611" t="s">
        <v>203</v>
      </c>
      <c r="AM32" s="355"/>
      <c r="AN32" s="355"/>
      <c r="AO32" s="643"/>
      <c r="AP32" s="602"/>
      <c r="AQ32" s="463"/>
      <c r="AR32" s="463"/>
      <c r="AS32" s="463"/>
      <c r="AT32" s="604"/>
      <c r="AU32" s="1" t="s">
        <v>250</v>
      </c>
      <c r="AX32" s="606" t="s">
        <v>375</v>
      </c>
      <c r="AY32" s="414"/>
      <c r="AZ32" s="414"/>
      <c r="BA32" s="414"/>
      <c r="BB32" s="414"/>
      <c r="BC32" s="414"/>
      <c r="BD32" s="414"/>
      <c r="BE32" s="414"/>
      <c r="BF32" s="607"/>
      <c r="BG32" s="654">
        <v>99.5</v>
      </c>
      <c r="BH32" s="609"/>
      <c r="BI32" s="609"/>
      <c r="BJ32" s="609"/>
      <c r="BK32" s="609"/>
      <c r="BL32" s="609"/>
      <c r="BM32" s="355">
        <v>98.6</v>
      </c>
      <c r="BN32" s="609"/>
      <c r="BO32" s="609"/>
      <c r="BP32" s="609"/>
      <c r="BQ32" s="638"/>
      <c r="BR32" s="654">
        <v>99.6</v>
      </c>
      <c r="BS32" s="609"/>
      <c r="BT32" s="609"/>
      <c r="BU32" s="609"/>
      <c r="BV32" s="609"/>
      <c r="BW32" s="609"/>
      <c r="BX32" s="355">
        <v>98.6</v>
      </c>
      <c r="BY32" s="609"/>
      <c r="BZ32" s="609"/>
      <c r="CA32" s="609"/>
      <c r="CB32" s="638"/>
      <c r="CD32" s="401"/>
      <c r="CE32" s="403"/>
      <c r="CF32" s="606" t="s">
        <v>399</v>
      </c>
      <c r="CG32" s="414"/>
      <c r="CH32" s="414"/>
      <c r="CI32" s="414"/>
      <c r="CJ32" s="414"/>
      <c r="CK32" s="414"/>
      <c r="CL32" s="414"/>
      <c r="CM32" s="414"/>
      <c r="CN32" s="414"/>
      <c r="CO32" s="414"/>
      <c r="CP32" s="414"/>
      <c r="CQ32" s="607"/>
      <c r="CR32" s="608">
        <v>57</v>
      </c>
      <c r="CS32" s="367"/>
      <c r="CT32" s="367"/>
      <c r="CU32" s="367"/>
      <c r="CV32" s="367"/>
      <c r="CW32" s="367"/>
      <c r="CX32" s="367"/>
      <c r="CY32" s="621"/>
      <c r="CZ32" s="611">
        <v>0</v>
      </c>
      <c r="DA32" s="612"/>
      <c r="DB32" s="612"/>
      <c r="DC32" s="613"/>
      <c r="DD32" s="614">
        <v>57</v>
      </c>
      <c r="DE32" s="367"/>
      <c r="DF32" s="367"/>
      <c r="DG32" s="367"/>
      <c r="DH32" s="367"/>
      <c r="DI32" s="367"/>
      <c r="DJ32" s="367"/>
      <c r="DK32" s="621"/>
      <c r="DL32" s="614">
        <v>57</v>
      </c>
      <c r="DM32" s="367"/>
      <c r="DN32" s="367"/>
      <c r="DO32" s="367"/>
      <c r="DP32" s="367"/>
      <c r="DQ32" s="367"/>
      <c r="DR32" s="367"/>
      <c r="DS32" s="367"/>
      <c r="DT32" s="367"/>
      <c r="DU32" s="367"/>
      <c r="DV32" s="621"/>
      <c r="DW32" s="611">
        <v>0</v>
      </c>
      <c r="DX32" s="612"/>
      <c r="DY32" s="612"/>
      <c r="DZ32" s="612"/>
      <c r="EA32" s="612"/>
      <c r="EB32" s="612"/>
      <c r="EC32" s="640"/>
    </row>
    <row r="33" spans="2:133" ht="11.25" customHeight="1" x14ac:dyDescent="0.15">
      <c r="B33" s="606" t="s">
        <v>137</v>
      </c>
      <c r="C33" s="414"/>
      <c r="D33" s="414"/>
      <c r="E33" s="414"/>
      <c r="F33" s="414"/>
      <c r="G33" s="414"/>
      <c r="H33" s="414"/>
      <c r="I33" s="414"/>
      <c r="J33" s="414"/>
      <c r="K33" s="414"/>
      <c r="L33" s="414"/>
      <c r="M33" s="414"/>
      <c r="N33" s="414"/>
      <c r="O33" s="414"/>
      <c r="P33" s="414"/>
      <c r="Q33" s="607"/>
      <c r="R33" s="608">
        <v>52319</v>
      </c>
      <c r="S33" s="367"/>
      <c r="T33" s="367"/>
      <c r="U33" s="367"/>
      <c r="V33" s="367"/>
      <c r="W33" s="367"/>
      <c r="X33" s="367"/>
      <c r="Y33" s="621"/>
      <c r="Z33" s="641">
        <v>0.2</v>
      </c>
      <c r="AA33" s="641"/>
      <c r="AB33" s="641"/>
      <c r="AC33" s="641"/>
      <c r="AD33" s="642" t="s">
        <v>203</v>
      </c>
      <c r="AE33" s="642"/>
      <c r="AF33" s="642"/>
      <c r="AG33" s="642"/>
      <c r="AH33" s="642"/>
      <c r="AI33" s="642"/>
      <c r="AJ33" s="642"/>
      <c r="AK33" s="642"/>
      <c r="AL33" s="611" t="s">
        <v>203</v>
      </c>
      <c r="AM33" s="355"/>
      <c r="AN33" s="355"/>
      <c r="AO33" s="643"/>
      <c r="AP33" s="390"/>
      <c r="AQ33" s="391"/>
      <c r="AR33" s="391"/>
      <c r="AS33" s="391"/>
      <c r="AT33" s="605"/>
      <c r="AU33" s="43"/>
      <c r="AV33" s="43"/>
      <c r="AW33" s="43"/>
      <c r="AX33" s="586" t="s">
        <v>163</v>
      </c>
      <c r="AY33" s="587"/>
      <c r="AZ33" s="587"/>
      <c r="BA33" s="587"/>
      <c r="BB33" s="587"/>
      <c r="BC33" s="587"/>
      <c r="BD33" s="587"/>
      <c r="BE33" s="587"/>
      <c r="BF33" s="588"/>
      <c r="BG33" s="653">
        <v>99.4</v>
      </c>
      <c r="BH33" s="590"/>
      <c r="BI33" s="590"/>
      <c r="BJ33" s="590"/>
      <c r="BK33" s="590"/>
      <c r="BL33" s="590"/>
      <c r="BM33" s="634">
        <v>98</v>
      </c>
      <c r="BN33" s="590"/>
      <c r="BO33" s="590"/>
      <c r="BP33" s="590"/>
      <c r="BQ33" s="629"/>
      <c r="BR33" s="653">
        <v>99.5</v>
      </c>
      <c r="BS33" s="590"/>
      <c r="BT33" s="590"/>
      <c r="BU33" s="590"/>
      <c r="BV33" s="590"/>
      <c r="BW33" s="590"/>
      <c r="BX33" s="634">
        <v>97.9</v>
      </c>
      <c r="BY33" s="590"/>
      <c r="BZ33" s="590"/>
      <c r="CA33" s="590"/>
      <c r="CB33" s="629"/>
      <c r="CD33" s="606" t="s">
        <v>401</v>
      </c>
      <c r="CE33" s="414"/>
      <c r="CF33" s="414"/>
      <c r="CG33" s="414"/>
      <c r="CH33" s="414"/>
      <c r="CI33" s="414"/>
      <c r="CJ33" s="414"/>
      <c r="CK33" s="414"/>
      <c r="CL33" s="414"/>
      <c r="CM33" s="414"/>
      <c r="CN33" s="414"/>
      <c r="CO33" s="414"/>
      <c r="CP33" s="414"/>
      <c r="CQ33" s="607"/>
      <c r="CR33" s="608">
        <v>9935054</v>
      </c>
      <c r="CS33" s="609"/>
      <c r="CT33" s="609"/>
      <c r="CU33" s="609"/>
      <c r="CV33" s="609"/>
      <c r="CW33" s="609"/>
      <c r="CX33" s="609"/>
      <c r="CY33" s="610"/>
      <c r="CZ33" s="611">
        <v>34.9</v>
      </c>
      <c r="DA33" s="612"/>
      <c r="DB33" s="612"/>
      <c r="DC33" s="613"/>
      <c r="DD33" s="614">
        <v>6451558</v>
      </c>
      <c r="DE33" s="609"/>
      <c r="DF33" s="609"/>
      <c r="DG33" s="609"/>
      <c r="DH33" s="609"/>
      <c r="DI33" s="609"/>
      <c r="DJ33" s="609"/>
      <c r="DK33" s="610"/>
      <c r="DL33" s="614">
        <v>5294319</v>
      </c>
      <c r="DM33" s="609"/>
      <c r="DN33" s="609"/>
      <c r="DO33" s="609"/>
      <c r="DP33" s="609"/>
      <c r="DQ33" s="609"/>
      <c r="DR33" s="609"/>
      <c r="DS33" s="609"/>
      <c r="DT33" s="609"/>
      <c r="DU33" s="609"/>
      <c r="DV33" s="610"/>
      <c r="DW33" s="611">
        <v>35.700000000000003</v>
      </c>
      <c r="DX33" s="612"/>
      <c r="DY33" s="612"/>
      <c r="DZ33" s="612"/>
      <c r="EA33" s="612"/>
      <c r="EB33" s="612"/>
      <c r="EC33" s="640"/>
    </row>
    <row r="34" spans="2:133" ht="11.25" customHeight="1" x14ac:dyDescent="0.15">
      <c r="B34" s="606" t="s">
        <v>152</v>
      </c>
      <c r="C34" s="414"/>
      <c r="D34" s="414"/>
      <c r="E34" s="414"/>
      <c r="F34" s="414"/>
      <c r="G34" s="414"/>
      <c r="H34" s="414"/>
      <c r="I34" s="414"/>
      <c r="J34" s="414"/>
      <c r="K34" s="414"/>
      <c r="L34" s="414"/>
      <c r="M34" s="414"/>
      <c r="N34" s="414"/>
      <c r="O34" s="414"/>
      <c r="P34" s="414"/>
      <c r="Q34" s="607"/>
      <c r="R34" s="608">
        <v>169270</v>
      </c>
      <c r="S34" s="367"/>
      <c r="T34" s="367"/>
      <c r="U34" s="367"/>
      <c r="V34" s="367"/>
      <c r="W34" s="367"/>
      <c r="X34" s="367"/>
      <c r="Y34" s="621"/>
      <c r="Z34" s="641">
        <v>0.6</v>
      </c>
      <c r="AA34" s="641"/>
      <c r="AB34" s="641"/>
      <c r="AC34" s="641"/>
      <c r="AD34" s="642" t="s">
        <v>203</v>
      </c>
      <c r="AE34" s="642"/>
      <c r="AF34" s="642"/>
      <c r="AG34" s="642"/>
      <c r="AH34" s="642"/>
      <c r="AI34" s="642"/>
      <c r="AJ34" s="642"/>
      <c r="AK34" s="642"/>
      <c r="AL34" s="611" t="s">
        <v>203</v>
      </c>
      <c r="AM34" s="355"/>
      <c r="AN34" s="355"/>
      <c r="AO34" s="643"/>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606" t="s">
        <v>404</v>
      </c>
      <c r="CE34" s="414"/>
      <c r="CF34" s="414"/>
      <c r="CG34" s="414"/>
      <c r="CH34" s="414"/>
      <c r="CI34" s="414"/>
      <c r="CJ34" s="414"/>
      <c r="CK34" s="414"/>
      <c r="CL34" s="414"/>
      <c r="CM34" s="414"/>
      <c r="CN34" s="414"/>
      <c r="CO34" s="414"/>
      <c r="CP34" s="414"/>
      <c r="CQ34" s="607"/>
      <c r="CR34" s="608">
        <v>3984856</v>
      </c>
      <c r="CS34" s="367"/>
      <c r="CT34" s="367"/>
      <c r="CU34" s="367"/>
      <c r="CV34" s="367"/>
      <c r="CW34" s="367"/>
      <c r="CX34" s="367"/>
      <c r="CY34" s="621"/>
      <c r="CZ34" s="611">
        <v>14</v>
      </c>
      <c r="DA34" s="612"/>
      <c r="DB34" s="612"/>
      <c r="DC34" s="613"/>
      <c r="DD34" s="614">
        <v>2709240</v>
      </c>
      <c r="DE34" s="367"/>
      <c r="DF34" s="367"/>
      <c r="DG34" s="367"/>
      <c r="DH34" s="367"/>
      <c r="DI34" s="367"/>
      <c r="DJ34" s="367"/>
      <c r="DK34" s="621"/>
      <c r="DL34" s="614">
        <v>2289912</v>
      </c>
      <c r="DM34" s="367"/>
      <c r="DN34" s="367"/>
      <c r="DO34" s="367"/>
      <c r="DP34" s="367"/>
      <c r="DQ34" s="367"/>
      <c r="DR34" s="367"/>
      <c r="DS34" s="367"/>
      <c r="DT34" s="367"/>
      <c r="DU34" s="367"/>
      <c r="DV34" s="621"/>
      <c r="DW34" s="611">
        <v>15.4</v>
      </c>
      <c r="DX34" s="612"/>
      <c r="DY34" s="612"/>
      <c r="DZ34" s="612"/>
      <c r="EA34" s="612"/>
      <c r="EB34" s="612"/>
      <c r="EC34" s="640"/>
    </row>
    <row r="35" spans="2:133" ht="11.25" customHeight="1" x14ac:dyDescent="0.15">
      <c r="B35" s="606" t="s">
        <v>406</v>
      </c>
      <c r="C35" s="414"/>
      <c r="D35" s="414"/>
      <c r="E35" s="414"/>
      <c r="F35" s="414"/>
      <c r="G35" s="414"/>
      <c r="H35" s="414"/>
      <c r="I35" s="414"/>
      <c r="J35" s="414"/>
      <c r="K35" s="414"/>
      <c r="L35" s="414"/>
      <c r="M35" s="414"/>
      <c r="N35" s="414"/>
      <c r="O35" s="414"/>
      <c r="P35" s="414"/>
      <c r="Q35" s="607"/>
      <c r="R35" s="608">
        <v>2072964</v>
      </c>
      <c r="S35" s="367"/>
      <c r="T35" s="367"/>
      <c r="U35" s="367"/>
      <c r="V35" s="367"/>
      <c r="W35" s="367"/>
      <c r="X35" s="367"/>
      <c r="Y35" s="621"/>
      <c r="Z35" s="641">
        <v>6.9</v>
      </c>
      <c r="AA35" s="641"/>
      <c r="AB35" s="641"/>
      <c r="AC35" s="641"/>
      <c r="AD35" s="642" t="s">
        <v>203</v>
      </c>
      <c r="AE35" s="642"/>
      <c r="AF35" s="642"/>
      <c r="AG35" s="642"/>
      <c r="AH35" s="642"/>
      <c r="AI35" s="642"/>
      <c r="AJ35" s="642"/>
      <c r="AK35" s="642"/>
      <c r="AL35" s="611" t="s">
        <v>203</v>
      </c>
      <c r="AM35" s="355"/>
      <c r="AN35" s="355"/>
      <c r="AO35" s="643"/>
      <c r="AP35" s="16"/>
      <c r="AQ35" s="521" t="s">
        <v>407</v>
      </c>
      <c r="AR35" s="522"/>
      <c r="AS35" s="522"/>
      <c r="AT35" s="522"/>
      <c r="AU35" s="522"/>
      <c r="AV35" s="522"/>
      <c r="AW35" s="522"/>
      <c r="AX35" s="522"/>
      <c r="AY35" s="522"/>
      <c r="AZ35" s="522"/>
      <c r="BA35" s="522"/>
      <c r="BB35" s="522"/>
      <c r="BC35" s="522"/>
      <c r="BD35" s="522"/>
      <c r="BE35" s="522"/>
      <c r="BF35" s="564"/>
      <c r="BG35" s="521" t="s">
        <v>212</v>
      </c>
      <c r="BH35" s="522"/>
      <c r="BI35" s="522"/>
      <c r="BJ35" s="522"/>
      <c r="BK35" s="522"/>
      <c r="BL35" s="522"/>
      <c r="BM35" s="522"/>
      <c r="BN35" s="522"/>
      <c r="BO35" s="522"/>
      <c r="BP35" s="522"/>
      <c r="BQ35" s="522"/>
      <c r="BR35" s="522"/>
      <c r="BS35" s="522"/>
      <c r="BT35" s="522"/>
      <c r="BU35" s="522"/>
      <c r="BV35" s="522"/>
      <c r="BW35" s="522"/>
      <c r="BX35" s="522"/>
      <c r="BY35" s="522"/>
      <c r="BZ35" s="522"/>
      <c r="CA35" s="522"/>
      <c r="CB35" s="564"/>
      <c r="CD35" s="606" t="s">
        <v>409</v>
      </c>
      <c r="CE35" s="414"/>
      <c r="CF35" s="414"/>
      <c r="CG35" s="414"/>
      <c r="CH35" s="414"/>
      <c r="CI35" s="414"/>
      <c r="CJ35" s="414"/>
      <c r="CK35" s="414"/>
      <c r="CL35" s="414"/>
      <c r="CM35" s="414"/>
      <c r="CN35" s="414"/>
      <c r="CO35" s="414"/>
      <c r="CP35" s="414"/>
      <c r="CQ35" s="607"/>
      <c r="CR35" s="608">
        <v>95211</v>
      </c>
      <c r="CS35" s="609"/>
      <c r="CT35" s="609"/>
      <c r="CU35" s="609"/>
      <c r="CV35" s="609"/>
      <c r="CW35" s="609"/>
      <c r="CX35" s="609"/>
      <c r="CY35" s="610"/>
      <c r="CZ35" s="611">
        <v>0.3</v>
      </c>
      <c r="DA35" s="612"/>
      <c r="DB35" s="612"/>
      <c r="DC35" s="613"/>
      <c r="DD35" s="614">
        <v>73345</v>
      </c>
      <c r="DE35" s="609"/>
      <c r="DF35" s="609"/>
      <c r="DG35" s="609"/>
      <c r="DH35" s="609"/>
      <c r="DI35" s="609"/>
      <c r="DJ35" s="609"/>
      <c r="DK35" s="610"/>
      <c r="DL35" s="614">
        <v>68716</v>
      </c>
      <c r="DM35" s="609"/>
      <c r="DN35" s="609"/>
      <c r="DO35" s="609"/>
      <c r="DP35" s="609"/>
      <c r="DQ35" s="609"/>
      <c r="DR35" s="609"/>
      <c r="DS35" s="609"/>
      <c r="DT35" s="609"/>
      <c r="DU35" s="609"/>
      <c r="DV35" s="610"/>
      <c r="DW35" s="611">
        <v>0.5</v>
      </c>
      <c r="DX35" s="612"/>
      <c r="DY35" s="612"/>
      <c r="DZ35" s="612"/>
      <c r="EA35" s="612"/>
      <c r="EB35" s="612"/>
      <c r="EC35" s="640"/>
    </row>
    <row r="36" spans="2:133" ht="11.25" customHeight="1" x14ac:dyDescent="0.15">
      <c r="B36" s="606" t="s">
        <v>376</v>
      </c>
      <c r="C36" s="414"/>
      <c r="D36" s="414"/>
      <c r="E36" s="414"/>
      <c r="F36" s="414"/>
      <c r="G36" s="414"/>
      <c r="H36" s="414"/>
      <c r="I36" s="414"/>
      <c r="J36" s="414"/>
      <c r="K36" s="414"/>
      <c r="L36" s="414"/>
      <c r="M36" s="414"/>
      <c r="N36" s="414"/>
      <c r="O36" s="414"/>
      <c r="P36" s="414"/>
      <c r="Q36" s="607"/>
      <c r="R36" s="608">
        <v>1126116</v>
      </c>
      <c r="S36" s="367"/>
      <c r="T36" s="367"/>
      <c r="U36" s="367"/>
      <c r="V36" s="367"/>
      <c r="W36" s="367"/>
      <c r="X36" s="367"/>
      <c r="Y36" s="621"/>
      <c r="Z36" s="641">
        <v>3.7</v>
      </c>
      <c r="AA36" s="641"/>
      <c r="AB36" s="641"/>
      <c r="AC36" s="641"/>
      <c r="AD36" s="642" t="s">
        <v>203</v>
      </c>
      <c r="AE36" s="642"/>
      <c r="AF36" s="642"/>
      <c r="AG36" s="642"/>
      <c r="AH36" s="642"/>
      <c r="AI36" s="642"/>
      <c r="AJ36" s="642"/>
      <c r="AK36" s="642"/>
      <c r="AL36" s="611" t="s">
        <v>203</v>
      </c>
      <c r="AM36" s="355"/>
      <c r="AN36" s="355"/>
      <c r="AO36" s="643"/>
      <c r="AP36" s="16"/>
      <c r="AQ36" s="644" t="s">
        <v>391</v>
      </c>
      <c r="AR36" s="645"/>
      <c r="AS36" s="645"/>
      <c r="AT36" s="645"/>
      <c r="AU36" s="645"/>
      <c r="AV36" s="645"/>
      <c r="AW36" s="645"/>
      <c r="AX36" s="645"/>
      <c r="AY36" s="646"/>
      <c r="AZ36" s="647">
        <v>3041175</v>
      </c>
      <c r="BA36" s="648"/>
      <c r="BB36" s="648"/>
      <c r="BC36" s="648"/>
      <c r="BD36" s="648"/>
      <c r="BE36" s="648"/>
      <c r="BF36" s="649"/>
      <c r="BG36" s="650" t="s">
        <v>411</v>
      </c>
      <c r="BH36" s="651"/>
      <c r="BI36" s="651"/>
      <c r="BJ36" s="651"/>
      <c r="BK36" s="651"/>
      <c r="BL36" s="651"/>
      <c r="BM36" s="651"/>
      <c r="BN36" s="651"/>
      <c r="BO36" s="651"/>
      <c r="BP36" s="651"/>
      <c r="BQ36" s="651"/>
      <c r="BR36" s="651"/>
      <c r="BS36" s="651"/>
      <c r="BT36" s="651"/>
      <c r="BU36" s="652"/>
      <c r="BV36" s="647">
        <v>110189</v>
      </c>
      <c r="BW36" s="648"/>
      <c r="BX36" s="648"/>
      <c r="BY36" s="648"/>
      <c r="BZ36" s="648"/>
      <c r="CA36" s="648"/>
      <c r="CB36" s="649"/>
      <c r="CD36" s="606" t="s">
        <v>29</v>
      </c>
      <c r="CE36" s="414"/>
      <c r="CF36" s="414"/>
      <c r="CG36" s="414"/>
      <c r="CH36" s="414"/>
      <c r="CI36" s="414"/>
      <c r="CJ36" s="414"/>
      <c r="CK36" s="414"/>
      <c r="CL36" s="414"/>
      <c r="CM36" s="414"/>
      <c r="CN36" s="414"/>
      <c r="CO36" s="414"/>
      <c r="CP36" s="414"/>
      <c r="CQ36" s="607"/>
      <c r="CR36" s="608">
        <v>2442763</v>
      </c>
      <c r="CS36" s="367"/>
      <c r="CT36" s="367"/>
      <c r="CU36" s="367"/>
      <c r="CV36" s="367"/>
      <c r="CW36" s="367"/>
      <c r="CX36" s="367"/>
      <c r="CY36" s="621"/>
      <c r="CZ36" s="611">
        <v>8.6</v>
      </c>
      <c r="DA36" s="612"/>
      <c r="DB36" s="612"/>
      <c r="DC36" s="613"/>
      <c r="DD36" s="614">
        <v>1404071</v>
      </c>
      <c r="DE36" s="367"/>
      <c r="DF36" s="367"/>
      <c r="DG36" s="367"/>
      <c r="DH36" s="367"/>
      <c r="DI36" s="367"/>
      <c r="DJ36" s="367"/>
      <c r="DK36" s="621"/>
      <c r="DL36" s="614">
        <v>916757</v>
      </c>
      <c r="DM36" s="367"/>
      <c r="DN36" s="367"/>
      <c r="DO36" s="367"/>
      <c r="DP36" s="367"/>
      <c r="DQ36" s="367"/>
      <c r="DR36" s="367"/>
      <c r="DS36" s="367"/>
      <c r="DT36" s="367"/>
      <c r="DU36" s="367"/>
      <c r="DV36" s="621"/>
      <c r="DW36" s="611">
        <v>6.2</v>
      </c>
      <c r="DX36" s="612"/>
      <c r="DY36" s="612"/>
      <c r="DZ36" s="612"/>
      <c r="EA36" s="612"/>
      <c r="EB36" s="612"/>
      <c r="EC36" s="640"/>
    </row>
    <row r="37" spans="2:133" ht="11.25" customHeight="1" x14ac:dyDescent="0.15">
      <c r="B37" s="606" t="s">
        <v>402</v>
      </c>
      <c r="C37" s="414"/>
      <c r="D37" s="414"/>
      <c r="E37" s="414"/>
      <c r="F37" s="414"/>
      <c r="G37" s="414"/>
      <c r="H37" s="414"/>
      <c r="I37" s="414"/>
      <c r="J37" s="414"/>
      <c r="K37" s="414"/>
      <c r="L37" s="414"/>
      <c r="M37" s="414"/>
      <c r="N37" s="414"/>
      <c r="O37" s="414"/>
      <c r="P37" s="414"/>
      <c r="Q37" s="607"/>
      <c r="R37" s="608">
        <v>330434</v>
      </c>
      <c r="S37" s="367"/>
      <c r="T37" s="367"/>
      <c r="U37" s="367"/>
      <c r="V37" s="367"/>
      <c r="W37" s="367"/>
      <c r="X37" s="367"/>
      <c r="Y37" s="621"/>
      <c r="Z37" s="641">
        <v>1.1000000000000001</v>
      </c>
      <c r="AA37" s="641"/>
      <c r="AB37" s="641"/>
      <c r="AC37" s="641"/>
      <c r="AD37" s="642">
        <v>52472</v>
      </c>
      <c r="AE37" s="642"/>
      <c r="AF37" s="642"/>
      <c r="AG37" s="642"/>
      <c r="AH37" s="642"/>
      <c r="AI37" s="642"/>
      <c r="AJ37" s="642"/>
      <c r="AK37" s="642"/>
      <c r="AL37" s="611">
        <v>0.4</v>
      </c>
      <c r="AM37" s="355"/>
      <c r="AN37" s="355"/>
      <c r="AO37" s="643"/>
      <c r="AQ37" s="636" t="s">
        <v>414</v>
      </c>
      <c r="AR37" s="472"/>
      <c r="AS37" s="472"/>
      <c r="AT37" s="472"/>
      <c r="AU37" s="472"/>
      <c r="AV37" s="472"/>
      <c r="AW37" s="472"/>
      <c r="AX37" s="472"/>
      <c r="AY37" s="637"/>
      <c r="AZ37" s="608">
        <v>363978</v>
      </c>
      <c r="BA37" s="367"/>
      <c r="BB37" s="367"/>
      <c r="BC37" s="367"/>
      <c r="BD37" s="609"/>
      <c r="BE37" s="609"/>
      <c r="BF37" s="638"/>
      <c r="BG37" s="606" t="s">
        <v>416</v>
      </c>
      <c r="BH37" s="414"/>
      <c r="BI37" s="414"/>
      <c r="BJ37" s="414"/>
      <c r="BK37" s="414"/>
      <c r="BL37" s="414"/>
      <c r="BM37" s="414"/>
      <c r="BN37" s="414"/>
      <c r="BO37" s="414"/>
      <c r="BP37" s="414"/>
      <c r="BQ37" s="414"/>
      <c r="BR37" s="414"/>
      <c r="BS37" s="414"/>
      <c r="BT37" s="414"/>
      <c r="BU37" s="607"/>
      <c r="BV37" s="608">
        <v>39386</v>
      </c>
      <c r="BW37" s="367"/>
      <c r="BX37" s="367"/>
      <c r="BY37" s="367"/>
      <c r="BZ37" s="367"/>
      <c r="CA37" s="367"/>
      <c r="CB37" s="639"/>
      <c r="CD37" s="606" t="s">
        <v>165</v>
      </c>
      <c r="CE37" s="414"/>
      <c r="CF37" s="414"/>
      <c r="CG37" s="414"/>
      <c r="CH37" s="414"/>
      <c r="CI37" s="414"/>
      <c r="CJ37" s="414"/>
      <c r="CK37" s="414"/>
      <c r="CL37" s="414"/>
      <c r="CM37" s="414"/>
      <c r="CN37" s="414"/>
      <c r="CO37" s="414"/>
      <c r="CP37" s="414"/>
      <c r="CQ37" s="607"/>
      <c r="CR37" s="608">
        <v>26580</v>
      </c>
      <c r="CS37" s="609"/>
      <c r="CT37" s="609"/>
      <c r="CU37" s="609"/>
      <c r="CV37" s="609"/>
      <c r="CW37" s="609"/>
      <c r="CX37" s="609"/>
      <c r="CY37" s="610"/>
      <c r="CZ37" s="611">
        <v>0.1</v>
      </c>
      <c r="DA37" s="612"/>
      <c r="DB37" s="612"/>
      <c r="DC37" s="613"/>
      <c r="DD37" s="614">
        <v>26580</v>
      </c>
      <c r="DE37" s="609"/>
      <c r="DF37" s="609"/>
      <c r="DG37" s="609"/>
      <c r="DH37" s="609"/>
      <c r="DI37" s="609"/>
      <c r="DJ37" s="609"/>
      <c r="DK37" s="610"/>
      <c r="DL37" s="614">
        <v>24837</v>
      </c>
      <c r="DM37" s="609"/>
      <c r="DN37" s="609"/>
      <c r="DO37" s="609"/>
      <c r="DP37" s="609"/>
      <c r="DQ37" s="609"/>
      <c r="DR37" s="609"/>
      <c r="DS37" s="609"/>
      <c r="DT37" s="609"/>
      <c r="DU37" s="609"/>
      <c r="DV37" s="610"/>
      <c r="DW37" s="611">
        <v>0.2</v>
      </c>
      <c r="DX37" s="612"/>
      <c r="DY37" s="612"/>
      <c r="DZ37" s="612"/>
      <c r="EA37" s="612"/>
      <c r="EB37" s="612"/>
      <c r="EC37" s="640"/>
    </row>
    <row r="38" spans="2:133" ht="11.25" customHeight="1" x14ac:dyDescent="0.15">
      <c r="B38" s="606" t="s">
        <v>418</v>
      </c>
      <c r="C38" s="414"/>
      <c r="D38" s="414"/>
      <c r="E38" s="414"/>
      <c r="F38" s="414"/>
      <c r="G38" s="414"/>
      <c r="H38" s="414"/>
      <c r="I38" s="414"/>
      <c r="J38" s="414"/>
      <c r="K38" s="414"/>
      <c r="L38" s="414"/>
      <c r="M38" s="414"/>
      <c r="N38" s="414"/>
      <c r="O38" s="414"/>
      <c r="P38" s="414"/>
      <c r="Q38" s="607"/>
      <c r="R38" s="608">
        <v>3051126</v>
      </c>
      <c r="S38" s="367"/>
      <c r="T38" s="367"/>
      <c r="U38" s="367"/>
      <c r="V38" s="367"/>
      <c r="W38" s="367"/>
      <c r="X38" s="367"/>
      <c r="Y38" s="621"/>
      <c r="Z38" s="641">
        <v>10.1</v>
      </c>
      <c r="AA38" s="641"/>
      <c r="AB38" s="641"/>
      <c r="AC38" s="641"/>
      <c r="AD38" s="642" t="s">
        <v>203</v>
      </c>
      <c r="AE38" s="642"/>
      <c r="AF38" s="642"/>
      <c r="AG38" s="642"/>
      <c r="AH38" s="642"/>
      <c r="AI38" s="642"/>
      <c r="AJ38" s="642"/>
      <c r="AK38" s="642"/>
      <c r="AL38" s="611" t="s">
        <v>203</v>
      </c>
      <c r="AM38" s="355"/>
      <c r="AN38" s="355"/>
      <c r="AO38" s="643"/>
      <c r="AQ38" s="636" t="s">
        <v>419</v>
      </c>
      <c r="AR38" s="472"/>
      <c r="AS38" s="472"/>
      <c r="AT38" s="472"/>
      <c r="AU38" s="472"/>
      <c r="AV38" s="472"/>
      <c r="AW38" s="472"/>
      <c r="AX38" s="472"/>
      <c r="AY38" s="637"/>
      <c r="AZ38" s="608">
        <v>156656</v>
      </c>
      <c r="BA38" s="367"/>
      <c r="BB38" s="367"/>
      <c r="BC38" s="367"/>
      <c r="BD38" s="609"/>
      <c r="BE38" s="609"/>
      <c r="BF38" s="638"/>
      <c r="BG38" s="606" t="s">
        <v>420</v>
      </c>
      <c r="BH38" s="414"/>
      <c r="BI38" s="414"/>
      <c r="BJ38" s="414"/>
      <c r="BK38" s="414"/>
      <c r="BL38" s="414"/>
      <c r="BM38" s="414"/>
      <c r="BN38" s="414"/>
      <c r="BO38" s="414"/>
      <c r="BP38" s="414"/>
      <c r="BQ38" s="414"/>
      <c r="BR38" s="414"/>
      <c r="BS38" s="414"/>
      <c r="BT38" s="414"/>
      <c r="BU38" s="607"/>
      <c r="BV38" s="608">
        <v>4697</v>
      </c>
      <c r="BW38" s="367"/>
      <c r="BX38" s="367"/>
      <c r="BY38" s="367"/>
      <c r="BZ38" s="367"/>
      <c r="CA38" s="367"/>
      <c r="CB38" s="639"/>
      <c r="CD38" s="606" t="s">
        <v>421</v>
      </c>
      <c r="CE38" s="414"/>
      <c r="CF38" s="414"/>
      <c r="CG38" s="414"/>
      <c r="CH38" s="414"/>
      <c r="CI38" s="414"/>
      <c r="CJ38" s="414"/>
      <c r="CK38" s="414"/>
      <c r="CL38" s="414"/>
      <c r="CM38" s="414"/>
      <c r="CN38" s="414"/>
      <c r="CO38" s="414"/>
      <c r="CP38" s="414"/>
      <c r="CQ38" s="607"/>
      <c r="CR38" s="608">
        <v>2491639</v>
      </c>
      <c r="CS38" s="367"/>
      <c r="CT38" s="367"/>
      <c r="CU38" s="367"/>
      <c r="CV38" s="367"/>
      <c r="CW38" s="367"/>
      <c r="CX38" s="367"/>
      <c r="CY38" s="621"/>
      <c r="CZ38" s="611">
        <v>8.8000000000000007</v>
      </c>
      <c r="DA38" s="612"/>
      <c r="DB38" s="612"/>
      <c r="DC38" s="613"/>
      <c r="DD38" s="614">
        <v>2093121</v>
      </c>
      <c r="DE38" s="367"/>
      <c r="DF38" s="367"/>
      <c r="DG38" s="367"/>
      <c r="DH38" s="367"/>
      <c r="DI38" s="367"/>
      <c r="DJ38" s="367"/>
      <c r="DK38" s="621"/>
      <c r="DL38" s="614">
        <v>1970185</v>
      </c>
      <c r="DM38" s="367"/>
      <c r="DN38" s="367"/>
      <c r="DO38" s="367"/>
      <c r="DP38" s="367"/>
      <c r="DQ38" s="367"/>
      <c r="DR38" s="367"/>
      <c r="DS38" s="367"/>
      <c r="DT38" s="367"/>
      <c r="DU38" s="367"/>
      <c r="DV38" s="621"/>
      <c r="DW38" s="611">
        <v>13.3</v>
      </c>
      <c r="DX38" s="612"/>
      <c r="DY38" s="612"/>
      <c r="DZ38" s="612"/>
      <c r="EA38" s="612"/>
      <c r="EB38" s="612"/>
      <c r="EC38" s="640"/>
    </row>
    <row r="39" spans="2:133" ht="11.25" customHeight="1" x14ac:dyDescent="0.15">
      <c r="B39" s="606" t="s">
        <v>422</v>
      </c>
      <c r="C39" s="414"/>
      <c r="D39" s="414"/>
      <c r="E39" s="414"/>
      <c r="F39" s="414"/>
      <c r="G39" s="414"/>
      <c r="H39" s="414"/>
      <c r="I39" s="414"/>
      <c r="J39" s="414"/>
      <c r="K39" s="414"/>
      <c r="L39" s="414"/>
      <c r="M39" s="414"/>
      <c r="N39" s="414"/>
      <c r="O39" s="414"/>
      <c r="P39" s="414"/>
      <c r="Q39" s="607"/>
      <c r="R39" s="608" t="s">
        <v>203</v>
      </c>
      <c r="S39" s="367"/>
      <c r="T39" s="367"/>
      <c r="U39" s="367"/>
      <c r="V39" s="367"/>
      <c r="W39" s="367"/>
      <c r="X39" s="367"/>
      <c r="Y39" s="621"/>
      <c r="Z39" s="641" t="s">
        <v>203</v>
      </c>
      <c r="AA39" s="641"/>
      <c r="AB39" s="641"/>
      <c r="AC39" s="641"/>
      <c r="AD39" s="642" t="s">
        <v>203</v>
      </c>
      <c r="AE39" s="642"/>
      <c r="AF39" s="642"/>
      <c r="AG39" s="642"/>
      <c r="AH39" s="642"/>
      <c r="AI39" s="642"/>
      <c r="AJ39" s="642"/>
      <c r="AK39" s="642"/>
      <c r="AL39" s="611" t="s">
        <v>203</v>
      </c>
      <c r="AM39" s="355"/>
      <c r="AN39" s="355"/>
      <c r="AO39" s="643"/>
      <c r="AQ39" s="636" t="s">
        <v>307</v>
      </c>
      <c r="AR39" s="472"/>
      <c r="AS39" s="472"/>
      <c r="AT39" s="472"/>
      <c r="AU39" s="472"/>
      <c r="AV39" s="472"/>
      <c r="AW39" s="472"/>
      <c r="AX39" s="472"/>
      <c r="AY39" s="637"/>
      <c r="AZ39" s="608">
        <v>149053</v>
      </c>
      <c r="BA39" s="367"/>
      <c r="BB39" s="367"/>
      <c r="BC39" s="367"/>
      <c r="BD39" s="609"/>
      <c r="BE39" s="609"/>
      <c r="BF39" s="638"/>
      <c r="BG39" s="606" t="s">
        <v>336</v>
      </c>
      <c r="BH39" s="414"/>
      <c r="BI39" s="414"/>
      <c r="BJ39" s="414"/>
      <c r="BK39" s="414"/>
      <c r="BL39" s="414"/>
      <c r="BM39" s="414"/>
      <c r="BN39" s="414"/>
      <c r="BO39" s="414"/>
      <c r="BP39" s="414"/>
      <c r="BQ39" s="414"/>
      <c r="BR39" s="414"/>
      <c r="BS39" s="414"/>
      <c r="BT39" s="414"/>
      <c r="BU39" s="607"/>
      <c r="BV39" s="608">
        <v>6990</v>
      </c>
      <c r="BW39" s="367"/>
      <c r="BX39" s="367"/>
      <c r="BY39" s="367"/>
      <c r="BZ39" s="367"/>
      <c r="CA39" s="367"/>
      <c r="CB39" s="639"/>
      <c r="CD39" s="606" t="s">
        <v>423</v>
      </c>
      <c r="CE39" s="414"/>
      <c r="CF39" s="414"/>
      <c r="CG39" s="414"/>
      <c r="CH39" s="414"/>
      <c r="CI39" s="414"/>
      <c r="CJ39" s="414"/>
      <c r="CK39" s="414"/>
      <c r="CL39" s="414"/>
      <c r="CM39" s="414"/>
      <c r="CN39" s="414"/>
      <c r="CO39" s="414"/>
      <c r="CP39" s="414"/>
      <c r="CQ39" s="607"/>
      <c r="CR39" s="608">
        <v>840345</v>
      </c>
      <c r="CS39" s="609"/>
      <c r="CT39" s="609"/>
      <c r="CU39" s="609"/>
      <c r="CV39" s="609"/>
      <c r="CW39" s="609"/>
      <c r="CX39" s="609"/>
      <c r="CY39" s="610"/>
      <c r="CZ39" s="611">
        <v>3</v>
      </c>
      <c r="DA39" s="612"/>
      <c r="DB39" s="612"/>
      <c r="DC39" s="613"/>
      <c r="DD39" s="614">
        <v>121541</v>
      </c>
      <c r="DE39" s="609"/>
      <c r="DF39" s="609"/>
      <c r="DG39" s="609"/>
      <c r="DH39" s="609"/>
      <c r="DI39" s="609"/>
      <c r="DJ39" s="609"/>
      <c r="DK39" s="610"/>
      <c r="DL39" s="614" t="s">
        <v>203</v>
      </c>
      <c r="DM39" s="609"/>
      <c r="DN39" s="609"/>
      <c r="DO39" s="609"/>
      <c r="DP39" s="609"/>
      <c r="DQ39" s="609"/>
      <c r="DR39" s="609"/>
      <c r="DS39" s="609"/>
      <c r="DT39" s="609"/>
      <c r="DU39" s="609"/>
      <c r="DV39" s="610"/>
      <c r="DW39" s="611" t="s">
        <v>203</v>
      </c>
      <c r="DX39" s="612"/>
      <c r="DY39" s="612"/>
      <c r="DZ39" s="612"/>
      <c r="EA39" s="612"/>
      <c r="EB39" s="612"/>
      <c r="EC39" s="640"/>
    </row>
    <row r="40" spans="2:133" ht="11.25" customHeight="1" x14ac:dyDescent="0.15">
      <c r="B40" s="606" t="s">
        <v>427</v>
      </c>
      <c r="C40" s="414"/>
      <c r="D40" s="414"/>
      <c r="E40" s="414"/>
      <c r="F40" s="414"/>
      <c r="G40" s="414"/>
      <c r="H40" s="414"/>
      <c r="I40" s="414"/>
      <c r="J40" s="414"/>
      <c r="K40" s="414"/>
      <c r="L40" s="414"/>
      <c r="M40" s="414"/>
      <c r="N40" s="414"/>
      <c r="O40" s="414"/>
      <c r="P40" s="414"/>
      <c r="Q40" s="607"/>
      <c r="R40" s="608">
        <v>66426</v>
      </c>
      <c r="S40" s="367"/>
      <c r="T40" s="367"/>
      <c r="U40" s="367"/>
      <c r="V40" s="367"/>
      <c r="W40" s="367"/>
      <c r="X40" s="367"/>
      <c r="Y40" s="621"/>
      <c r="Z40" s="641">
        <v>0.2</v>
      </c>
      <c r="AA40" s="641"/>
      <c r="AB40" s="641"/>
      <c r="AC40" s="641"/>
      <c r="AD40" s="642" t="s">
        <v>203</v>
      </c>
      <c r="AE40" s="642"/>
      <c r="AF40" s="642"/>
      <c r="AG40" s="642"/>
      <c r="AH40" s="642"/>
      <c r="AI40" s="642"/>
      <c r="AJ40" s="642"/>
      <c r="AK40" s="642"/>
      <c r="AL40" s="611" t="s">
        <v>203</v>
      </c>
      <c r="AM40" s="355"/>
      <c r="AN40" s="355"/>
      <c r="AO40" s="643"/>
      <c r="AQ40" s="636" t="s">
        <v>429</v>
      </c>
      <c r="AR40" s="472"/>
      <c r="AS40" s="472"/>
      <c r="AT40" s="472"/>
      <c r="AU40" s="472"/>
      <c r="AV40" s="472"/>
      <c r="AW40" s="472"/>
      <c r="AX40" s="472"/>
      <c r="AY40" s="637"/>
      <c r="AZ40" s="608" t="s">
        <v>203</v>
      </c>
      <c r="BA40" s="367"/>
      <c r="BB40" s="367"/>
      <c r="BC40" s="367"/>
      <c r="BD40" s="609"/>
      <c r="BE40" s="609"/>
      <c r="BF40" s="638"/>
      <c r="BG40" s="602" t="s">
        <v>430</v>
      </c>
      <c r="BH40" s="463"/>
      <c r="BI40" s="463"/>
      <c r="BJ40" s="463"/>
      <c r="BK40" s="463"/>
      <c r="BL40" s="7"/>
      <c r="BM40" s="414" t="s">
        <v>431</v>
      </c>
      <c r="BN40" s="414"/>
      <c r="BO40" s="414"/>
      <c r="BP40" s="414"/>
      <c r="BQ40" s="414"/>
      <c r="BR40" s="414"/>
      <c r="BS40" s="414"/>
      <c r="BT40" s="414"/>
      <c r="BU40" s="607"/>
      <c r="BV40" s="608">
        <v>88</v>
      </c>
      <c r="BW40" s="367"/>
      <c r="BX40" s="367"/>
      <c r="BY40" s="367"/>
      <c r="BZ40" s="367"/>
      <c r="CA40" s="367"/>
      <c r="CB40" s="639"/>
      <c r="CD40" s="606" t="s">
        <v>372</v>
      </c>
      <c r="CE40" s="414"/>
      <c r="CF40" s="414"/>
      <c r="CG40" s="414"/>
      <c r="CH40" s="414"/>
      <c r="CI40" s="414"/>
      <c r="CJ40" s="414"/>
      <c r="CK40" s="414"/>
      <c r="CL40" s="414"/>
      <c r="CM40" s="414"/>
      <c r="CN40" s="414"/>
      <c r="CO40" s="414"/>
      <c r="CP40" s="414"/>
      <c r="CQ40" s="607"/>
      <c r="CR40" s="608">
        <v>80240</v>
      </c>
      <c r="CS40" s="367"/>
      <c r="CT40" s="367"/>
      <c r="CU40" s="367"/>
      <c r="CV40" s="367"/>
      <c r="CW40" s="367"/>
      <c r="CX40" s="367"/>
      <c r="CY40" s="621"/>
      <c r="CZ40" s="611">
        <v>0.3</v>
      </c>
      <c r="DA40" s="612"/>
      <c r="DB40" s="612"/>
      <c r="DC40" s="613"/>
      <c r="DD40" s="614">
        <v>50240</v>
      </c>
      <c r="DE40" s="367"/>
      <c r="DF40" s="367"/>
      <c r="DG40" s="367"/>
      <c r="DH40" s="367"/>
      <c r="DI40" s="367"/>
      <c r="DJ40" s="367"/>
      <c r="DK40" s="621"/>
      <c r="DL40" s="614">
        <v>48749</v>
      </c>
      <c r="DM40" s="367"/>
      <c r="DN40" s="367"/>
      <c r="DO40" s="367"/>
      <c r="DP40" s="367"/>
      <c r="DQ40" s="367"/>
      <c r="DR40" s="367"/>
      <c r="DS40" s="367"/>
      <c r="DT40" s="367"/>
      <c r="DU40" s="367"/>
      <c r="DV40" s="621"/>
      <c r="DW40" s="611">
        <v>0.3</v>
      </c>
      <c r="DX40" s="612"/>
      <c r="DY40" s="612"/>
      <c r="DZ40" s="612"/>
      <c r="EA40" s="612"/>
      <c r="EB40" s="612"/>
      <c r="EC40" s="640"/>
    </row>
    <row r="41" spans="2:133" ht="11.25" customHeight="1" x14ac:dyDescent="0.15">
      <c r="B41" s="586" t="s">
        <v>428</v>
      </c>
      <c r="C41" s="587"/>
      <c r="D41" s="587"/>
      <c r="E41" s="587"/>
      <c r="F41" s="587"/>
      <c r="G41" s="587"/>
      <c r="H41" s="587"/>
      <c r="I41" s="587"/>
      <c r="J41" s="587"/>
      <c r="K41" s="587"/>
      <c r="L41" s="587"/>
      <c r="M41" s="587"/>
      <c r="N41" s="587"/>
      <c r="O41" s="587"/>
      <c r="P41" s="587"/>
      <c r="Q41" s="588"/>
      <c r="R41" s="589">
        <v>30230278</v>
      </c>
      <c r="S41" s="628"/>
      <c r="T41" s="628"/>
      <c r="U41" s="628"/>
      <c r="V41" s="628"/>
      <c r="W41" s="628"/>
      <c r="X41" s="628"/>
      <c r="Y41" s="631"/>
      <c r="Z41" s="632">
        <v>100</v>
      </c>
      <c r="AA41" s="632"/>
      <c r="AB41" s="632"/>
      <c r="AC41" s="632"/>
      <c r="AD41" s="633">
        <v>14779107</v>
      </c>
      <c r="AE41" s="633"/>
      <c r="AF41" s="633"/>
      <c r="AG41" s="633"/>
      <c r="AH41" s="633"/>
      <c r="AI41" s="633"/>
      <c r="AJ41" s="633"/>
      <c r="AK41" s="633"/>
      <c r="AL41" s="592">
        <v>100</v>
      </c>
      <c r="AM41" s="634"/>
      <c r="AN41" s="634"/>
      <c r="AO41" s="635"/>
      <c r="AQ41" s="636" t="s">
        <v>432</v>
      </c>
      <c r="AR41" s="472"/>
      <c r="AS41" s="472"/>
      <c r="AT41" s="472"/>
      <c r="AU41" s="472"/>
      <c r="AV41" s="472"/>
      <c r="AW41" s="472"/>
      <c r="AX41" s="472"/>
      <c r="AY41" s="637"/>
      <c r="AZ41" s="608">
        <v>364889</v>
      </c>
      <c r="BA41" s="367"/>
      <c r="BB41" s="367"/>
      <c r="BC41" s="367"/>
      <c r="BD41" s="609"/>
      <c r="BE41" s="609"/>
      <c r="BF41" s="638"/>
      <c r="BG41" s="602"/>
      <c r="BH41" s="463"/>
      <c r="BI41" s="463"/>
      <c r="BJ41" s="463"/>
      <c r="BK41" s="463"/>
      <c r="BL41" s="7"/>
      <c r="BM41" s="414" t="s">
        <v>343</v>
      </c>
      <c r="BN41" s="414"/>
      <c r="BO41" s="414"/>
      <c r="BP41" s="414"/>
      <c r="BQ41" s="414"/>
      <c r="BR41" s="414"/>
      <c r="BS41" s="414"/>
      <c r="BT41" s="414"/>
      <c r="BU41" s="607"/>
      <c r="BV41" s="608" t="s">
        <v>203</v>
      </c>
      <c r="BW41" s="367"/>
      <c r="BX41" s="367"/>
      <c r="BY41" s="367"/>
      <c r="BZ41" s="367"/>
      <c r="CA41" s="367"/>
      <c r="CB41" s="639"/>
      <c r="CD41" s="606" t="s">
        <v>283</v>
      </c>
      <c r="CE41" s="414"/>
      <c r="CF41" s="414"/>
      <c r="CG41" s="414"/>
      <c r="CH41" s="414"/>
      <c r="CI41" s="414"/>
      <c r="CJ41" s="414"/>
      <c r="CK41" s="414"/>
      <c r="CL41" s="414"/>
      <c r="CM41" s="414"/>
      <c r="CN41" s="414"/>
      <c r="CO41" s="414"/>
      <c r="CP41" s="414"/>
      <c r="CQ41" s="607"/>
      <c r="CR41" s="608" t="s">
        <v>203</v>
      </c>
      <c r="CS41" s="609"/>
      <c r="CT41" s="609"/>
      <c r="CU41" s="609"/>
      <c r="CV41" s="609"/>
      <c r="CW41" s="609"/>
      <c r="CX41" s="609"/>
      <c r="CY41" s="610"/>
      <c r="CZ41" s="611" t="s">
        <v>203</v>
      </c>
      <c r="DA41" s="612"/>
      <c r="DB41" s="612"/>
      <c r="DC41" s="613"/>
      <c r="DD41" s="614" t="s">
        <v>203</v>
      </c>
      <c r="DE41" s="609"/>
      <c r="DF41" s="609"/>
      <c r="DG41" s="609"/>
      <c r="DH41" s="609"/>
      <c r="DI41" s="609"/>
      <c r="DJ41" s="609"/>
      <c r="DK41" s="610"/>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25" t="s">
        <v>433</v>
      </c>
      <c r="AR42" s="626"/>
      <c r="AS42" s="626"/>
      <c r="AT42" s="626"/>
      <c r="AU42" s="626"/>
      <c r="AV42" s="626"/>
      <c r="AW42" s="626"/>
      <c r="AX42" s="626"/>
      <c r="AY42" s="627"/>
      <c r="AZ42" s="589">
        <v>2006599</v>
      </c>
      <c r="BA42" s="628"/>
      <c r="BB42" s="628"/>
      <c r="BC42" s="628"/>
      <c r="BD42" s="590"/>
      <c r="BE42" s="590"/>
      <c r="BF42" s="629"/>
      <c r="BG42" s="390"/>
      <c r="BH42" s="391"/>
      <c r="BI42" s="391"/>
      <c r="BJ42" s="391"/>
      <c r="BK42" s="391"/>
      <c r="BL42" s="20"/>
      <c r="BM42" s="587" t="s">
        <v>434</v>
      </c>
      <c r="BN42" s="587"/>
      <c r="BO42" s="587"/>
      <c r="BP42" s="587"/>
      <c r="BQ42" s="587"/>
      <c r="BR42" s="587"/>
      <c r="BS42" s="587"/>
      <c r="BT42" s="587"/>
      <c r="BU42" s="588"/>
      <c r="BV42" s="589">
        <v>480</v>
      </c>
      <c r="BW42" s="628"/>
      <c r="BX42" s="628"/>
      <c r="BY42" s="628"/>
      <c r="BZ42" s="628"/>
      <c r="CA42" s="628"/>
      <c r="CB42" s="630"/>
      <c r="CD42" s="606" t="s">
        <v>276</v>
      </c>
      <c r="CE42" s="414"/>
      <c r="CF42" s="414"/>
      <c r="CG42" s="414"/>
      <c r="CH42" s="414"/>
      <c r="CI42" s="414"/>
      <c r="CJ42" s="414"/>
      <c r="CK42" s="414"/>
      <c r="CL42" s="414"/>
      <c r="CM42" s="414"/>
      <c r="CN42" s="414"/>
      <c r="CO42" s="414"/>
      <c r="CP42" s="414"/>
      <c r="CQ42" s="607"/>
      <c r="CR42" s="608">
        <v>5820820</v>
      </c>
      <c r="CS42" s="609"/>
      <c r="CT42" s="609"/>
      <c r="CU42" s="609"/>
      <c r="CV42" s="609"/>
      <c r="CW42" s="609"/>
      <c r="CX42" s="609"/>
      <c r="CY42" s="610"/>
      <c r="CZ42" s="611">
        <v>20.5</v>
      </c>
      <c r="DA42" s="612"/>
      <c r="DB42" s="612"/>
      <c r="DC42" s="613"/>
      <c r="DD42" s="614">
        <v>852451</v>
      </c>
      <c r="DE42" s="609"/>
      <c r="DF42" s="609"/>
      <c r="DG42" s="609"/>
      <c r="DH42" s="609"/>
      <c r="DI42" s="609"/>
      <c r="DJ42" s="609"/>
      <c r="DK42" s="610"/>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 t="s">
        <v>50</v>
      </c>
      <c r="CD43" s="606" t="s">
        <v>88</v>
      </c>
      <c r="CE43" s="414"/>
      <c r="CF43" s="414"/>
      <c r="CG43" s="414"/>
      <c r="CH43" s="414"/>
      <c r="CI43" s="414"/>
      <c r="CJ43" s="414"/>
      <c r="CK43" s="414"/>
      <c r="CL43" s="414"/>
      <c r="CM43" s="414"/>
      <c r="CN43" s="414"/>
      <c r="CO43" s="414"/>
      <c r="CP43" s="414"/>
      <c r="CQ43" s="607"/>
      <c r="CR43" s="608">
        <v>16160</v>
      </c>
      <c r="CS43" s="609"/>
      <c r="CT43" s="609"/>
      <c r="CU43" s="609"/>
      <c r="CV43" s="609"/>
      <c r="CW43" s="609"/>
      <c r="CX43" s="609"/>
      <c r="CY43" s="610"/>
      <c r="CZ43" s="611">
        <v>0.1</v>
      </c>
      <c r="DA43" s="612"/>
      <c r="DB43" s="612"/>
      <c r="DC43" s="613"/>
      <c r="DD43" s="614">
        <v>16160</v>
      </c>
      <c r="DE43" s="609"/>
      <c r="DF43" s="609"/>
      <c r="DG43" s="609"/>
      <c r="DH43" s="609"/>
      <c r="DI43" s="609"/>
      <c r="DJ43" s="609"/>
      <c r="DK43" s="610"/>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3" t="s">
        <v>408</v>
      </c>
      <c r="C44" s="623"/>
      <c r="D44" s="623"/>
      <c r="E44" s="623"/>
      <c r="F44" s="623"/>
      <c r="G44" s="623"/>
      <c r="H44" s="623"/>
      <c r="I44" s="623"/>
      <c r="J44" s="623"/>
      <c r="K44" s="623"/>
      <c r="L44" s="623"/>
      <c r="M44" s="623"/>
      <c r="N44" s="623"/>
      <c r="O44" s="623"/>
      <c r="P44" s="623"/>
      <c r="Q44" s="623"/>
      <c r="R44" s="623"/>
      <c r="S44" s="623"/>
      <c r="T44" s="623"/>
      <c r="U44" s="623"/>
      <c r="V44" s="623"/>
      <c r="W44" s="623"/>
      <c r="X44" s="623"/>
      <c r="Y44" s="623"/>
      <c r="Z44" s="623"/>
      <c r="AA44" s="623"/>
      <c r="AB44" s="623"/>
      <c r="AC44" s="623"/>
      <c r="AD44" s="623"/>
      <c r="AE44" s="623"/>
      <c r="AF44" s="623"/>
      <c r="AG44" s="623"/>
      <c r="AH44" s="623"/>
      <c r="AI44" s="623"/>
      <c r="AJ44" s="623"/>
      <c r="AK44" s="623"/>
      <c r="AL44" s="623"/>
      <c r="AM44" s="623"/>
      <c r="AN44" s="623"/>
      <c r="AO44" s="623"/>
      <c r="AP44" s="623"/>
      <c r="AQ44" s="623"/>
      <c r="AR44" s="623"/>
      <c r="AS44" s="623"/>
      <c r="AT44" s="623"/>
      <c r="AU44" s="623"/>
      <c r="AV44" s="623"/>
      <c r="AW44" s="623"/>
      <c r="AX44" s="623"/>
      <c r="AY44" s="623"/>
      <c r="AZ44" s="623"/>
      <c r="BA44" s="623"/>
      <c r="BB44" s="623"/>
      <c r="BC44" s="623"/>
      <c r="BD44" s="623"/>
      <c r="BE44" s="623"/>
      <c r="BF44" s="623"/>
      <c r="BG44" s="623"/>
      <c r="BH44" s="623"/>
      <c r="BI44" s="623"/>
      <c r="BJ44" s="623"/>
      <c r="BK44" s="623"/>
      <c r="BL44" s="623"/>
      <c r="BM44" s="623"/>
      <c r="BN44" s="623"/>
      <c r="BO44" s="623"/>
      <c r="BP44" s="623"/>
      <c r="BQ44" s="623"/>
      <c r="BR44" s="623"/>
      <c r="BS44" s="623"/>
      <c r="BT44" s="623"/>
      <c r="BU44" s="623"/>
      <c r="BV44" s="623"/>
      <c r="BW44" s="623"/>
      <c r="BX44" s="623"/>
      <c r="BY44" s="623"/>
      <c r="BZ44" s="623"/>
      <c r="CA44" s="623"/>
      <c r="CB44" s="623"/>
      <c r="CC44" s="624"/>
      <c r="CD44" s="395" t="s">
        <v>177</v>
      </c>
      <c r="CE44" s="397"/>
      <c r="CF44" s="606" t="s">
        <v>435</v>
      </c>
      <c r="CG44" s="414"/>
      <c r="CH44" s="414"/>
      <c r="CI44" s="414"/>
      <c r="CJ44" s="414"/>
      <c r="CK44" s="414"/>
      <c r="CL44" s="414"/>
      <c r="CM44" s="414"/>
      <c r="CN44" s="414"/>
      <c r="CO44" s="414"/>
      <c r="CP44" s="414"/>
      <c r="CQ44" s="607"/>
      <c r="CR44" s="608">
        <v>5109988</v>
      </c>
      <c r="CS44" s="367"/>
      <c r="CT44" s="367"/>
      <c r="CU44" s="367"/>
      <c r="CV44" s="367"/>
      <c r="CW44" s="367"/>
      <c r="CX44" s="367"/>
      <c r="CY44" s="621"/>
      <c r="CZ44" s="611">
        <v>18</v>
      </c>
      <c r="DA44" s="355"/>
      <c r="DB44" s="355"/>
      <c r="DC44" s="622"/>
      <c r="DD44" s="614">
        <v>781200</v>
      </c>
      <c r="DE44" s="367"/>
      <c r="DF44" s="367"/>
      <c r="DG44" s="367"/>
      <c r="DH44" s="367"/>
      <c r="DI44" s="367"/>
      <c r="DJ44" s="367"/>
      <c r="DK44" s="621"/>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3" t="s">
        <v>263</v>
      </c>
      <c r="C45" s="623"/>
      <c r="D45" s="623"/>
      <c r="E45" s="623"/>
      <c r="F45" s="623"/>
      <c r="G45" s="623"/>
      <c r="H45" s="623"/>
      <c r="I45" s="623"/>
      <c r="J45" s="623"/>
      <c r="K45" s="623"/>
      <c r="L45" s="623"/>
      <c r="M45" s="623"/>
      <c r="N45" s="623"/>
      <c r="O45" s="623"/>
      <c r="P45" s="623"/>
      <c r="Q45" s="623"/>
      <c r="R45" s="623"/>
      <c r="S45" s="623"/>
      <c r="T45" s="623"/>
      <c r="U45" s="623"/>
      <c r="V45" s="623"/>
      <c r="W45" s="623"/>
      <c r="X45" s="623"/>
      <c r="Y45" s="623"/>
      <c r="Z45" s="623"/>
      <c r="AA45" s="623"/>
      <c r="AB45" s="623"/>
      <c r="AC45" s="623"/>
      <c r="AD45" s="623"/>
      <c r="AE45" s="623"/>
      <c r="AF45" s="623"/>
      <c r="AG45" s="623"/>
      <c r="AH45" s="623"/>
      <c r="AI45" s="623"/>
      <c r="AJ45" s="623"/>
      <c r="AK45" s="623"/>
      <c r="AL45" s="623"/>
      <c r="AM45" s="623"/>
      <c r="AN45" s="623"/>
      <c r="AO45" s="623"/>
      <c r="AP45" s="623"/>
      <c r="AQ45" s="623"/>
      <c r="AR45" s="623"/>
      <c r="AS45" s="623"/>
      <c r="AT45" s="623"/>
      <c r="AU45" s="623"/>
      <c r="AV45" s="623"/>
      <c r="AW45" s="623"/>
      <c r="AX45" s="623"/>
      <c r="AY45" s="623"/>
      <c r="AZ45" s="623"/>
      <c r="BA45" s="623"/>
      <c r="BB45" s="623"/>
      <c r="BC45" s="623"/>
      <c r="BD45" s="623"/>
      <c r="BE45" s="623"/>
      <c r="BF45" s="623"/>
      <c r="BG45" s="623"/>
      <c r="BH45" s="623"/>
      <c r="BI45" s="623"/>
      <c r="BJ45" s="623"/>
      <c r="BK45" s="623"/>
      <c r="BL45" s="623"/>
      <c r="BM45" s="623"/>
      <c r="BN45" s="623"/>
      <c r="BO45" s="623"/>
      <c r="BP45" s="623"/>
      <c r="BQ45" s="623"/>
      <c r="BR45" s="623"/>
      <c r="BS45" s="623"/>
      <c r="BT45" s="623"/>
      <c r="BU45" s="623"/>
      <c r="BV45" s="623"/>
      <c r="BW45" s="623"/>
      <c r="BX45" s="623"/>
      <c r="BY45" s="623"/>
      <c r="BZ45" s="623"/>
      <c r="CA45" s="623"/>
      <c r="CB45" s="623"/>
      <c r="CC45" s="624"/>
      <c r="CD45" s="398"/>
      <c r="CE45" s="400"/>
      <c r="CF45" s="606" t="s">
        <v>436</v>
      </c>
      <c r="CG45" s="414"/>
      <c r="CH45" s="414"/>
      <c r="CI45" s="414"/>
      <c r="CJ45" s="414"/>
      <c r="CK45" s="414"/>
      <c r="CL45" s="414"/>
      <c r="CM45" s="414"/>
      <c r="CN45" s="414"/>
      <c r="CO45" s="414"/>
      <c r="CP45" s="414"/>
      <c r="CQ45" s="607"/>
      <c r="CR45" s="608">
        <v>2955560</v>
      </c>
      <c r="CS45" s="609"/>
      <c r="CT45" s="609"/>
      <c r="CU45" s="609"/>
      <c r="CV45" s="609"/>
      <c r="CW45" s="609"/>
      <c r="CX45" s="609"/>
      <c r="CY45" s="610"/>
      <c r="CZ45" s="611">
        <v>10.4</v>
      </c>
      <c r="DA45" s="612"/>
      <c r="DB45" s="612"/>
      <c r="DC45" s="613"/>
      <c r="DD45" s="614">
        <v>196832</v>
      </c>
      <c r="DE45" s="609"/>
      <c r="DF45" s="609"/>
      <c r="DG45" s="609"/>
      <c r="DH45" s="609"/>
      <c r="DI45" s="609"/>
      <c r="DJ45" s="609"/>
      <c r="DK45" s="610"/>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41"/>
      <c r="CD46" s="398"/>
      <c r="CE46" s="400"/>
      <c r="CF46" s="606" t="s">
        <v>437</v>
      </c>
      <c r="CG46" s="414"/>
      <c r="CH46" s="414"/>
      <c r="CI46" s="414"/>
      <c r="CJ46" s="414"/>
      <c r="CK46" s="414"/>
      <c r="CL46" s="414"/>
      <c r="CM46" s="414"/>
      <c r="CN46" s="414"/>
      <c r="CO46" s="414"/>
      <c r="CP46" s="414"/>
      <c r="CQ46" s="607"/>
      <c r="CR46" s="608">
        <v>1888028</v>
      </c>
      <c r="CS46" s="367"/>
      <c r="CT46" s="367"/>
      <c r="CU46" s="367"/>
      <c r="CV46" s="367"/>
      <c r="CW46" s="367"/>
      <c r="CX46" s="367"/>
      <c r="CY46" s="621"/>
      <c r="CZ46" s="611">
        <v>6.6</v>
      </c>
      <c r="DA46" s="355"/>
      <c r="DB46" s="355"/>
      <c r="DC46" s="622"/>
      <c r="DD46" s="614">
        <v>535481</v>
      </c>
      <c r="DE46" s="367"/>
      <c r="DF46" s="367"/>
      <c r="DG46" s="367"/>
      <c r="DH46" s="367"/>
      <c r="DI46" s="367"/>
      <c r="DJ46" s="367"/>
      <c r="DK46" s="621"/>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41"/>
      <c r="CD47" s="398"/>
      <c r="CE47" s="400"/>
      <c r="CF47" s="606" t="s">
        <v>438</v>
      </c>
      <c r="CG47" s="414"/>
      <c r="CH47" s="414"/>
      <c r="CI47" s="414"/>
      <c r="CJ47" s="414"/>
      <c r="CK47" s="414"/>
      <c r="CL47" s="414"/>
      <c r="CM47" s="414"/>
      <c r="CN47" s="414"/>
      <c r="CO47" s="414"/>
      <c r="CP47" s="414"/>
      <c r="CQ47" s="607"/>
      <c r="CR47" s="608">
        <v>710832</v>
      </c>
      <c r="CS47" s="609"/>
      <c r="CT47" s="609"/>
      <c r="CU47" s="609"/>
      <c r="CV47" s="609"/>
      <c r="CW47" s="609"/>
      <c r="CX47" s="609"/>
      <c r="CY47" s="610"/>
      <c r="CZ47" s="611">
        <v>2.5</v>
      </c>
      <c r="DA47" s="612"/>
      <c r="DB47" s="612"/>
      <c r="DC47" s="613"/>
      <c r="DD47" s="614">
        <v>71251</v>
      </c>
      <c r="DE47" s="609"/>
      <c r="DF47" s="609"/>
      <c r="DG47" s="609"/>
      <c r="DH47" s="609"/>
      <c r="DI47" s="609"/>
      <c r="DJ47" s="609"/>
      <c r="DK47" s="610"/>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41"/>
      <c r="CD48" s="401"/>
      <c r="CE48" s="403"/>
      <c r="CF48" s="606" t="s">
        <v>440</v>
      </c>
      <c r="CG48" s="414"/>
      <c r="CH48" s="414"/>
      <c r="CI48" s="414"/>
      <c r="CJ48" s="414"/>
      <c r="CK48" s="414"/>
      <c r="CL48" s="414"/>
      <c r="CM48" s="414"/>
      <c r="CN48" s="414"/>
      <c r="CO48" s="414"/>
      <c r="CP48" s="414"/>
      <c r="CQ48" s="607"/>
      <c r="CR48" s="608" t="s">
        <v>203</v>
      </c>
      <c r="CS48" s="367"/>
      <c r="CT48" s="367"/>
      <c r="CU48" s="367"/>
      <c r="CV48" s="367"/>
      <c r="CW48" s="367"/>
      <c r="CX48" s="367"/>
      <c r="CY48" s="621"/>
      <c r="CZ48" s="611" t="s">
        <v>203</v>
      </c>
      <c r="DA48" s="355"/>
      <c r="DB48" s="355"/>
      <c r="DC48" s="622"/>
      <c r="DD48" s="614" t="s">
        <v>203</v>
      </c>
      <c r="DE48" s="367"/>
      <c r="DF48" s="367"/>
      <c r="DG48" s="367"/>
      <c r="DH48" s="367"/>
      <c r="DI48" s="367"/>
      <c r="DJ48" s="367"/>
      <c r="DK48" s="621"/>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41"/>
      <c r="CD49" s="586" t="s">
        <v>198</v>
      </c>
      <c r="CE49" s="587"/>
      <c r="CF49" s="587"/>
      <c r="CG49" s="587"/>
      <c r="CH49" s="587"/>
      <c r="CI49" s="587"/>
      <c r="CJ49" s="587"/>
      <c r="CK49" s="587"/>
      <c r="CL49" s="587"/>
      <c r="CM49" s="587"/>
      <c r="CN49" s="587"/>
      <c r="CO49" s="587"/>
      <c r="CP49" s="587"/>
      <c r="CQ49" s="588"/>
      <c r="CR49" s="589">
        <v>28433296</v>
      </c>
      <c r="CS49" s="590"/>
      <c r="CT49" s="590"/>
      <c r="CU49" s="590"/>
      <c r="CV49" s="590"/>
      <c r="CW49" s="590"/>
      <c r="CX49" s="590"/>
      <c r="CY49" s="591"/>
      <c r="CZ49" s="592">
        <v>100</v>
      </c>
      <c r="DA49" s="593"/>
      <c r="DB49" s="593"/>
      <c r="DC49" s="594"/>
      <c r="DD49" s="595">
        <v>16460184</v>
      </c>
      <c r="DE49" s="590"/>
      <c r="DF49" s="590"/>
      <c r="DG49" s="590"/>
      <c r="DH49" s="590"/>
      <c r="DI49" s="590"/>
      <c r="DJ49" s="590"/>
      <c r="DK49" s="591"/>
      <c r="DL49" s="596"/>
      <c r="DM49" s="597"/>
      <c r="DN49" s="597"/>
      <c r="DO49" s="597"/>
      <c r="DP49" s="597"/>
      <c r="DQ49" s="597"/>
      <c r="DR49" s="597"/>
      <c r="DS49" s="597"/>
      <c r="DT49" s="597"/>
      <c r="DU49" s="597"/>
      <c r="DV49" s="598"/>
      <c r="DW49" s="599"/>
      <c r="DX49" s="600"/>
      <c r="DY49" s="600"/>
      <c r="DZ49" s="600"/>
      <c r="EA49" s="600"/>
      <c r="EB49" s="600"/>
      <c r="EC49" s="601"/>
    </row>
  </sheetData>
  <sheetProtection algorithmName="SHA-512" hashValue="gldmMacUkzT5L59/nw0fWggheVD8lSkpU6YPeobwxA431si+AUIpzntkDEu8kEZGzbbPW2OPNSGTsUZ/QEZ6iA==" saltValue="oa8P7sXpmdVIHXfmYMrja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R7:CY7"/>
    <mergeCell ref="CZ7:DC7"/>
    <mergeCell ref="DD7:DP7"/>
    <mergeCell ref="DQ7:EC7"/>
    <mergeCell ref="B6:Q6"/>
    <mergeCell ref="R6:Y6"/>
    <mergeCell ref="Z6:AC6"/>
    <mergeCell ref="AD6:AK6"/>
    <mergeCell ref="AL6:AO6"/>
    <mergeCell ref="AP6:BF6"/>
    <mergeCell ref="BG6:BN6"/>
    <mergeCell ref="BO6:BR6"/>
    <mergeCell ref="BS6:CB6"/>
    <mergeCell ref="CD5:CQ5"/>
    <mergeCell ref="CR5:CY5"/>
    <mergeCell ref="CZ5:DC5"/>
    <mergeCell ref="DD5:DP5"/>
    <mergeCell ref="DQ5:EC5"/>
    <mergeCell ref="CD6:CQ6"/>
    <mergeCell ref="CR6:CY6"/>
    <mergeCell ref="CZ6:DC6"/>
    <mergeCell ref="DD6:DP6"/>
    <mergeCell ref="DQ6:EC6"/>
    <mergeCell ref="CD8:CQ8"/>
    <mergeCell ref="CR8:CY8"/>
    <mergeCell ref="CZ8:DC8"/>
    <mergeCell ref="DD8:DP8"/>
    <mergeCell ref="DQ8:EC8"/>
    <mergeCell ref="B7:Q7"/>
    <mergeCell ref="R7:Y7"/>
    <mergeCell ref="Z7:AC7"/>
    <mergeCell ref="AD7:AK7"/>
    <mergeCell ref="AL7:AO7"/>
    <mergeCell ref="B8:Q8"/>
    <mergeCell ref="R8:Y8"/>
    <mergeCell ref="Z8:AC8"/>
    <mergeCell ref="AD8:AK8"/>
    <mergeCell ref="AL8:AO8"/>
    <mergeCell ref="AP8:BF8"/>
    <mergeCell ref="BG8:BN8"/>
    <mergeCell ref="BO8:BR8"/>
    <mergeCell ref="BS8:CB8"/>
    <mergeCell ref="AP7:BF7"/>
    <mergeCell ref="BG7:BN7"/>
    <mergeCell ref="BO7:BR7"/>
    <mergeCell ref="BS7:CB7"/>
    <mergeCell ref="CD7:CQ7"/>
    <mergeCell ref="B9:Q9"/>
    <mergeCell ref="R9:Y9"/>
    <mergeCell ref="Z9:AC9"/>
    <mergeCell ref="AD9:AK9"/>
    <mergeCell ref="AL9:AO9"/>
    <mergeCell ref="AP9:BF9"/>
    <mergeCell ref="BG9:BN9"/>
    <mergeCell ref="BO9:BR9"/>
    <mergeCell ref="BS9:CB9"/>
    <mergeCell ref="CR11:CY11"/>
    <mergeCell ref="CZ11:DC11"/>
    <mergeCell ref="DD11:DP11"/>
    <mergeCell ref="DQ11:EC11"/>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DQ9:EC9"/>
    <mergeCell ref="CD10:CQ10"/>
    <mergeCell ref="CR10:CY10"/>
    <mergeCell ref="CZ10:DC10"/>
    <mergeCell ref="DD10:DP10"/>
    <mergeCell ref="DQ10:EC10"/>
    <mergeCell ref="CD12:CQ12"/>
    <mergeCell ref="CR12:CY12"/>
    <mergeCell ref="CZ12:DC12"/>
    <mergeCell ref="DD12:DP12"/>
    <mergeCell ref="DQ12:EC12"/>
    <mergeCell ref="B11:Q11"/>
    <mergeCell ref="R11:Y11"/>
    <mergeCell ref="Z11:AC11"/>
    <mergeCell ref="AD11:AK11"/>
    <mergeCell ref="AL11:AO11"/>
    <mergeCell ref="B12:Q12"/>
    <mergeCell ref="R12:Y12"/>
    <mergeCell ref="Z12:AC12"/>
    <mergeCell ref="AD12:AK12"/>
    <mergeCell ref="AL12:AO12"/>
    <mergeCell ref="AP12:BF12"/>
    <mergeCell ref="BG12:BN12"/>
    <mergeCell ref="BO12:BR12"/>
    <mergeCell ref="BS12:CB12"/>
    <mergeCell ref="AP11:BF11"/>
    <mergeCell ref="BG11:BN11"/>
    <mergeCell ref="BO11:BR11"/>
    <mergeCell ref="BS11:CB11"/>
    <mergeCell ref="CD11:CQ11"/>
    <mergeCell ref="B13:Q13"/>
    <mergeCell ref="R13:Y13"/>
    <mergeCell ref="Z13:AC13"/>
    <mergeCell ref="AD13:AK13"/>
    <mergeCell ref="AL13:AO13"/>
    <mergeCell ref="AP13:BF13"/>
    <mergeCell ref="BG13:BN13"/>
    <mergeCell ref="BO13:BR13"/>
    <mergeCell ref="BS13:CB13"/>
    <mergeCell ref="CR15:CY15"/>
    <mergeCell ref="CZ15:DC15"/>
    <mergeCell ref="DD15:DP15"/>
    <mergeCell ref="DQ15:EC15"/>
    <mergeCell ref="B14:Q14"/>
    <mergeCell ref="R14:Y14"/>
    <mergeCell ref="Z14:AC14"/>
    <mergeCell ref="AD14:AK14"/>
    <mergeCell ref="AL14:AO14"/>
    <mergeCell ref="AP14:BF14"/>
    <mergeCell ref="BG14:BN14"/>
    <mergeCell ref="BO14:BR14"/>
    <mergeCell ref="BS14:CB14"/>
    <mergeCell ref="CD13:CQ13"/>
    <mergeCell ref="CR13:CY13"/>
    <mergeCell ref="CZ13:DC13"/>
    <mergeCell ref="DD13:DP13"/>
    <mergeCell ref="DQ13:EC13"/>
    <mergeCell ref="CD14:CQ14"/>
    <mergeCell ref="CR14:CY14"/>
    <mergeCell ref="CZ14:DC14"/>
    <mergeCell ref="DD14:DP14"/>
    <mergeCell ref="DQ14:EC14"/>
    <mergeCell ref="CD16:CQ16"/>
    <mergeCell ref="CR16:CY16"/>
    <mergeCell ref="CZ16:DC16"/>
    <mergeCell ref="DD16:DP16"/>
    <mergeCell ref="DQ16:EC16"/>
    <mergeCell ref="B15:Q15"/>
    <mergeCell ref="R15:Y15"/>
    <mergeCell ref="Z15:AC15"/>
    <mergeCell ref="AD15:AK15"/>
    <mergeCell ref="AL15:AO15"/>
    <mergeCell ref="B16:Q16"/>
    <mergeCell ref="R16:Y16"/>
    <mergeCell ref="Z16:AC16"/>
    <mergeCell ref="AD16:AK16"/>
    <mergeCell ref="AL16:AO16"/>
    <mergeCell ref="AP16:BF16"/>
    <mergeCell ref="BG16:BN16"/>
    <mergeCell ref="BO16:BR16"/>
    <mergeCell ref="BS16:CB16"/>
    <mergeCell ref="AP15:BF15"/>
    <mergeCell ref="BG15:BN15"/>
    <mergeCell ref="BO15:BR15"/>
    <mergeCell ref="BS15:CB15"/>
    <mergeCell ref="CD15:CQ15"/>
    <mergeCell ref="B17:Q17"/>
    <mergeCell ref="R17:Y17"/>
    <mergeCell ref="Z17:AC17"/>
    <mergeCell ref="AD17:AK17"/>
    <mergeCell ref="AL17:AO17"/>
    <mergeCell ref="AP17:BF17"/>
    <mergeCell ref="BG17:BN17"/>
    <mergeCell ref="BO17:BR17"/>
    <mergeCell ref="BS17:CB17"/>
    <mergeCell ref="CR19:CY19"/>
    <mergeCell ref="CZ19:DC19"/>
    <mergeCell ref="DD19:DP19"/>
    <mergeCell ref="DQ19:EC19"/>
    <mergeCell ref="B18:Q18"/>
    <mergeCell ref="R18:Y18"/>
    <mergeCell ref="Z18:AC18"/>
    <mergeCell ref="AD18:AK18"/>
    <mergeCell ref="AL18:AO18"/>
    <mergeCell ref="AP18:BF18"/>
    <mergeCell ref="BG18:BN18"/>
    <mergeCell ref="BO18:BR18"/>
    <mergeCell ref="BS18:CB18"/>
    <mergeCell ref="CD17:CQ17"/>
    <mergeCell ref="CR17:CY17"/>
    <mergeCell ref="CZ17:DC17"/>
    <mergeCell ref="DD17:DP17"/>
    <mergeCell ref="DQ17:EC17"/>
    <mergeCell ref="CD18:CQ18"/>
    <mergeCell ref="CR18:CY18"/>
    <mergeCell ref="CZ18:DC18"/>
    <mergeCell ref="DD18:DP18"/>
    <mergeCell ref="DQ18:EC18"/>
    <mergeCell ref="CD20:CQ20"/>
    <mergeCell ref="CR20:CY20"/>
    <mergeCell ref="CZ20:DC20"/>
    <mergeCell ref="DD20:DP20"/>
    <mergeCell ref="DQ20:EC20"/>
    <mergeCell ref="B19:Q19"/>
    <mergeCell ref="R19:Y19"/>
    <mergeCell ref="Z19:AC19"/>
    <mergeCell ref="AD19:AK19"/>
    <mergeCell ref="AL19:AO19"/>
    <mergeCell ref="B20:Q20"/>
    <mergeCell ref="R20:Y20"/>
    <mergeCell ref="Z20:AC20"/>
    <mergeCell ref="AD20:AK20"/>
    <mergeCell ref="AL20:AO20"/>
    <mergeCell ref="AP20:BF20"/>
    <mergeCell ref="BG20:BN20"/>
    <mergeCell ref="BO20:BR20"/>
    <mergeCell ref="BS20:CB20"/>
    <mergeCell ref="AP19:BF19"/>
    <mergeCell ref="BG19:BN19"/>
    <mergeCell ref="BO19:BR19"/>
    <mergeCell ref="BS19:CB19"/>
    <mergeCell ref="CD19:CQ19"/>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BG23:BN23"/>
    <mergeCell ref="BO23:BR23"/>
    <mergeCell ref="BS23:CB23"/>
    <mergeCell ref="CD21:CQ21"/>
    <mergeCell ref="CR21:CY21"/>
    <mergeCell ref="CZ21:DC21"/>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CD35:CQ35"/>
    <mergeCell ref="CR35:CY35"/>
    <mergeCell ref="BX33:CB33"/>
    <mergeCell ref="CD33:CQ33"/>
    <mergeCell ref="CR33:CY33"/>
    <mergeCell ref="CZ33:DC33"/>
    <mergeCell ref="DD33:DK33"/>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s>
  <phoneticPr fontId="5"/>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1006" t="s">
        <v>296</v>
      </c>
      <c r="B2" s="1006"/>
      <c r="C2" s="1006"/>
      <c r="D2" s="1006"/>
      <c r="E2" s="1006"/>
      <c r="F2" s="1006"/>
      <c r="G2" s="1006"/>
      <c r="H2" s="1006"/>
      <c r="I2" s="1006"/>
      <c r="J2" s="1006"/>
      <c r="K2" s="1006"/>
      <c r="L2" s="1006"/>
      <c r="M2" s="1006"/>
      <c r="N2" s="1006"/>
      <c r="O2" s="1006"/>
      <c r="P2" s="1006"/>
      <c r="Q2" s="1006"/>
      <c r="R2" s="1006"/>
      <c r="S2" s="1006"/>
      <c r="T2" s="1006"/>
      <c r="U2" s="1006"/>
      <c r="V2" s="1006"/>
      <c r="W2" s="1006"/>
      <c r="X2" s="1006"/>
      <c r="Y2" s="1006"/>
      <c r="Z2" s="1006"/>
      <c r="AA2" s="1006"/>
      <c r="AB2" s="1006"/>
      <c r="AC2" s="1006"/>
      <c r="AD2" s="1006"/>
      <c r="AE2" s="1006"/>
      <c r="AF2" s="1006"/>
      <c r="AG2" s="1006"/>
      <c r="AH2" s="1006"/>
      <c r="AI2" s="1006"/>
      <c r="AJ2" s="1006"/>
      <c r="AK2" s="1006"/>
      <c r="AL2" s="1006"/>
      <c r="AM2" s="1006"/>
      <c r="AN2" s="1006"/>
      <c r="AO2" s="1006"/>
      <c r="AP2" s="1006"/>
      <c r="AQ2" s="1006"/>
      <c r="AR2" s="1006"/>
      <c r="AS2" s="1006"/>
      <c r="AT2" s="1006"/>
      <c r="AU2" s="1006"/>
      <c r="AV2" s="1006"/>
      <c r="AW2" s="1006"/>
      <c r="AX2" s="1006"/>
      <c r="AY2" s="1006"/>
      <c r="AZ2" s="1006"/>
      <c r="BA2" s="1006"/>
      <c r="BB2" s="1006"/>
      <c r="BC2" s="1006"/>
      <c r="BD2" s="1006"/>
      <c r="BE2" s="1006"/>
      <c r="BF2" s="1006"/>
      <c r="BG2" s="1006"/>
      <c r="BH2" s="1006"/>
      <c r="BI2" s="1006"/>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1007" t="s">
        <v>300</v>
      </c>
      <c r="DK2" s="1008"/>
      <c r="DL2" s="1008"/>
      <c r="DM2" s="1008"/>
      <c r="DN2" s="1008"/>
      <c r="DO2" s="1009"/>
      <c r="DP2" s="50"/>
      <c r="DQ2" s="1007" t="s">
        <v>301</v>
      </c>
      <c r="DR2" s="1008"/>
      <c r="DS2" s="1008"/>
      <c r="DT2" s="1008"/>
      <c r="DU2" s="1008"/>
      <c r="DV2" s="1008"/>
      <c r="DW2" s="1008"/>
      <c r="DX2" s="1008"/>
      <c r="DY2" s="1008"/>
      <c r="DZ2" s="1009"/>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997" t="s">
        <v>441</v>
      </c>
      <c r="B4" s="997"/>
      <c r="C4" s="997"/>
      <c r="D4" s="997"/>
      <c r="E4" s="997"/>
      <c r="F4" s="997"/>
      <c r="G4" s="997"/>
      <c r="H4" s="997"/>
      <c r="I4" s="997"/>
      <c r="J4" s="997"/>
      <c r="K4" s="997"/>
      <c r="L4" s="997"/>
      <c r="M4" s="997"/>
      <c r="N4" s="997"/>
      <c r="O4" s="997"/>
      <c r="P4" s="997"/>
      <c r="Q4" s="997"/>
      <c r="R4" s="997"/>
      <c r="S4" s="997"/>
      <c r="T4" s="997"/>
      <c r="U4" s="997"/>
      <c r="V4" s="997"/>
      <c r="W4" s="997"/>
      <c r="X4" s="997"/>
      <c r="Y4" s="997"/>
      <c r="Z4" s="997"/>
      <c r="AA4" s="997"/>
      <c r="AB4" s="997"/>
      <c r="AC4" s="997"/>
      <c r="AD4" s="997"/>
      <c r="AE4" s="997"/>
      <c r="AF4" s="997"/>
      <c r="AG4" s="997"/>
      <c r="AH4" s="997"/>
      <c r="AI4" s="997"/>
      <c r="AJ4" s="997"/>
      <c r="AK4" s="997"/>
      <c r="AL4" s="997"/>
      <c r="AM4" s="997"/>
      <c r="AN4" s="997"/>
      <c r="AO4" s="997"/>
      <c r="AP4" s="997"/>
      <c r="AQ4" s="997"/>
      <c r="AR4" s="997"/>
      <c r="AS4" s="997"/>
      <c r="AT4" s="997"/>
      <c r="AU4" s="997"/>
      <c r="AV4" s="997"/>
      <c r="AW4" s="997"/>
      <c r="AX4" s="997"/>
      <c r="AY4" s="997"/>
      <c r="AZ4" s="56"/>
      <c r="BA4" s="56"/>
      <c r="BB4" s="56"/>
      <c r="BC4" s="56"/>
      <c r="BD4" s="56"/>
      <c r="BE4" s="67"/>
      <c r="BF4" s="67"/>
      <c r="BG4" s="67"/>
      <c r="BH4" s="67"/>
      <c r="BI4" s="67"/>
      <c r="BJ4" s="67"/>
      <c r="BK4" s="67"/>
      <c r="BL4" s="67"/>
      <c r="BM4" s="67"/>
      <c r="BN4" s="67"/>
      <c r="BO4" s="67"/>
      <c r="BP4" s="67"/>
      <c r="BQ4" s="791" t="s">
        <v>442</v>
      </c>
      <c r="BR4" s="791"/>
      <c r="BS4" s="791"/>
      <c r="BT4" s="791"/>
      <c r="BU4" s="791"/>
      <c r="BV4" s="791"/>
      <c r="BW4" s="791"/>
      <c r="BX4" s="791"/>
      <c r="BY4" s="791"/>
      <c r="BZ4" s="791"/>
      <c r="CA4" s="791"/>
      <c r="CB4" s="791"/>
      <c r="CC4" s="791"/>
      <c r="CD4" s="791"/>
      <c r="CE4" s="791"/>
      <c r="CF4" s="791"/>
      <c r="CG4" s="791"/>
      <c r="CH4" s="791"/>
      <c r="CI4" s="791"/>
      <c r="CJ4" s="791"/>
      <c r="CK4" s="791"/>
      <c r="CL4" s="791"/>
      <c r="CM4" s="791"/>
      <c r="CN4" s="791"/>
      <c r="CO4" s="791"/>
      <c r="CP4" s="791"/>
      <c r="CQ4" s="791"/>
      <c r="CR4" s="791"/>
      <c r="CS4" s="791"/>
      <c r="CT4" s="791"/>
      <c r="CU4" s="791"/>
      <c r="CV4" s="791"/>
      <c r="CW4" s="791"/>
      <c r="CX4" s="791"/>
      <c r="CY4" s="791"/>
      <c r="CZ4" s="791"/>
      <c r="DA4" s="791"/>
      <c r="DB4" s="791"/>
      <c r="DC4" s="791"/>
      <c r="DD4" s="791"/>
      <c r="DE4" s="791"/>
      <c r="DF4" s="791"/>
      <c r="DG4" s="791"/>
      <c r="DH4" s="791"/>
      <c r="DI4" s="791"/>
      <c r="DJ4" s="791"/>
      <c r="DK4" s="791"/>
      <c r="DL4" s="791"/>
      <c r="DM4" s="791"/>
      <c r="DN4" s="791"/>
      <c r="DO4" s="791"/>
      <c r="DP4" s="791"/>
      <c r="DQ4" s="791"/>
      <c r="DR4" s="791"/>
      <c r="DS4" s="791"/>
      <c r="DT4" s="791"/>
      <c r="DU4" s="791"/>
      <c r="DV4" s="791"/>
      <c r="DW4" s="791"/>
      <c r="DX4" s="791"/>
      <c r="DY4" s="791"/>
      <c r="DZ4" s="791"/>
      <c r="EA4" s="67"/>
    </row>
    <row r="5" spans="1:131" s="47" customFormat="1" ht="26.25" customHeight="1" x14ac:dyDescent="0.15">
      <c r="A5" s="695" t="s">
        <v>443</v>
      </c>
      <c r="B5" s="696"/>
      <c r="C5" s="696"/>
      <c r="D5" s="696"/>
      <c r="E5" s="696"/>
      <c r="F5" s="696"/>
      <c r="G5" s="696"/>
      <c r="H5" s="696"/>
      <c r="I5" s="696"/>
      <c r="J5" s="696"/>
      <c r="K5" s="696"/>
      <c r="L5" s="696"/>
      <c r="M5" s="696"/>
      <c r="N5" s="696"/>
      <c r="O5" s="696"/>
      <c r="P5" s="697"/>
      <c r="Q5" s="687" t="s">
        <v>184</v>
      </c>
      <c r="R5" s="688"/>
      <c r="S5" s="688"/>
      <c r="T5" s="688"/>
      <c r="U5" s="689"/>
      <c r="V5" s="687" t="s">
        <v>444</v>
      </c>
      <c r="W5" s="688"/>
      <c r="X5" s="688"/>
      <c r="Y5" s="688"/>
      <c r="Z5" s="689"/>
      <c r="AA5" s="687" t="s">
        <v>445</v>
      </c>
      <c r="AB5" s="688"/>
      <c r="AC5" s="688"/>
      <c r="AD5" s="688"/>
      <c r="AE5" s="688"/>
      <c r="AF5" s="736" t="s">
        <v>180</v>
      </c>
      <c r="AG5" s="688"/>
      <c r="AH5" s="688"/>
      <c r="AI5" s="688"/>
      <c r="AJ5" s="693"/>
      <c r="AK5" s="688" t="s">
        <v>446</v>
      </c>
      <c r="AL5" s="688"/>
      <c r="AM5" s="688"/>
      <c r="AN5" s="688"/>
      <c r="AO5" s="689"/>
      <c r="AP5" s="687" t="s">
        <v>447</v>
      </c>
      <c r="AQ5" s="688"/>
      <c r="AR5" s="688"/>
      <c r="AS5" s="688"/>
      <c r="AT5" s="689"/>
      <c r="AU5" s="687" t="s">
        <v>451</v>
      </c>
      <c r="AV5" s="688"/>
      <c r="AW5" s="688"/>
      <c r="AX5" s="688"/>
      <c r="AY5" s="693"/>
      <c r="AZ5" s="56"/>
      <c r="BA5" s="56"/>
      <c r="BB5" s="56"/>
      <c r="BC5" s="56"/>
      <c r="BD5" s="56"/>
      <c r="BE5" s="67"/>
      <c r="BF5" s="67"/>
      <c r="BG5" s="67"/>
      <c r="BH5" s="67"/>
      <c r="BI5" s="67"/>
      <c r="BJ5" s="67"/>
      <c r="BK5" s="67"/>
      <c r="BL5" s="67"/>
      <c r="BM5" s="67"/>
      <c r="BN5" s="67"/>
      <c r="BO5" s="67"/>
      <c r="BP5" s="67"/>
      <c r="BQ5" s="695" t="s">
        <v>452</v>
      </c>
      <c r="BR5" s="696"/>
      <c r="BS5" s="696"/>
      <c r="BT5" s="696"/>
      <c r="BU5" s="696"/>
      <c r="BV5" s="696"/>
      <c r="BW5" s="696"/>
      <c r="BX5" s="696"/>
      <c r="BY5" s="696"/>
      <c r="BZ5" s="696"/>
      <c r="CA5" s="696"/>
      <c r="CB5" s="696"/>
      <c r="CC5" s="696"/>
      <c r="CD5" s="696"/>
      <c r="CE5" s="696"/>
      <c r="CF5" s="696"/>
      <c r="CG5" s="697"/>
      <c r="CH5" s="687" t="s">
        <v>369</v>
      </c>
      <c r="CI5" s="688"/>
      <c r="CJ5" s="688"/>
      <c r="CK5" s="688"/>
      <c r="CL5" s="689"/>
      <c r="CM5" s="687" t="s">
        <v>323</v>
      </c>
      <c r="CN5" s="688"/>
      <c r="CO5" s="688"/>
      <c r="CP5" s="688"/>
      <c r="CQ5" s="689"/>
      <c r="CR5" s="687" t="s">
        <v>247</v>
      </c>
      <c r="CS5" s="688"/>
      <c r="CT5" s="688"/>
      <c r="CU5" s="688"/>
      <c r="CV5" s="689"/>
      <c r="CW5" s="687" t="s">
        <v>52</v>
      </c>
      <c r="CX5" s="688"/>
      <c r="CY5" s="688"/>
      <c r="CZ5" s="688"/>
      <c r="DA5" s="689"/>
      <c r="DB5" s="687" t="s">
        <v>412</v>
      </c>
      <c r="DC5" s="688"/>
      <c r="DD5" s="688"/>
      <c r="DE5" s="688"/>
      <c r="DF5" s="689"/>
      <c r="DG5" s="1019" t="s">
        <v>244</v>
      </c>
      <c r="DH5" s="1020"/>
      <c r="DI5" s="1020"/>
      <c r="DJ5" s="1020"/>
      <c r="DK5" s="1021"/>
      <c r="DL5" s="1019" t="s">
        <v>453</v>
      </c>
      <c r="DM5" s="1020"/>
      <c r="DN5" s="1020"/>
      <c r="DO5" s="1020"/>
      <c r="DP5" s="1021"/>
      <c r="DQ5" s="687" t="s">
        <v>454</v>
      </c>
      <c r="DR5" s="688"/>
      <c r="DS5" s="688"/>
      <c r="DT5" s="688"/>
      <c r="DU5" s="689"/>
      <c r="DV5" s="687" t="s">
        <v>451</v>
      </c>
      <c r="DW5" s="688"/>
      <c r="DX5" s="688"/>
      <c r="DY5" s="688"/>
      <c r="DZ5" s="693"/>
      <c r="EA5" s="67"/>
    </row>
    <row r="6" spans="1:131" s="47" customFormat="1" ht="26.25" customHeight="1" x14ac:dyDescent="0.15">
      <c r="A6" s="698"/>
      <c r="B6" s="699"/>
      <c r="C6" s="699"/>
      <c r="D6" s="699"/>
      <c r="E6" s="699"/>
      <c r="F6" s="699"/>
      <c r="G6" s="699"/>
      <c r="H6" s="699"/>
      <c r="I6" s="699"/>
      <c r="J6" s="699"/>
      <c r="K6" s="699"/>
      <c r="L6" s="699"/>
      <c r="M6" s="699"/>
      <c r="N6" s="699"/>
      <c r="O6" s="699"/>
      <c r="P6" s="700"/>
      <c r="Q6" s="690"/>
      <c r="R6" s="691"/>
      <c r="S6" s="691"/>
      <c r="T6" s="691"/>
      <c r="U6" s="692"/>
      <c r="V6" s="690"/>
      <c r="W6" s="691"/>
      <c r="X6" s="691"/>
      <c r="Y6" s="691"/>
      <c r="Z6" s="692"/>
      <c r="AA6" s="690"/>
      <c r="AB6" s="691"/>
      <c r="AC6" s="691"/>
      <c r="AD6" s="691"/>
      <c r="AE6" s="691"/>
      <c r="AF6" s="737"/>
      <c r="AG6" s="691"/>
      <c r="AH6" s="691"/>
      <c r="AI6" s="691"/>
      <c r="AJ6" s="694"/>
      <c r="AK6" s="691"/>
      <c r="AL6" s="691"/>
      <c r="AM6" s="691"/>
      <c r="AN6" s="691"/>
      <c r="AO6" s="692"/>
      <c r="AP6" s="690"/>
      <c r="AQ6" s="691"/>
      <c r="AR6" s="691"/>
      <c r="AS6" s="691"/>
      <c r="AT6" s="692"/>
      <c r="AU6" s="690"/>
      <c r="AV6" s="691"/>
      <c r="AW6" s="691"/>
      <c r="AX6" s="691"/>
      <c r="AY6" s="694"/>
      <c r="AZ6" s="56"/>
      <c r="BA6" s="56"/>
      <c r="BB6" s="56"/>
      <c r="BC6" s="56"/>
      <c r="BD6" s="56"/>
      <c r="BE6" s="67"/>
      <c r="BF6" s="67"/>
      <c r="BG6" s="67"/>
      <c r="BH6" s="67"/>
      <c r="BI6" s="67"/>
      <c r="BJ6" s="67"/>
      <c r="BK6" s="67"/>
      <c r="BL6" s="67"/>
      <c r="BM6" s="67"/>
      <c r="BN6" s="67"/>
      <c r="BO6" s="67"/>
      <c r="BP6" s="67"/>
      <c r="BQ6" s="698"/>
      <c r="BR6" s="699"/>
      <c r="BS6" s="699"/>
      <c r="BT6" s="699"/>
      <c r="BU6" s="699"/>
      <c r="BV6" s="699"/>
      <c r="BW6" s="699"/>
      <c r="BX6" s="699"/>
      <c r="BY6" s="699"/>
      <c r="BZ6" s="699"/>
      <c r="CA6" s="699"/>
      <c r="CB6" s="699"/>
      <c r="CC6" s="699"/>
      <c r="CD6" s="699"/>
      <c r="CE6" s="699"/>
      <c r="CF6" s="699"/>
      <c r="CG6" s="700"/>
      <c r="CH6" s="690"/>
      <c r="CI6" s="691"/>
      <c r="CJ6" s="691"/>
      <c r="CK6" s="691"/>
      <c r="CL6" s="692"/>
      <c r="CM6" s="690"/>
      <c r="CN6" s="691"/>
      <c r="CO6" s="691"/>
      <c r="CP6" s="691"/>
      <c r="CQ6" s="692"/>
      <c r="CR6" s="690"/>
      <c r="CS6" s="691"/>
      <c r="CT6" s="691"/>
      <c r="CU6" s="691"/>
      <c r="CV6" s="692"/>
      <c r="CW6" s="690"/>
      <c r="CX6" s="691"/>
      <c r="CY6" s="691"/>
      <c r="CZ6" s="691"/>
      <c r="DA6" s="692"/>
      <c r="DB6" s="690"/>
      <c r="DC6" s="691"/>
      <c r="DD6" s="691"/>
      <c r="DE6" s="691"/>
      <c r="DF6" s="692"/>
      <c r="DG6" s="1022"/>
      <c r="DH6" s="1023"/>
      <c r="DI6" s="1023"/>
      <c r="DJ6" s="1023"/>
      <c r="DK6" s="1024"/>
      <c r="DL6" s="1022"/>
      <c r="DM6" s="1023"/>
      <c r="DN6" s="1023"/>
      <c r="DO6" s="1023"/>
      <c r="DP6" s="1024"/>
      <c r="DQ6" s="690"/>
      <c r="DR6" s="691"/>
      <c r="DS6" s="691"/>
      <c r="DT6" s="691"/>
      <c r="DU6" s="692"/>
      <c r="DV6" s="690"/>
      <c r="DW6" s="691"/>
      <c r="DX6" s="691"/>
      <c r="DY6" s="691"/>
      <c r="DZ6" s="694"/>
      <c r="EA6" s="67"/>
    </row>
    <row r="7" spans="1:131" s="47" customFormat="1" ht="26.25" customHeight="1" x14ac:dyDescent="0.15">
      <c r="A7" s="51">
        <v>1</v>
      </c>
      <c r="B7" s="962" t="s">
        <v>456</v>
      </c>
      <c r="C7" s="963"/>
      <c r="D7" s="963"/>
      <c r="E7" s="963"/>
      <c r="F7" s="963"/>
      <c r="G7" s="963"/>
      <c r="H7" s="963"/>
      <c r="I7" s="963"/>
      <c r="J7" s="963"/>
      <c r="K7" s="963"/>
      <c r="L7" s="963"/>
      <c r="M7" s="963"/>
      <c r="N7" s="963"/>
      <c r="O7" s="963"/>
      <c r="P7" s="964"/>
      <c r="Q7" s="965">
        <v>30238</v>
      </c>
      <c r="R7" s="966"/>
      <c r="S7" s="966"/>
      <c r="T7" s="966"/>
      <c r="U7" s="966"/>
      <c r="V7" s="966">
        <v>28441</v>
      </c>
      <c r="W7" s="966"/>
      <c r="X7" s="966"/>
      <c r="Y7" s="966"/>
      <c r="Z7" s="966"/>
      <c r="AA7" s="966">
        <v>1797</v>
      </c>
      <c r="AB7" s="966"/>
      <c r="AC7" s="966"/>
      <c r="AD7" s="966"/>
      <c r="AE7" s="1010"/>
      <c r="AF7" s="1011">
        <v>1212</v>
      </c>
      <c r="AG7" s="1012"/>
      <c r="AH7" s="1012"/>
      <c r="AI7" s="1012"/>
      <c r="AJ7" s="1013"/>
      <c r="AK7" s="1014">
        <v>2073</v>
      </c>
      <c r="AL7" s="966"/>
      <c r="AM7" s="966"/>
      <c r="AN7" s="966"/>
      <c r="AO7" s="966"/>
      <c r="AP7" s="966">
        <v>24706</v>
      </c>
      <c r="AQ7" s="966"/>
      <c r="AR7" s="966"/>
      <c r="AS7" s="966"/>
      <c r="AT7" s="966"/>
      <c r="AU7" s="967" t="s">
        <v>543</v>
      </c>
      <c r="AV7" s="967"/>
      <c r="AW7" s="967"/>
      <c r="AX7" s="967"/>
      <c r="AY7" s="968"/>
      <c r="AZ7" s="56"/>
      <c r="BA7" s="56"/>
      <c r="BB7" s="56"/>
      <c r="BC7" s="56"/>
      <c r="BD7" s="56"/>
      <c r="BE7" s="67"/>
      <c r="BF7" s="67"/>
      <c r="BG7" s="67"/>
      <c r="BH7" s="67"/>
      <c r="BI7" s="67"/>
      <c r="BJ7" s="67"/>
      <c r="BK7" s="67"/>
      <c r="BL7" s="67"/>
      <c r="BM7" s="67"/>
      <c r="BN7" s="67"/>
      <c r="BO7" s="67"/>
      <c r="BP7" s="67"/>
      <c r="BQ7" s="51">
        <v>1</v>
      </c>
      <c r="BR7" s="71"/>
      <c r="BS7" s="962" t="s">
        <v>536</v>
      </c>
      <c r="BT7" s="963"/>
      <c r="BU7" s="963"/>
      <c r="BV7" s="963"/>
      <c r="BW7" s="963"/>
      <c r="BX7" s="963"/>
      <c r="BY7" s="963"/>
      <c r="BZ7" s="963"/>
      <c r="CA7" s="963"/>
      <c r="CB7" s="963"/>
      <c r="CC7" s="963"/>
      <c r="CD7" s="963"/>
      <c r="CE7" s="963"/>
      <c r="CF7" s="963"/>
      <c r="CG7" s="964"/>
      <c r="CH7" s="1015">
        <v>0</v>
      </c>
      <c r="CI7" s="1016"/>
      <c r="CJ7" s="1016"/>
      <c r="CK7" s="1016"/>
      <c r="CL7" s="1017"/>
      <c r="CM7" s="1015">
        <v>29</v>
      </c>
      <c r="CN7" s="1016"/>
      <c r="CO7" s="1016"/>
      <c r="CP7" s="1016"/>
      <c r="CQ7" s="1017"/>
      <c r="CR7" s="1015">
        <v>6</v>
      </c>
      <c r="CS7" s="1016"/>
      <c r="CT7" s="1016"/>
      <c r="CU7" s="1016"/>
      <c r="CV7" s="1017"/>
      <c r="CW7" s="1015" t="s">
        <v>203</v>
      </c>
      <c r="CX7" s="1016"/>
      <c r="CY7" s="1016"/>
      <c r="CZ7" s="1016"/>
      <c r="DA7" s="1017"/>
      <c r="DB7" s="1015" t="s">
        <v>203</v>
      </c>
      <c r="DC7" s="1016"/>
      <c r="DD7" s="1016"/>
      <c r="DE7" s="1016"/>
      <c r="DF7" s="1017"/>
      <c r="DG7" s="1015" t="s">
        <v>203</v>
      </c>
      <c r="DH7" s="1016"/>
      <c r="DI7" s="1016"/>
      <c r="DJ7" s="1016"/>
      <c r="DK7" s="1017"/>
      <c r="DL7" s="1015" t="s">
        <v>203</v>
      </c>
      <c r="DM7" s="1016"/>
      <c r="DN7" s="1016"/>
      <c r="DO7" s="1016"/>
      <c r="DP7" s="1017"/>
      <c r="DQ7" s="1015" t="s">
        <v>203</v>
      </c>
      <c r="DR7" s="1016"/>
      <c r="DS7" s="1016"/>
      <c r="DT7" s="1016"/>
      <c r="DU7" s="1017"/>
      <c r="DV7" s="962"/>
      <c r="DW7" s="963"/>
      <c r="DX7" s="963"/>
      <c r="DY7" s="963"/>
      <c r="DZ7" s="1018"/>
      <c r="EA7" s="67"/>
    </row>
    <row r="8" spans="1:131" s="47" customFormat="1" ht="26.25" customHeight="1" x14ac:dyDescent="0.15">
      <c r="A8" s="52">
        <v>2</v>
      </c>
      <c r="B8" s="712"/>
      <c r="C8" s="713"/>
      <c r="D8" s="713"/>
      <c r="E8" s="713"/>
      <c r="F8" s="713"/>
      <c r="G8" s="713"/>
      <c r="H8" s="713"/>
      <c r="I8" s="713"/>
      <c r="J8" s="713"/>
      <c r="K8" s="713"/>
      <c r="L8" s="713"/>
      <c r="M8" s="713"/>
      <c r="N8" s="713"/>
      <c r="O8" s="713"/>
      <c r="P8" s="714"/>
      <c r="Q8" s="956"/>
      <c r="R8" s="957"/>
      <c r="S8" s="957"/>
      <c r="T8" s="957"/>
      <c r="U8" s="957"/>
      <c r="V8" s="957"/>
      <c r="W8" s="957"/>
      <c r="X8" s="957"/>
      <c r="Y8" s="957"/>
      <c r="Z8" s="957"/>
      <c r="AA8" s="957"/>
      <c r="AB8" s="957"/>
      <c r="AC8" s="957"/>
      <c r="AD8" s="957"/>
      <c r="AE8" s="961"/>
      <c r="AF8" s="979"/>
      <c r="AG8" s="716"/>
      <c r="AH8" s="716"/>
      <c r="AI8" s="716"/>
      <c r="AJ8" s="980"/>
      <c r="AK8" s="960"/>
      <c r="AL8" s="957"/>
      <c r="AM8" s="957"/>
      <c r="AN8" s="957"/>
      <c r="AO8" s="957"/>
      <c r="AP8" s="957"/>
      <c r="AQ8" s="957"/>
      <c r="AR8" s="957"/>
      <c r="AS8" s="957"/>
      <c r="AT8" s="957"/>
      <c r="AU8" s="958"/>
      <c r="AV8" s="958"/>
      <c r="AW8" s="958"/>
      <c r="AX8" s="958"/>
      <c r="AY8" s="959"/>
      <c r="AZ8" s="56"/>
      <c r="BA8" s="56"/>
      <c r="BB8" s="56"/>
      <c r="BC8" s="56"/>
      <c r="BD8" s="56"/>
      <c r="BE8" s="67"/>
      <c r="BF8" s="67"/>
      <c r="BG8" s="67"/>
      <c r="BH8" s="67"/>
      <c r="BI8" s="67"/>
      <c r="BJ8" s="67"/>
      <c r="BK8" s="67"/>
      <c r="BL8" s="67"/>
      <c r="BM8" s="67"/>
      <c r="BN8" s="67"/>
      <c r="BO8" s="67"/>
      <c r="BP8" s="67"/>
      <c r="BQ8" s="52">
        <v>2</v>
      </c>
      <c r="BR8" s="72"/>
      <c r="BS8" s="712" t="s">
        <v>120</v>
      </c>
      <c r="BT8" s="713"/>
      <c r="BU8" s="713"/>
      <c r="BV8" s="713"/>
      <c r="BW8" s="713"/>
      <c r="BX8" s="713"/>
      <c r="BY8" s="713"/>
      <c r="BZ8" s="713"/>
      <c r="CA8" s="713"/>
      <c r="CB8" s="713"/>
      <c r="CC8" s="713"/>
      <c r="CD8" s="713"/>
      <c r="CE8" s="713"/>
      <c r="CF8" s="713"/>
      <c r="CG8" s="714"/>
      <c r="CH8" s="715">
        <v>1</v>
      </c>
      <c r="CI8" s="716"/>
      <c r="CJ8" s="716"/>
      <c r="CK8" s="716"/>
      <c r="CL8" s="717"/>
      <c r="CM8" s="715">
        <v>126</v>
      </c>
      <c r="CN8" s="716"/>
      <c r="CO8" s="716"/>
      <c r="CP8" s="716"/>
      <c r="CQ8" s="717"/>
      <c r="CR8" s="715">
        <v>30</v>
      </c>
      <c r="CS8" s="716"/>
      <c r="CT8" s="716"/>
      <c r="CU8" s="716"/>
      <c r="CV8" s="717"/>
      <c r="CW8" s="715">
        <v>37</v>
      </c>
      <c r="CX8" s="716"/>
      <c r="CY8" s="716"/>
      <c r="CZ8" s="716"/>
      <c r="DA8" s="717"/>
      <c r="DB8" s="715" t="s">
        <v>203</v>
      </c>
      <c r="DC8" s="716"/>
      <c r="DD8" s="716"/>
      <c r="DE8" s="716"/>
      <c r="DF8" s="717"/>
      <c r="DG8" s="715" t="s">
        <v>203</v>
      </c>
      <c r="DH8" s="716"/>
      <c r="DI8" s="716"/>
      <c r="DJ8" s="716"/>
      <c r="DK8" s="717"/>
      <c r="DL8" s="715" t="s">
        <v>203</v>
      </c>
      <c r="DM8" s="716"/>
      <c r="DN8" s="716"/>
      <c r="DO8" s="716"/>
      <c r="DP8" s="717"/>
      <c r="DQ8" s="715" t="s">
        <v>203</v>
      </c>
      <c r="DR8" s="716"/>
      <c r="DS8" s="716"/>
      <c r="DT8" s="716"/>
      <c r="DU8" s="717"/>
      <c r="DV8" s="712"/>
      <c r="DW8" s="713"/>
      <c r="DX8" s="713"/>
      <c r="DY8" s="713"/>
      <c r="DZ8" s="718"/>
      <c r="EA8" s="67"/>
    </row>
    <row r="9" spans="1:131" s="47" customFormat="1" ht="26.25" customHeight="1" x14ac:dyDescent="0.15">
      <c r="A9" s="52">
        <v>3</v>
      </c>
      <c r="B9" s="712"/>
      <c r="C9" s="713"/>
      <c r="D9" s="713"/>
      <c r="E9" s="713"/>
      <c r="F9" s="713"/>
      <c r="G9" s="713"/>
      <c r="H9" s="713"/>
      <c r="I9" s="713"/>
      <c r="J9" s="713"/>
      <c r="K9" s="713"/>
      <c r="L9" s="713"/>
      <c r="M9" s="713"/>
      <c r="N9" s="713"/>
      <c r="O9" s="713"/>
      <c r="P9" s="714"/>
      <c r="Q9" s="956"/>
      <c r="R9" s="957"/>
      <c r="S9" s="957"/>
      <c r="T9" s="957"/>
      <c r="U9" s="957"/>
      <c r="V9" s="957"/>
      <c r="W9" s="957"/>
      <c r="X9" s="957"/>
      <c r="Y9" s="957"/>
      <c r="Z9" s="957"/>
      <c r="AA9" s="957"/>
      <c r="AB9" s="957"/>
      <c r="AC9" s="957"/>
      <c r="AD9" s="957"/>
      <c r="AE9" s="961"/>
      <c r="AF9" s="979"/>
      <c r="AG9" s="716"/>
      <c r="AH9" s="716"/>
      <c r="AI9" s="716"/>
      <c r="AJ9" s="980"/>
      <c r="AK9" s="960"/>
      <c r="AL9" s="957"/>
      <c r="AM9" s="957"/>
      <c r="AN9" s="957"/>
      <c r="AO9" s="957"/>
      <c r="AP9" s="957"/>
      <c r="AQ9" s="957"/>
      <c r="AR9" s="957"/>
      <c r="AS9" s="957"/>
      <c r="AT9" s="957"/>
      <c r="AU9" s="958"/>
      <c r="AV9" s="958"/>
      <c r="AW9" s="958"/>
      <c r="AX9" s="958"/>
      <c r="AY9" s="959"/>
      <c r="AZ9" s="56"/>
      <c r="BA9" s="56"/>
      <c r="BB9" s="56"/>
      <c r="BC9" s="56"/>
      <c r="BD9" s="56"/>
      <c r="BE9" s="67"/>
      <c r="BF9" s="67"/>
      <c r="BG9" s="67"/>
      <c r="BH9" s="67"/>
      <c r="BI9" s="67"/>
      <c r="BJ9" s="67"/>
      <c r="BK9" s="67"/>
      <c r="BL9" s="67"/>
      <c r="BM9" s="67"/>
      <c r="BN9" s="67"/>
      <c r="BO9" s="67"/>
      <c r="BP9" s="67"/>
      <c r="BQ9" s="52">
        <v>3</v>
      </c>
      <c r="BR9" s="72"/>
      <c r="BS9" s="712" t="s">
        <v>538</v>
      </c>
      <c r="BT9" s="713"/>
      <c r="BU9" s="713"/>
      <c r="BV9" s="713"/>
      <c r="BW9" s="713"/>
      <c r="BX9" s="713"/>
      <c r="BY9" s="713"/>
      <c r="BZ9" s="713"/>
      <c r="CA9" s="713"/>
      <c r="CB9" s="713"/>
      <c r="CC9" s="713"/>
      <c r="CD9" s="713"/>
      <c r="CE9" s="713"/>
      <c r="CF9" s="713"/>
      <c r="CG9" s="714"/>
      <c r="CH9" s="715">
        <v>85</v>
      </c>
      <c r="CI9" s="716"/>
      <c r="CJ9" s="716"/>
      <c r="CK9" s="716"/>
      <c r="CL9" s="717"/>
      <c r="CM9" s="715">
        <v>122</v>
      </c>
      <c r="CN9" s="716"/>
      <c r="CO9" s="716"/>
      <c r="CP9" s="716"/>
      <c r="CQ9" s="717"/>
      <c r="CR9" s="715">
        <v>11</v>
      </c>
      <c r="CS9" s="716"/>
      <c r="CT9" s="716"/>
      <c r="CU9" s="716"/>
      <c r="CV9" s="717"/>
      <c r="CW9" s="715" t="s">
        <v>203</v>
      </c>
      <c r="CX9" s="716"/>
      <c r="CY9" s="716"/>
      <c r="CZ9" s="716"/>
      <c r="DA9" s="717"/>
      <c r="DB9" s="715" t="s">
        <v>203</v>
      </c>
      <c r="DC9" s="716"/>
      <c r="DD9" s="716"/>
      <c r="DE9" s="716"/>
      <c r="DF9" s="717"/>
      <c r="DG9" s="715" t="s">
        <v>203</v>
      </c>
      <c r="DH9" s="716"/>
      <c r="DI9" s="716"/>
      <c r="DJ9" s="716"/>
      <c r="DK9" s="717"/>
      <c r="DL9" s="715" t="s">
        <v>203</v>
      </c>
      <c r="DM9" s="716"/>
      <c r="DN9" s="716"/>
      <c r="DO9" s="716"/>
      <c r="DP9" s="717"/>
      <c r="DQ9" s="715" t="s">
        <v>203</v>
      </c>
      <c r="DR9" s="716"/>
      <c r="DS9" s="716"/>
      <c r="DT9" s="716"/>
      <c r="DU9" s="717"/>
      <c r="DV9" s="712"/>
      <c r="DW9" s="713"/>
      <c r="DX9" s="713"/>
      <c r="DY9" s="713"/>
      <c r="DZ9" s="718"/>
      <c r="EA9" s="67"/>
    </row>
    <row r="10" spans="1:131" s="47" customFormat="1" ht="26.25" customHeight="1" x14ac:dyDescent="0.15">
      <c r="A10" s="52">
        <v>4</v>
      </c>
      <c r="B10" s="712"/>
      <c r="C10" s="713"/>
      <c r="D10" s="713"/>
      <c r="E10" s="713"/>
      <c r="F10" s="713"/>
      <c r="G10" s="713"/>
      <c r="H10" s="713"/>
      <c r="I10" s="713"/>
      <c r="J10" s="713"/>
      <c r="K10" s="713"/>
      <c r="L10" s="713"/>
      <c r="M10" s="713"/>
      <c r="N10" s="713"/>
      <c r="O10" s="713"/>
      <c r="P10" s="714"/>
      <c r="Q10" s="956"/>
      <c r="R10" s="957"/>
      <c r="S10" s="957"/>
      <c r="T10" s="957"/>
      <c r="U10" s="957"/>
      <c r="V10" s="957"/>
      <c r="W10" s="957"/>
      <c r="X10" s="957"/>
      <c r="Y10" s="957"/>
      <c r="Z10" s="957"/>
      <c r="AA10" s="957"/>
      <c r="AB10" s="957"/>
      <c r="AC10" s="957"/>
      <c r="AD10" s="957"/>
      <c r="AE10" s="961"/>
      <c r="AF10" s="979"/>
      <c r="AG10" s="716"/>
      <c r="AH10" s="716"/>
      <c r="AI10" s="716"/>
      <c r="AJ10" s="980"/>
      <c r="AK10" s="960"/>
      <c r="AL10" s="957"/>
      <c r="AM10" s="957"/>
      <c r="AN10" s="957"/>
      <c r="AO10" s="957"/>
      <c r="AP10" s="957"/>
      <c r="AQ10" s="957"/>
      <c r="AR10" s="957"/>
      <c r="AS10" s="957"/>
      <c r="AT10" s="957"/>
      <c r="AU10" s="958"/>
      <c r="AV10" s="958"/>
      <c r="AW10" s="958"/>
      <c r="AX10" s="958"/>
      <c r="AY10" s="959"/>
      <c r="AZ10" s="56"/>
      <c r="BA10" s="56"/>
      <c r="BB10" s="56"/>
      <c r="BC10" s="56"/>
      <c r="BD10" s="56"/>
      <c r="BE10" s="67"/>
      <c r="BF10" s="67"/>
      <c r="BG10" s="67"/>
      <c r="BH10" s="67"/>
      <c r="BI10" s="67"/>
      <c r="BJ10" s="67"/>
      <c r="BK10" s="67"/>
      <c r="BL10" s="67"/>
      <c r="BM10" s="67"/>
      <c r="BN10" s="67"/>
      <c r="BO10" s="67"/>
      <c r="BP10" s="67"/>
      <c r="BQ10" s="52">
        <v>4</v>
      </c>
      <c r="BR10" s="72"/>
      <c r="BS10" s="712" t="s">
        <v>284</v>
      </c>
      <c r="BT10" s="713"/>
      <c r="BU10" s="713"/>
      <c r="BV10" s="713"/>
      <c r="BW10" s="713"/>
      <c r="BX10" s="713"/>
      <c r="BY10" s="713"/>
      <c r="BZ10" s="713"/>
      <c r="CA10" s="713"/>
      <c r="CB10" s="713"/>
      <c r="CC10" s="713"/>
      <c r="CD10" s="713"/>
      <c r="CE10" s="713"/>
      <c r="CF10" s="713"/>
      <c r="CG10" s="714"/>
      <c r="CH10" s="715">
        <v>-160</v>
      </c>
      <c r="CI10" s="716"/>
      <c r="CJ10" s="716"/>
      <c r="CK10" s="716"/>
      <c r="CL10" s="717"/>
      <c r="CM10" s="715">
        <v>2234</v>
      </c>
      <c r="CN10" s="716"/>
      <c r="CO10" s="716"/>
      <c r="CP10" s="716"/>
      <c r="CQ10" s="717"/>
      <c r="CR10" s="715">
        <v>29</v>
      </c>
      <c r="CS10" s="716"/>
      <c r="CT10" s="716"/>
      <c r="CU10" s="716"/>
      <c r="CV10" s="717"/>
      <c r="CW10" s="715">
        <v>1</v>
      </c>
      <c r="CX10" s="716"/>
      <c r="CY10" s="716"/>
      <c r="CZ10" s="716"/>
      <c r="DA10" s="717"/>
      <c r="DB10" s="715" t="s">
        <v>203</v>
      </c>
      <c r="DC10" s="716"/>
      <c r="DD10" s="716"/>
      <c r="DE10" s="716"/>
      <c r="DF10" s="717"/>
      <c r="DG10" s="715" t="s">
        <v>203</v>
      </c>
      <c r="DH10" s="716"/>
      <c r="DI10" s="716"/>
      <c r="DJ10" s="716"/>
      <c r="DK10" s="717"/>
      <c r="DL10" s="715" t="s">
        <v>203</v>
      </c>
      <c r="DM10" s="716"/>
      <c r="DN10" s="716"/>
      <c r="DO10" s="716"/>
      <c r="DP10" s="717"/>
      <c r="DQ10" s="715" t="s">
        <v>203</v>
      </c>
      <c r="DR10" s="716"/>
      <c r="DS10" s="716"/>
      <c r="DT10" s="716"/>
      <c r="DU10" s="717"/>
      <c r="DV10" s="712" t="s">
        <v>183</v>
      </c>
      <c r="DW10" s="713"/>
      <c r="DX10" s="713"/>
      <c r="DY10" s="713"/>
      <c r="DZ10" s="718"/>
      <c r="EA10" s="67"/>
    </row>
    <row r="11" spans="1:131" s="47" customFormat="1" ht="26.25" customHeight="1" x14ac:dyDescent="0.15">
      <c r="A11" s="52">
        <v>5</v>
      </c>
      <c r="B11" s="712"/>
      <c r="C11" s="713"/>
      <c r="D11" s="713"/>
      <c r="E11" s="713"/>
      <c r="F11" s="713"/>
      <c r="G11" s="713"/>
      <c r="H11" s="713"/>
      <c r="I11" s="713"/>
      <c r="J11" s="713"/>
      <c r="K11" s="713"/>
      <c r="L11" s="713"/>
      <c r="M11" s="713"/>
      <c r="N11" s="713"/>
      <c r="O11" s="713"/>
      <c r="P11" s="714"/>
      <c r="Q11" s="956"/>
      <c r="R11" s="957"/>
      <c r="S11" s="957"/>
      <c r="T11" s="957"/>
      <c r="U11" s="957"/>
      <c r="V11" s="957"/>
      <c r="W11" s="957"/>
      <c r="X11" s="957"/>
      <c r="Y11" s="957"/>
      <c r="Z11" s="957"/>
      <c r="AA11" s="957"/>
      <c r="AB11" s="957"/>
      <c r="AC11" s="957"/>
      <c r="AD11" s="957"/>
      <c r="AE11" s="961"/>
      <c r="AF11" s="979"/>
      <c r="AG11" s="716"/>
      <c r="AH11" s="716"/>
      <c r="AI11" s="716"/>
      <c r="AJ11" s="980"/>
      <c r="AK11" s="960"/>
      <c r="AL11" s="957"/>
      <c r="AM11" s="957"/>
      <c r="AN11" s="957"/>
      <c r="AO11" s="957"/>
      <c r="AP11" s="957"/>
      <c r="AQ11" s="957"/>
      <c r="AR11" s="957"/>
      <c r="AS11" s="957"/>
      <c r="AT11" s="957"/>
      <c r="AU11" s="958"/>
      <c r="AV11" s="958"/>
      <c r="AW11" s="958"/>
      <c r="AX11" s="958"/>
      <c r="AY11" s="959"/>
      <c r="AZ11" s="56"/>
      <c r="BA11" s="56"/>
      <c r="BB11" s="56"/>
      <c r="BC11" s="56"/>
      <c r="BD11" s="56"/>
      <c r="BE11" s="67"/>
      <c r="BF11" s="67"/>
      <c r="BG11" s="67"/>
      <c r="BH11" s="67"/>
      <c r="BI11" s="67"/>
      <c r="BJ11" s="67"/>
      <c r="BK11" s="67"/>
      <c r="BL11" s="67"/>
      <c r="BM11" s="67"/>
      <c r="BN11" s="67"/>
      <c r="BO11" s="67"/>
      <c r="BP11" s="67"/>
      <c r="BQ11" s="52">
        <v>5</v>
      </c>
      <c r="BR11" s="72"/>
      <c r="BS11" s="712"/>
      <c r="BT11" s="713"/>
      <c r="BU11" s="713"/>
      <c r="BV11" s="713"/>
      <c r="BW11" s="713"/>
      <c r="BX11" s="713"/>
      <c r="BY11" s="713"/>
      <c r="BZ11" s="713"/>
      <c r="CA11" s="713"/>
      <c r="CB11" s="713"/>
      <c r="CC11" s="713"/>
      <c r="CD11" s="713"/>
      <c r="CE11" s="713"/>
      <c r="CF11" s="713"/>
      <c r="CG11" s="714"/>
      <c r="CH11" s="715"/>
      <c r="CI11" s="716"/>
      <c r="CJ11" s="716"/>
      <c r="CK11" s="716"/>
      <c r="CL11" s="717"/>
      <c r="CM11" s="715"/>
      <c r="CN11" s="716"/>
      <c r="CO11" s="716"/>
      <c r="CP11" s="716"/>
      <c r="CQ11" s="717"/>
      <c r="CR11" s="715"/>
      <c r="CS11" s="716"/>
      <c r="CT11" s="716"/>
      <c r="CU11" s="716"/>
      <c r="CV11" s="717"/>
      <c r="CW11" s="715"/>
      <c r="CX11" s="716"/>
      <c r="CY11" s="716"/>
      <c r="CZ11" s="716"/>
      <c r="DA11" s="717"/>
      <c r="DB11" s="715"/>
      <c r="DC11" s="716"/>
      <c r="DD11" s="716"/>
      <c r="DE11" s="716"/>
      <c r="DF11" s="717"/>
      <c r="DG11" s="715"/>
      <c r="DH11" s="716"/>
      <c r="DI11" s="716"/>
      <c r="DJ11" s="716"/>
      <c r="DK11" s="717"/>
      <c r="DL11" s="715"/>
      <c r="DM11" s="716"/>
      <c r="DN11" s="716"/>
      <c r="DO11" s="716"/>
      <c r="DP11" s="717"/>
      <c r="DQ11" s="715"/>
      <c r="DR11" s="716"/>
      <c r="DS11" s="716"/>
      <c r="DT11" s="716"/>
      <c r="DU11" s="717"/>
      <c r="DV11" s="712"/>
      <c r="DW11" s="713"/>
      <c r="DX11" s="713"/>
      <c r="DY11" s="713"/>
      <c r="DZ11" s="718"/>
      <c r="EA11" s="67"/>
    </row>
    <row r="12" spans="1:131" s="47" customFormat="1" ht="26.25" customHeight="1" x14ac:dyDescent="0.15">
      <c r="A12" s="52">
        <v>6</v>
      </c>
      <c r="B12" s="712"/>
      <c r="C12" s="713"/>
      <c r="D12" s="713"/>
      <c r="E12" s="713"/>
      <c r="F12" s="713"/>
      <c r="G12" s="713"/>
      <c r="H12" s="713"/>
      <c r="I12" s="713"/>
      <c r="J12" s="713"/>
      <c r="K12" s="713"/>
      <c r="L12" s="713"/>
      <c r="M12" s="713"/>
      <c r="N12" s="713"/>
      <c r="O12" s="713"/>
      <c r="P12" s="714"/>
      <c r="Q12" s="956"/>
      <c r="R12" s="957"/>
      <c r="S12" s="957"/>
      <c r="T12" s="957"/>
      <c r="U12" s="957"/>
      <c r="V12" s="957"/>
      <c r="W12" s="957"/>
      <c r="X12" s="957"/>
      <c r="Y12" s="957"/>
      <c r="Z12" s="957"/>
      <c r="AA12" s="957"/>
      <c r="AB12" s="957"/>
      <c r="AC12" s="957"/>
      <c r="AD12" s="957"/>
      <c r="AE12" s="961"/>
      <c r="AF12" s="979"/>
      <c r="AG12" s="716"/>
      <c r="AH12" s="716"/>
      <c r="AI12" s="716"/>
      <c r="AJ12" s="980"/>
      <c r="AK12" s="960"/>
      <c r="AL12" s="957"/>
      <c r="AM12" s="957"/>
      <c r="AN12" s="957"/>
      <c r="AO12" s="957"/>
      <c r="AP12" s="957"/>
      <c r="AQ12" s="957"/>
      <c r="AR12" s="957"/>
      <c r="AS12" s="957"/>
      <c r="AT12" s="957"/>
      <c r="AU12" s="958"/>
      <c r="AV12" s="958"/>
      <c r="AW12" s="958"/>
      <c r="AX12" s="958"/>
      <c r="AY12" s="959"/>
      <c r="AZ12" s="56"/>
      <c r="BA12" s="56"/>
      <c r="BB12" s="56"/>
      <c r="BC12" s="56"/>
      <c r="BD12" s="56"/>
      <c r="BE12" s="67"/>
      <c r="BF12" s="67"/>
      <c r="BG12" s="67"/>
      <c r="BH12" s="67"/>
      <c r="BI12" s="67"/>
      <c r="BJ12" s="67"/>
      <c r="BK12" s="67"/>
      <c r="BL12" s="67"/>
      <c r="BM12" s="67"/>
      <c r="BN12" s="67"/>
      <c r="BO12" s="67"/>
      <c r="BP12" s="67"/>
      <c r="BQ12" s="52">
        <v>6</v>
      </c>
      <c r="BR12" s="72"/>
      <c r="BS12" s="712"/>
      <c r="BT12" s="713"/>
      <c r="BU12" s="713"/>
      <c r="BV12" s="713"/>
      <c r="BW12" s="713"/>
      <c r="BX12" s="713"/>
      <c r="BY12" s="713"/>
      <c r="BZ12" s="713"/>
      <c r="CA12" s="713"/>
      <c r="CB12" s="713"/>
      <c r="CC12" s="713"/>
      <c r="CD12" s="713"/>
      <c r="CE12" s="713"/>
      <c r="CF12" s="713"/>
      <c r="CG12" s="714"/>
      <c r="CH12" s="715"/>
      <c r="CI12" s="716"/>
      <c r="CJ12" s="716"/>
      <c r="CK12" s="716"/>
      <c r="CL12" s="717"/>
      <c r="CM12" s="715"/>
      <c r="CN12" s="716"/>
      <c r="CO12" s="716"/>
      <c r="CP12" s="716"/>
      <c r="CQ12" s="717"/>
      <c r="CR12" s="715"/>
      <c r="CS12" s="716"/>
      <c r="CT12" s="716"/>
      <c r="CU12" s="716"/>
      <c r="CV12" s="717"/>
      <c r="CW12" s="715"/>
      <c r="CX12" s="716"/>
      <c r="CY12" s="716"/>
      <c r="CZ12" s="716"/>
      <c r="DA12" s="717"/>
      <c r="DB12" s="715"/>
      <c r="DC12" s="716"/>
      <c r="DD12" s="716"/>
      <c r="DE12" s="716"/>
      <c r="DF12" s="717"/>
      <c r="DG12" s="715"/>
      <c r="DH12" s="716"/>
      <c r="DI12" s="716"/>
      <c r="DJ12" s="716"/>
      <c r="DK12" s="717"/>
      <c r="DL12" s="715"/>
      <c r="DM12" s="716"/>
      <c r="DN12" s="716"/>
      <c r="DO12" s="716"/>
      <c r="DP12" s="717"/>
      <c r="DQ12" s="715"/>
      <c r="DR12" s="716"/>
      <c r="DS12" s="716"/>
      <c r="DT12" s="716"/>
      <c r="DU12" s="717"/>
      <c r="DV12" s="712"/>
      <c r="DW12" s="713"/>
      <c r="DX12" s="713"/>
      <c r="DY12" s="713"/>
      <c r="DZ12" s="718"/>
      <c r="EA12" s="67"/>
    </row>
    <row r="13" spans="1:131" s="47" customFormat="1" ht="26.25" customHeight="1" x14ac:dyDescent="0.15">
      <c r="A13" s="52">
        <v>7</v>
      </c>
      <c r="B13" s="712"/>
      <c r="C13" s="713"/>
      <c r="D13" s="713"/>
      <c r="E13" s="713"/>
      <c r="F13" s="713"/>
      <c r="G13" s="713"/>
      <c r="H13" s="713"/>
      <c r="I13" s="713"/>
      <c r="J13" s="713"/>
      <c r="K13" s="713"/>
      <c r="L13" s="713"/>
      <c r="M13" s="713"/>
      <c r="N13" s="713"/>
      <c r="O13" s="713"/>
      <c r="P13" s="714"/>
      <c r="Q13" s="956"/>
      <c r="R13" s="957"/>
      <c r="S13" s="957"/>
      <c r="T13" s="957"/>
      <c r="U13" s="957"/>
      <c r="V13" s="957"/>
      <c r="W13" s="957"/>
      <c r="X13" s="957"/>
      <c r="Y13" s="957"/>
      <c r="Z13" s="957"/>
      <c r="AA13" s="957"/>
      <c r="AB13" s="957"/>
      <c r="AC13" s="957"/>
      <c r="AD13" s="957"/>
      <c r="AE13" s="961"/>
      <c r="AF13" s="979"/>
      <c r="AG13" s="716"/>
      <c r="AH13" s="716"/>
      <c r="AI13" s="716"/>
      <c r="AJ13" s="980"/>
      <c r="AK13" s="960"/>
      <c r="AL13" s="957"/>
      <c r="AM13" s="957"/>
      <c r="AN13" s="957"/>
      <c r="AO13" s="957"/>
      <c r="AP13" s="957"/>
      <c r="AQ13" s="957"/>
      <c r="AR13" s="957"/>
      <c r="AS13" s="957"/>
      <c r="AT13" s="957"/>
      <c r="AU13" s="958"/>
      <c r="AV13" s="958"/>
      <c r="AW13" s="958"/>
      <c r="AX13" s="958"/>
      <c r="AY13" s="959"/>
      <c r="AZ13" s="56"/>
      <c r="BA13" s="56"/>
      <c r="BB13" s="56"/>
      <c r="BC13" s="56"/>
      <c r="BD13" s="56"/>
      <c r="BE13" s="67"/>
      <c r="BF13" s="67"/>
      <c r="BG13" s="67"/>
      <c r="BH13" s="67"/>
      <c r="BI13" s="67"/>
      <c r="BJ13" s="67"/>
      <c r="BK13" s="67"/>
      <c r="BL13" s="67"/>
      <c r="BM13" s="67"/>
      <c r="BN13" s="67"/>
      <c r="BO13" s="67"/>
      <c r="BP13" s="67"/>
      <c r="BQ13" s="52">
        <v>7</v>
      </c>
      <c r="BR13" s="72"/>
      <c r="BS13" s="712"/>
      <c r="BT13" s="713"/>
      <c r="BU13" s="713"/>
      <c r="BV13" s="713"/>
      <c r="BW13" s="713"/>
      <c r="BX13" s="713"/>
      <c r="BY13" s="713"/>
      <c r="BZ13" s="713"/>
      <c r="CA13" s="713"/>
      <c r="CB13" s="713"/>
      <c r="CC13" s="713"/>
      <c r="CD13" s="713"/>
      <c r="CE13" s="713"/>
      <c r="CF13" s="713"/>
      <c r="CG13" s="714"/>
      <c r="CH13" s="715"/>
      <c r="CI13" s="716"/>
      <c r="CJ13" s="716"/>
      <c r="CK13" s="716"/>
      <c r="CL13" s="717"/>
      <c r="CM13" s="715"/>
      <c r="CN13" s="716"/>
      <c r="CO13" s="716"/>
      <c r="CP13" s="716"/>
      <c r="CQ13" s="717"/>
      <c r="CR13" s="715"/>
      <c r="CS13" s="716"/>
      <c r="CT13" s="716"/>
      <c r="CU13" s="716"/>
      <c r="CV13" s="717"/>
      <c r="CW13" s="715"/>
      <c r="CX13" s="716"/>
      <c r="CY13" s="716"/>
      <c r="CZ13" s="716"/>
      <c r="DA13" s="717"/>
      <c r="DB13" s="715"/>
      <c r="DC13" s="716"/>
      <c r="DD13" s="716"/>
      <c r="DE13" s="716"/>
      <c r="DF13" s="717"/>
      <c r="DG13" s="715"/>
      <c r="DH13" s="716"/>
      <c r="DI13" s="716"/>
      <c r="DJ13" s="716"/>
      <c r="DK13" s="717"/>
      <c r="DL13" s="715"/>
      <c r="DM13" s="716"/>
      <c r="DN13" s="716"/>
      <c r="DO13" s="716"/>
      <c r="DP13" s="717"/>
      <c r="DQ13" s="715"/>
      <c r="DR13" s="716"/>
      <c r="DS13" s="716"/>
      <c r="DT13" s="716"/>
      <c r="DU13" s="717"/>
      <c r="DV13" s="712"/>
      <c r="DW13" s="713"/>
      <c r="DX13" s="713"/>
      <c r="DY13" s="713"/>
      <c r="DZ13" s="718"/>
      <c r="EA13" s="67"/>
    </row>
    <row r="14" spans="1:131" s="47" customFormat="1" ht="26.25" customHeight="1" x14ac:dyDescent="0.15">
      <c r="A14" s="52">
        <v>8</v>
      </c>
      <c r="B14" s="712"/>
      <c r="C14" s="713"/>
      <c r="D14" s="713"/>
      <c r="E14" s="713"/>
      <c r="F14" s="713"/>
      <c r="G14" s="713"/>
      <c r="H14" s="713"/>
      <c r="I14" s="713"/>
      <c r="J14" s="713"/>
      <c r="K14" s="713"/>
      <c r="L14" s="713"/>
      <c r="M14" s="713"/>
      <c r="N14" s="713"/>
      <c r="O14" s="713"/>
      <c r="P14" s="714"/>
      <c r="Q14" s="956"/>
      <c r="R14" s="957"/>
      <c r="S14" s="957"/>
      <c r="T14" s="957"/>
      <c r="U14" s="957"/>
      <c r="V14" s="957"/>
      <c r="W14" s="957"/>
      <c r="X14" s="957"/>
      <c r="Y14" s="957"/>
      <c r="Z14" s="957"/>
      <c r="AA14" s="957"/>
      <c r="AB14" s="957"/>
      <c r="AC14" s="957"/>
      <c r="AD14" s="957"/>
      <c r="AE14" s="961"/>
      <c r="AF14" s="979"/>
      <c r="AG14" s="716"/>
      <c r="AH14" s="716"/>
      <c r="AI14" s="716"/>
      <c r="AJ14" s="980"/>
      <c r="AK14" s="960"/>
      <c r="AL14" s="957"/>
      <c r="AM14" s="957"/>
      <c r="AN14" s="957"/>
      <c r="AO14" s="957"/>
      <c r="AP14" s="957"/>
      <c r="AQ14" s="957"/>
      <c r="AR14" s="957"/>
      <c r="AS14" s="957"/>
      <c r="AT14" s="957"/>
      <c r="AU14" s="958"/>
      <c r="AV14" s="958"/>
      <c r="AW14" s="958"/>
      <c r="AX14" s="958"/>
      <c r="AY14" s="959"/>
      <c r="AZ14" s="56"/>
      <c r="BA14" s="56"/>
      <c r="BB14" s="56"/>
      <c r="BC14" s="56"/>
      <c r="BD14" s="56"/>
      <c r="BE14" s="67"/>
      <c r="BF14" s="67"/>
      <c r="BG14" s="67"/>
      <c r="BH14" s="67"/>
      <c r="BI14" s="67"/>
      <c r="BJ14" s="67"/>
      <c r="BK14" s="67"/>
      <c r="BL14" s="67"/>
      <c r="BM14" s="67"/>
      <c r="BN14" s="67"/>
      <c r="BO14" s="67"/>
      <c r="BP14" s="67"/>
      <c r="BQ14" s="52">
        <v>8</v>
      </c>
      <c r="BR14" s="72"/>
      <c r="BS14" s="712"/>
      <c r="BT14" s="713"/>
      <c r="BU14" s="713"/>
      <c r="BV14" s="713"/>
      <c r="BW14" s="713"/>
      <c r="BX14" s="713"/>
      <c r="BY14" s="713"/>
      <c r="BZ14" s="713"/>
      <c r="CA14" s="713"/>
      <c r="CB14" s="713"/>
      <c r="CC14" s="713"/>
      <c r="CD14" s="713"/>
      <c r="CE14" s="713"/>
      <c r="CF14" s="713"/>
      <c r="CG14" s="714"/>
      <c r="CH14" s="715"/>
      <c r="CI14" s="716"/>
      <c r="CJ14" s="716"/>
      <c r="CK14" s="716"/>
      <c r="CL14" s="717"/>
      <c r="CM14" s="715"/>
      <c r="CN14" s="716"/>
      <c r="CO14" s="716"/>
      <c r="CP14" s="716"/>
      <c r="CQ14" s="717"/>
      <c r="CR14" s="715"/>
      <c r="CS14" s="716"/>
      <c r="CT14" s="716"/>
      <c r="CU14" s="716"/>
      <c r="CV14" s="717"/>
      <c r="CW14" s="715"/>
      <c r="CX14" s="716"/>
      <c r="CY14" s="716"/>
      <c r="CZ14" s="716"/>
      <c r="DA14" s="717"/>
      <c r="DB14" s="715"/>
      <c r="DC14" s="716"/>
      <c r="DD14" s="716"/>
      <c r="DE14" s="716"/>
      <c r="DF14" s="717"/>
      <c r="DG14" s="715"/>
      <c r="DH14" s="716"/>
      <c r="DI14" s="716"/>
      <c r="DJ14" s="716"/>
      <c r="DK14" s="717"/>
      <c r="DL14" s="715"/>
      <c r="DM14" s="716"/>
      <c r="DN14" s="716"/>
      <c r="DO14" s="716"/>
      <c r="DP14" s="717"/>
      <c r="DQ14" s="715"/>
      <c r="DR14" s="716"/>
      <c r="DS14" s="716"/>
      <c r="DT14" s="716"/>
      <c r="DU14" s="717"/>
      <c r="DV14" s="712"/>
      <c r="DW14" s="713"/>
      <c r="DX14" s="713"/>
      <c r="DY14" s="713"/>
      <c r="DZ14" s="718"/>
      <c r="EA14" s="67"/>
    </row>
    <row r="15" spans="1:131" s="47" customFormat="1" ht="26.25" customHeight="1" x14ac:dyDescent="0.15">
      <c r="A15" s="52">
        <v>9</v>
      </c>
      <c r="B15" s="712"/>
      <c r="C15" s="713"/>
      <c r="D15" s="713"/>
      <c r="E15" s="713"/>
      <c r="F15" s="713"/>
      <c r="G15" s="713"/>
      <c r="H15" s="713"/>
      <c r="I15" s="713"/>
      <c r="J15" s="713"/>
      <c r="K15" s="713"/>
      <c r="L15" s="713"/>
      <c r="M15" s="713"/>
      <c r="N15" s="713"/>
      <c r="O15" s="713"/>
      <c r="P15" s="714"/>
      <c r="Q15" s="956"/>
      <c r="R15" s="957"/>
      <c r="S15" s="957"/>
      <c r="T15" s="957"/>
      <c r="U15" s="957"/>
      <c r="V15" s="957"/>
      <c r="W15" s="957"/>
      <c r="X15" s="957"/>
      <c r="Y15" s="957"/>
      <c r="Z15" s="957"/>
      <c r="AA15" s="957"/>
      <c r="AB15" s="957"/>
      <c r="AC15" s="957"/>
      <c r="AD15" s="957"/>
      <c r="AE15" s="961"/>
      <c r="AF15" s="979"/>
      <c r="AG15" s="716"/>
      <c r="AH15" s="716"/>
      <c r="AI15" s="716"/>
      <c r="AJ15" s="980"/>
      <c r="AK15" s="960"/>
      <c r="AL15" s="957"/>
      <c r="AM15" s="957"/>
      <c r="AN15" s="957"/>
      <c r="AO15" s="957"/>
      <c r="AP15" s="957"/>
      <c r="AQ15" s="957"/>
      <c r="AR15" s="957"/>
      <c r="AS15" s="957"/>
      <c r="AT15" s="957"/>
      <c r="AU15" s="958"/>
      <c r="AV15" s="958"/>
      <c r="AW15" s="958"/>
      <c r="AX15" s="958"/>
      <c r="AY15" s="959"/>
      <c r="AZ15" s="56"/>
      <c r="BA15" s="56"/>
      <c r="BB15" s="56"/>
      <c r="BC15" s="56"/>
      <c r="BD15" s="56"/>
      <c r="BE15" s="67"/>
      <c r="BF15" s="67"/>
      <c r="BG15" s="67"/>
      <c r="BH15" s="67"/>
      <c r="BI15" s="67"/>
      <c r="BJ15" s="67"/>
      <c r="BK15" s="67"/>
      <c r="BL15" s="67"/>
      <c r="BM15" s="67"/>
      <c r="BN15" s="67"/>
      <c r="BO15" s="67"/>
      <c r="BP15" s="67"/>
      <c r="BQ15" s="52">
        <v>9</v>
      </c>
      <c r="BR15" s="72"/>
      <c r="BS15" s="712"/>
      <c r="BT15" s="713"/>
      <c r="BU15" s="713"/>
      <c r="BV15" s="713"/>
      <c r="BW15" s="713"/>
      <c r="BX15" s="713"/>
      <c r="BY15" s="713"/>
      <c r="BZ15" s="713"/>
      <c r="CA15" s="713"/>
      <c r="CB15" s="713"/>
      <c r="CC15" s="713"/>
      <c r="CD15" s="713"/>
      <c r="CE15" s="713"/>
      <c r="CF15" s="713"/>
      <c r="CG15" s="714"/>
      <c r="CH15" s="715"/>
      <c r="CI15" s="716"/>
      <c r="CJ15" s="716"/>
      <c r="CK15" s="716"/>
      <c r="CL15" s="717"/>
      <c r="CM15" s="715"/>
      <c r="CN15" s="716"/>
      <c r="CO15" s="716"/>
      <c r="CP15" s="716"/>
      <c r="CQ15" s="717"/>
      <c r="CR15" s="715"/>
      <c r="CS15" s="716"/>
      <c r="CT15" s="716"/>
      <c r="CU15" s="716"/>
      <c r="CV15" s="717"/>
      <c r="CW15" s="715"/>
      <c r="CX15" s="716"/>
      <c r="CY15" s="716"/>
      <c r="CZ15" s="716"/>
      <c r="DA15" s="717"/>
      <c r="DB15" s="715"/>
      <c r="DC15" s="716"/>
      <c r="DD15" s="716"/>
      <c r="DE15" s="716"/>
      <c r="DF15" s="717"/>
      <c r="DG15" s="715"/>
      <c r="DH15" s="716"/>
      <c r="DI15" s="716"/>
      <c r="DJ15" s="716"/>
      <c r="DK15" s="717"/>
      <c r="DL15" s="715"/>
      <c r="DM15" s="716"/>
      <c r="DN15" s="716"/>
      <c r="DO15" s="716"/>
      <c r="DP15" s="717"/>
      <c r="DQ15" s="715"/>
      <c r="DR15" s="716"/>
      <c r="DS15" s="716"/>
      <c r="DT15" s="716"/>
      <c r="DU15" s="717"/>
      <c r="DV15" s="712"/>
      <c r="DW15" s="713"/>
      <c r="DX15" s="713"/>
      <c r="DY15" s="713"/>
      <c r="DZ15" s="718"/>
      <c r="EA15" s="67"/>
    </row>
    <row r="16" spans="1:131" s="47" customFormat="1" ht="26.25" customHeight="1" x14ac:dyDescent="0.15">
      <c r="A16" s="52">
        <v>10</v>
      </c>
      <c r="B16" s="712"/>
      <c r="C16" s="713"/>
      <c r="D16" s="713"/>
      <c r="E16" s="713"/>
      <c r="F16" s="713"/>
      <c r="G16" s="713"/>
      <c r="H16" s="713"/>
      <c r="I16" s="713"/>
      <c r="J16" s="713"/>
      <c r="K16" s="713"/>
      <c r="L16" s="713"/>
      <c r="M16" s="713"/>
      <c r="N16" s="713"/>
      <c r="O16" s="713"/>
      <c r="P16" s="714"/>
      <c r="Q16" s="956"/>
      <c r="R16" s="957"/>
      <c r="S16" s="957"/>
      <c r="T16" s="957"/>
      <c r="U16" s="957"/>
      <c r="V16" s="957"/>
      <c r="W16" s="957"/>
      <c r="X16" s="957"/>
      <c r="Y16" s="957"/>
      <c r="Z16" s="957"/>
      <c r="AA16" s="957"/>
      <c r="AB16" s="957"/>
      <c r="AC16" s="957"/>
      <c r="AD16" s="957"/>
      <c r="AE16" s="961"/>
      <c r="AF16" s="979"/>
      <c r="AG16" s="716"/>
      <c r="AH16" s="716"/>
      <c r="AI16" s="716"/>
      <c r="AJ16" s="980"/>
      <c r="AK16" s="960"/>
      <c r="AL16" s="957"/>
      <c r="AM16" s="957"/>
      <c r="AN16" s="957"/>
      <c r="AO16" s="957"/>
      <c r="AP16" s="957"/>
      <c r="AQ16" s="957"/>
      <c r="AR16" s="957"/>
      <c r="AS16" s="957"/>
      <c r="AT16" s="957"/>
      <c r="AU16" s="958"/>
      <c r="AV16" s="958"/>
      <c r="AW16" s="958"/>
      <c r="AX16" s="958"/>
      <c r="AY16" s="959"/>
      <c r="AZ16" s="56"/>
      <c r="BA16" s="56"/>
      <c r="BB16" s="56"/>
      <c r="BC16" s="56"/>
      <c r="BD16" s="56"/>
      <c r="BE16" s="67"/>
      <c r="BF16" s="67"/>
      <c r="BG16" s="67"/>
      <c r="BH16" s="67"/>
      <c r="BI16" s="67"/>
      <c r="BJ16" s="67"/>
      <c r="BK16" s="67"/>
      <c r="BL16" s="67"/>
      <c r="BM16" s="67"/>
      <c r="BN16" s="67"/>
      <c r="BO16" s="67"/>
      <c r="BP16" s="67"/>
      <c r="BQ16" s="52">
        <v>10</v>
      </c>
      <c r="BR16" s="72"/>
      <c r="BS16" s="712"/>
      <c r="BT16" s="713"/>
      <c r="BU16" s="713"/>
      <c r="BV16" s="713"/>
      <c r="BW16" s="713"/>
      <c r="BX16" s="713"/>
      <c r="BY16" s="713"/>
      <c r="BZ16" s="713"/>
      <c r="CA16" s="713"/>
      <c r="CB16" s="713"/>
      <c r="CC16" s="713"/>
      <c r="CD16" s="713"/>
      <c r="CE16" s="713"/>
      <c r="CF16" s="713"/>
      <c r="CG16" s="714"/>
      <c r="CH16" s="715"/>
      <c r="CI16" s="716"/>
      <c r="CJ16" s="716"/>
      <c r="CK16" s="716"/>
      <c r="CL16" s="717"/>
      <c r="CM16" s="715"/>
      <c r="CN16" s="716"/>
      <c r="CO16" s="716"/>
      <c r="CP16" s="716"/>
      <c r="CQ16" s="717"/>
      <c r="CR16" s="715"/>
      <c r="CS16" s="716"/>
      <c r="CT16" s="716"/>
      <c r="CU16" s="716"/>
      <c r="CV16" s="717"/>
      <c r="CW16" s="715"/>
      <c r="CX16" s="716"/>
      <c r="CY16" s="716"/>
      <c r="CZ16" s="716"/>
      <c r="DA16" s="717"/>
      <c r="DB16" s="715"/>
      <c r="DC16" s="716"/>
      <c r="DD16" s="716"/>
      <c r="DE16" s="716"/>
      <c r="DF16" s="717"/>
      <c r="DG16" s="715"/>
      <c r="DH16" s="716"/>
      <c r="DI16" s="716"/>
      <c r="DJ16" s="716"/>
      <c r="DK16" s="717"/>
      <c r="DL16" s="715"/>
      <c r="DM16" s="716"/>
      <c r="DN16" s="716"/>
      <c r="DO16" s="716"/>
      <c r="DP16" s="717"/>
      <c r="DQ16" s="715"/>
      <c r="DR16" s="716"/>
      <c r="DS16" s="716"/>
      <c r="DT16" s="716"/>
      <c r="DU16" s="717"/>
      <c r="DV16" s="712"/>
      <c r="DW16" s="713"/>
      <c r="DX16" s="713"/>
      <c r="DY16" s="713"/>
      <c r="DZ16" s="718"/>
      <c r="EA16" s="67"/>
    </row>
    <row r="17" spans="1:131" s="47" customFormat="1" ht="26.25" customHeight="1" x14ac:dyDescent="0.15">
      <c r="A17" s="52">
        <v>11</v>
      </c>
      <c r="B17" s="712"/>
      <c r="C17" s="713"/>
      <c r="D17" s="713"/>
      <c r="E17" s="713"/>
      <c r="F17" s="713"/>
      <c r="G17" s="713"/>
      <c r="H17" s="713"/>
      <c r="I17" s="713"/>
      <c r="J17" s="713"/>
      <c r="K17" s="713"/>
      <c r="L17" s="713"/>
      <c r="M17" s="713"/>
      <c r="N17" s="713"/>
      <c r="O17" s="713"/>
      <c r="P17" s="714"/>
      <c r="Q17" s="956"/>
      <c r="R17" s="957"/>
      <c r="S17" s="957"/>
      <c r="T17" s="957"/>
      <c r="U17" s="957"/>
      <c r="V17" s="957"/>
      <c r="W17" s="957"/>
      <c r="X17" s="957"/>
      <c r="Y17" s="957"/>
      <c r="Z17" s="957"/>
      <c r="AA17" s="957"/>
      <c r="AB17" s="957"/>
      <c r="AC17" s="957"/>
      <c r="AD17" s="957"/>
      <c r="AE17" s="961"/>
      <c r="AF17" s="979"/>
      <c r="AG17" s="716"/>
      <c r="AH17" s="716"/>
      <c r="AI17" s="716"/>
      <c r="AJ17" s="980"/>
      <c r="AK17" s="960"/>
      <c r="AL17" s="957"/>
      <c r="AM17" s="957"/>
      <c r="AN17" s="957"/>
      <c r="AO17" s="957"/>
      <c r="AP17" s="957"/>
      <c r="AQ17" s="957"/>
      <c r="AR17" s="957"/>
      <c r="AS17" s="957"/>
      <c r="AT17" s="957"/>
      <c r="AU17" s="958"/>
      <c r="AV17" s="958"/>
      <c r="AW17" s="958"/>
      <c r="AX17" s="958"/>
      <c r="AY17" s="959"/>
      <c r="AZ17" s="56"/>
      <c r="BA17" s="56"/>
      <c r="BB17" s="56"/>
      <c r="BC17" s="56"/>
      <c r="BD17" s="56"/>
      <c r="BE17" s="67"/>
      <c r="BF17" s="67"/>
      <c r="BG17" s="67"/>
      <c r="BH17" s="67"/>
      <c r="BI17" s="67"/>
      <c r="BJ17" s="67"/>
      <c r="BK17" s="67"/>
      <c r="BL17" s="67"/>
      <c r="BM17" s="67"/>
      <c r="BN17" s="67"/>
      <c r="BO17" s="67"/>
      <c r="BP17" s="67"/>
      <c r="BQ17" s="52">
        <v>11</v>
      </c>
      <c r="BR17" s="72"/>
      <c r="BS17" s="712"/>
      <c r="BT17" s="713"/>
      <c r="BU17" s="713"/>
      <c r="BV17" s="713"/>
      <c r="BW17" s="713"/>
      <c r="BX17" s="713"/>
      <c r="BY17" s="713"/>
      <c r="BZ17" s="713"/>
      <c r="CA17" s="713"/>
      <c r="CB17" s="713"/>
      <c r="CC17" s="713"/>
      <c r="CD17" s="713"/>
      <c r="CE17" s="713"/>
      <c r="CF17" s="713"/>
      <c r="CG17" s="714"/>
      <c r="CH17" s="715"/>
      <c r="CI17" s="716"/>
      <c r="CJ17" s="716"/>
      <c r="CK17" s="716"/>
      <c r="CL17" s="717"/>
      <c r="CM17" s="715"/>
      <c r="CN17" s="716"/>
      <c r="CO17" s="716"/>
      <c r="CP17" s="716"/>
      <c r="CQ17" s="717"/>
      <c r="CR17" s="715"/>
      <c r="CS17" s="716"/>
      <c r="CT17" s="716"/>
      <c r="CU17" s="716"/>
      <c r="CV17" s="717"/>
      <c r="CW17" s="715"/>
      <c r="CX17" s="716"/>
      <c r="CY17" s="716"/>
      <c r="CZ17" s="716"/>
      <c r="DA17" s="717"/>
      <c r="DB17" s="715"/>
      <c r="DC17" s="716"/>
      <c r="DD17" s="716"/>
      <c r="DE17" s="716"/>
      <c r="DF17" s="717"/>
      <c r="DG17" s="715"/>
      <c r="DH17" s="716"/>
      <c r="DI17" s="716"/>
      <c r="DJ17" s="716"/>
      <c r="DK17" s="717"/>
      <c r="DL17" s="715"/>
      <c r="DM17" s="716"/>
      <c r="DN17" s="716"/>
      <c r="DO17" s="716"/>
      <c r="DP17" s="717"/>
      <c r="DQ17" s="715"/>
      <c r="DR17" s="716"/>
      <c r="DS17" s="716"/>
      <c r="DT17" s="716"/>
      <c r="DU17" s="717"/>
      <c r="DV17" s="712"/>
      <c r="DW17" s="713"/>
      <c r="DX17" s="713"/>
      <c r="DY17" s="713"/>
      <c r="DZ17" s="718"/>
      <c r="EA17" s="67"/>
    </row>
    <row r="18" spans="1:131" s="47" customFormat="1" ht="26.25" customHeight="1" x14ac:dyDescent="0.15">
      <c r="A18" s="52">
        <v>12</v>
      </c>
      <c r="B18" s="712"/>
      <c r="C18" s="713"/>
      <c r="D18" s="713"/>
      <c r="E18" s="713"/>
      <c r="F18" s="713"/>
      <c r="G18" s="713"/>
      <c r="H18" s="713"/>
      <c r="I18" s="713"/>
      <c r="J18" s="713"/>
      <c r="K18" s="713"/>
      <c r="L18" s="713"/>
      <c r="M18" s="713"/>
      <c r="N18" s="713"/>
      <c r="O18" s="713"/>
      <c r="P18" s="714"/>
      <c r="Q18" s="956"/>
      <c r="R18" s="957"/>
      <c r="S18" s="957"/>
      <c r="T18" s="957"/>
      <c r="U18" s="957"/>
      <c r="V18" s="957"/>
      <c r="W18" s="957"/>
      <c r="X18" s="957"/>
      <c r="Y18" s="957"/>
      <c r="Z18" s="957"/>
      <c r="AA18" s="957"/>
      <c r="AB18" s="957"/>
      <c r="AC18" s="957"/>
      <c r="AD18" s="957"/>
      <c r="AE18" s="961"/>
      <c r="AF18" s="979"/>
      <c r="AG18" s="716"/>
      <c r="AH18" s="716"/>
      <c r="AI18" s="716"/>
      <c r="AJ18" s="980"/>
      <c r="AK18" s="960"/>
      <c r="AL18" s="957"/>
      <c r="AM18" s="957"/>
      <c r="AN18" s="957"/>
      <c r="AO18" s="957"/>
      <c r="AP18" s="957"/>
      <c r="AQ18" s="957"/>
      <c r="AR18" s="957"/>
      <c r="AS18" s="957"/>
      <c r="AT18" s="957"/>
      <c r="AU18" s="958"/>
      <c r="AV18" s="958"/>
      <c r="AW18" s="958"/>
      <c r="AX18" s="958"/>
      <c r="AY18" s="959"/>
      <c r="AZ18" s="56"/>
      <c r="BA18" s="56"/>
      <c r="BB18" s="56"/>
      <c r="BC18" s="56"/>
      <c r="BD18" s="56"/>
      <c r="BE18" s="67"/>
      <c r="BF18" s="67"/>
      <c r="BG18" s="67"/>
      <c r="BH18" s="67"/>
      <c r="BI18" s="67"/>
      <c r="BJ18" s="67"/>
      <c r="BK18" s="67"/>
      <c r="BL18" s="67"/>
      <c r="BM18" s="67"/>
      <c r="BN18" s="67"/>
      <c r="BO18" s="67"/>
      <c r="BP18" s="67"/>
      <c r="BQ18" s="52">
        <v>12</v>
      </c>
      <c r="BR18" s="72"/>
      <c r="BS18" s="712"/>
      <c r="BT18" s="713"/>
      <c r="BU18" s="713"/>
      <c r="BV18" s="713"/>
      <c r="BW18" s="713"/>
      <c r="BX18" s="713"/>
      <c r="BY18" s="713"/>
      <c r="BZ18" s="713"/>
      <c r="CA18" s="713"/>
      <c r="CB18" s="713"/>
      <c r="CC18" s="713"/>
      <c r="CD18" s="713"/>
      <c r="CE18" s="713"/>
      <c r="CF18" s="713"/>
      <c r="CG18" s="714"/>
      <c r="CH18" s="715"/>
      <c r="CI18" s="716"/>
      <c r="CJ18" s="716"/>
      <c r="CK18" s="716"/>
      <c r="CL18" s="717"/>
      <c r="CM18" s="715"/>
      <c r="CN18" s="716"/>
      <c r="CO18" s="716"/>
      <c r="CP18" s="716"/>
      <c r="CQ18" s="717"/>
      <c r="CR18" s="715"/>
      <c r="CS18" s="716"/>
      <c r="CT18" s="716"/>
      <c r="CU18" s="716"/>
      <c r="CV18" s="717"/>
      <c r="CW18" s="715"/>
      <c r="CX18" s="716"/>
      <c r="CY18" s="716"/>
      <c r="CZ18" s="716"/>
      <c r="DA18" s="717"/>
      <c r="DB18" s="715"/>
      <c r="DC18" s="716"/>
      <c r="DD18" s="716"/>
      <c r="DE18" s="716"/>
      <c r="DF18" s="717"/>
      <c r="DG18" s="715"/>
      <c r="DH18" s="716"/>
      <c r="DI18" s="716"/>
      <c r="DJ18" s="716"/>
      <c r="DK18" s="717"/>
      <c r="DL18" s="715"/>
      <c r="DM18" s="716"/>
      <c r="DN18" s="716"/>
      <c r="DO18" s="716"/>
      <c r="DP18" s="717"/>
      <c r="DQ18" s="715"/>
      <c r="DR18" s="716"/>
      <c r="DS18" s="716"/>
      <c r="DT18" s="716"/>
      <c r="DU18" s="717"/>
      <c r="DV18" s="712"/>
      <c r="DW18" s="713"/>
      <c r="DX18" s="713"/>
      <c r="DY18" s="713"/>
      <c r="DZ18" s="718"/>
      <c r="EA18" s="67"/>
    </row>
    <row r="19" spans="1:131" s="47" customFormat="1" ht="26.25" customHeight="1" x14ac:dyDescent="0.15">
      <c r="A19" s="52">
        <v>13</v>
      </c>
      <c r="B19" s="712"/>
      <c r="C19" s="713"/>
      <c r="D19" s="713"/>
      <c r="E19" s="713"/>
      <c r="F19" s="713"/>
      <c r="G19" s="713"/>
      <c r="H19" s="713"/>
      <c r="I19" s="713"/>
      <c r="J19" s="713"/>
      <c r="K19" s="713"/>
      <c r="L19" s="713"/>
      <c r="M19" s="713"/>
      <c r="N19" s="713"/>
      <c r="O19" s="713"/>
      <c r="P19" s="714"/>
      <c r="Q19" s="956"/>
      <c r="R19" s="957"/>
      <c r="S19" s="957"/>
      <c r="T19" s="957"/>
      <c r="U19" s="957"/>
      <c r="V19" s="957"/>
      <c r="W19" s="957"/>
      <c r="X19" s="957"/>
      <c r="Y19" s="957"/>
      <c r="Z19" s="957"/>
      <c r="AA19" s="957"/>
      <c r="AB19" s="957"/>
      <c r="AC19" s="957"/>
      <c r="AD19" s="957"/>
      <c r="AE19" s="961"/>
      <c r="AF19" s="979"/>
      <c r="AG19" s="716"/>
      <c r="AH19" s="716"/>
      <c r="AI19" s="716"/>
      <c r="AJ19" s="980"/>
      <c r="AK19" s="960"/>
      <c r="AL19" s="957"/>
      <c r="AM19" s="957"/>
      <c r="AN19" s="957"/>
      <c r="AO19" s="957"/>
      <c r="AP19" s="957"/>
      <c r="AQ19" s="957"/>
      <c r="AR19" s="957"/>
      <c r="AS19" s="957"/>
      <c r="AT19" s="957"/>
      <c r="AU19" s="958"/>
      <c r="AV19" s="958"/>
      <c r="AW19" s="958"/>
      <c r="AX19" s="958"/>
      <c r="AY19" s="959"/>
      <c r="AZ19" s="56"/>
      <c r="BA19" s="56"/>
      <c r="BB19" s="56"/>
      <c r="BC19" s="56"/>
      <c r="BD19" s="56"/>
      <c r="BE19" s="67"/>
      <c r="BF19" s="67"/>
      <c r="BG19" s="67"/>
      <c r="BH19" s="67"/>
      <c r="BI19" s="67"/>
      <c r="BJ19" s="67"/>
      <c r="BK19" s="67"/>
      <c r="BL19" s="67"/>
      <c r="BM19" s="67"/>
      <c r="BN19" s="67"/>
      <c r="BO19" s="67"/>
      <c r="BP19" s="67"/>
      <c r="BQ19" s="52">
        <v>13</v>
      </c>
      <c r="BR19" s="72"/>
      <c r="BS19" s="712"/>
      <c r="BT19" s="713"/>
      <c r="BU19" s="713"/>
      <c r="BV19" s="713"/>
      <c r="BW19" s="713"/>
      <c r="BX19" s="713"/>
      <c r="BY19" s="713"/>
      <c r="BZ19" s="713"/>
      <c r="CA19" s="713"/>
      <c r="CB19" s="713"/>
      <c r="CC19" s="713"/>
      <c r="CD19" s="713"/>
      <c r="CE19" s="713"/>
      <c r="CF19" s="713"/>
      <c r="CG19" s="714"/>
      <c r="CH19" s="715"/>
      <c r="CI19" s="716"/>
      <c r="CJ19" s="716"/>
      <c r="CK19" s="716"/>
      <c r="CL19" s="717"/>
      <c r="CM19" s="715"/>
      <c r="CN19" s="716"/>
      <c r="CO19" s="716"/>
      <c r="CP19" s="716"/>
      <c r="CQ19" s="717"/>
      <c r="CR19" s="715"/>
      <c r="CS19" s="716"/>
      <c r="CT19" s="716"/>
      <c r="CU19" s="716"/>
      <c r="CV19" s="717"/>
      <c r="CW19" s="715"/>
      <c r="CX19" s="716"/>
      <c r="CY19" s="716"/>
      <c r="CZ19" s="716"/>
      <c r="DA19" s="717"/>
      <c r="DB19" s="715"/>
      <c r="DC19" s="716"/>
      <c r="DD19" s="716"/>
      <c r="DE19" s="716"/>
      <c r="DF19" s="717"/>
      <c r="DG19" s="715"/>
      <c r="DH19" s="716"/>
      <c r="DI19" s="716"/>
      <c r="DJ19" s="716"/>
      <c r="DK19" s="717"/>
      <c r="DL19" s="715"/>
      <c r="DM19" s="716"/>
      <c r="DN19" s="716"/>
      <c r="DO19" s="716"/>
      <c r="DP19" s="717"/>
      <c r="DQ19" s="715"/>
      <c r="DR19" s="716"/>
      <c r="DS19" s="716"/>
      <c r="DT19" s="716"/>
      <c r="DU19" s="717"/>
      <c r="DV19" s="712"/>
      <c r="DW19" s="713"/>
      <c r="DX19" s="713"/>
      <c r="DY19" s="713"/>
      <c r="DZ19" s="718"/>
      <c r="EA19" s="67"/>
    </row>
    <row r="20" spans="1:131" s="47" customFormat="1" ht="26.25" customHeight="1" x14ac:dyDescent="0.15">
      <c r="A20" s="52">
        <v>14</v>
      </c>
      <c r="B20" s="712"/>
      <c r="C20" s="713"/>
      <c r="D20" s="713"/>
      <c r="E20" s="713"/>
      <c r="F20" s="713"/>
      <c r="G20" s="713"/>
      <c r="H20" s="713"/>
      <c r="I20" s="713"/>
      <c r="J20" s="713"/>
      <c r="K20" s="713"/>
      <c r="L20" s="713"/>
      <c r="M20" s="713"/>
      <c r="N20" s="713"/>
      <c r="O20" s="713"/>
      <c r="P20" s="714"/>
      <c r="Q20" s="956"/>
      <c r="R20" s="957"/>
      <c r="S20" s="957"/>
      <c r="T20" s="957"/>
      <c r="U20" s="957"/>
      <c r="V20" s="957"/>
      <c r="W20" s="957"/>
      <c r="X20" s="957"/>
      <c r="Y20" s="957"/>
      <c r="Z20" s="957"/>
      <c r="AA20" s="957"/>
      <c r="AB20" s="957"/>
      <c r="AC20" s="957"/>
      <c r="AD20" s="957"/>
      <c r="AE20" s="961"/>
      <c r="AF20" s="979"/>
      <c r="AG20" s="716"/>
      <c r="AH20" s="716"/>
      <c r="AI20" s="716"/>
      <c r="AJ20" s="980"/>
      <c r="AK20" s="960"/>
      <c r="AL20" s="957"/>
      <c r="AM20" s="957"/>
      <c r="AN20" s="957"/>
      <c r="AO20" s="957"/>
      <c r="AP20" s="957"/>
      <c r="AQ20" s="957"/>
      <c r="AR20" s="957"/>
      <c r="AS20" s="957"/>
      <c r="AT20" s="957"/>
      <c r="AU20" s="958"/>
      <c r="AV20" s="958"/>
      <c r="AW20" s="958"/>
      <c r="AX20" s="958"/>
      <c r="AY20" s="959"/>
      <c r="AZ20" s="56"/>
      <c r="BA20" s="56"/>
      <c r="BB20" s="56"/>
      <c r="BC20" s="56"/>
      <c r="BD20" s="56"/>
      <c r="BE20" s="67"/>
      <c r="BF20" s="67"/>
      <c r="BG20" s="67"/>
      <c r="BH20" s="67"/>
      <c r="BI20" s="67"/>
      <c r="BJ20" s="67"/>
      <c r="BK20" s="67"/>
      <c r="BL20" s="67"/>
      <c r="BM20" s="67"/>
      <c r="BN20" s="67"/>
      <c r="BO20" s="67"/>
      <c r="BP20" s="67"/>
      <c r="BQ20" s="52">
        <v>14</v>
      </c>
      <c r="BR20" s="72"/>
      <c r="BS20" s="712"/>
      <c r="BT20" s="713"/>
      <c r="BU20" s="713"/>
      <c r="BV20" s="713"/>
      <c r="BW20" s="713"/>
      <c r="BX20" s="713"/>
      <c r="BY20" s="713"/>
      <c r="BZ20" s="713"/>
      <c r="CA20" s="713"/>
      <c r="CB20" s="713"/>
      <c r="CC20" s="713"/>
      <c r="CD20" s="713"/>
      <c r="CE20" s="713"/>
      <c r="CF20" s="713"/>
      <c r="CG20" s="714"/>
      <c r="CH20" s="715"/>
      <c r="CI20" s="716"/>
      <c r="CJ20" s="716"/>
      <c r="CK20" s="716"/>
      <c r="CL20" s="717"/>
      <c r="CM20" s="715"/>
      <c r="CN20" s="716"/>
      <c r="CO20" s="716"/>
      <c r="CP20" s="716"/>
      <c r="CQ20" s="717"/>
      <c r="CR20" s="715"/>
      <c r="CS20" s="716"/>
      <c r="CT20" s="716"/>
      <c r="CU20" s="716"/>
      <c r="CV20" s="717"/>
      <c r="CW20" s="715"/>
      <c r="CX20" s="716"/>
      <c r="CY20" s="716"/>
      <c r="CZ20" s="716"/>
      <c r="DA20" s="717"/>
      <c r="DB20" s="715"/>
      <c r="DC20" s="716"/>
      <c r="DD20" s="716"/>
      <c r="DE20" s="716"/>
      <c r="DF20" s="717"/>
      <c r="DG20" s="715"/>
      <c r="DH20" s="716"/>
      <c r="DI20" s="716"/>
      <c r="DJ20" s="716"/>
      <c r="DK20" s="717"/>
      <c r="DL20" s="715"/>
      <c r="DM20" s="716"/>
      <c r="DN20" s="716"/>
      <c r="DO20" s="716"/>
      <c r="DP20" s="717"/>
      <c r="DQ20" s="715"/>
      <c r="DR20" s="716"/>
      <c r="DS20" s="716"/>
      <c r="DT20" s="716"/>
      <c r="DU20" s="717"/>
      <c r="DV20" s="712"/>
      <c r="DW20" s="713"/>
      <c r="DX20" s="713"/>
      <c r="DY20" s="713"/>
      <c r="DZ20" s="718"/>
      <c r="EA20" s="67"/>
    </row>
    <row r="21" spans="1:131" s="47" customFormat="1" ht="26.25" customHeight="1" x14ac:dyDescent="0.15">
      <c r="A21" s="52">
        <v>15</v>
      </c>
      <c r="B21" s="712"/>
      <c r="C21" s="713"/>
      <c r="D21" s="713"/>
      <c r="E21" s="713"/>
      <c r="F21" s="713"/>
      <c r="G21" s="713"/>
      <c r="H21" s="713"/>
      <c r="I21" s="713"/>
      <c r="J21" s="713"/>
      <c r="K21" s="713"/>
      <c r="L21" s="713"/>
      <c r="M21" s="713"/>
      <c r="N21" s="713"/>
      <c r="O21" s="713"/>
      <c r="P21" s="714"/>
      <c r="Q21" s="956"/>
      <c r="R21" s="957"/>
      <c r="S21" s="957"/>
      <c r="T21" s="957"/>
      <c r="U21" s="957"/>
      <c r="V21" s="957"/>
      <c r="W21" s="957"/>
      <c r="X21" s="957"/>
      <c r="Y21" s="957"/>
      <c r="Z21" s="957"/>
      <c r="AA21" s="957"/>
      <c r="AB21" s="957"/>
      <c r="AC21" s="957"/>
      <c r="AD21" s="957"/>
      <c r="AE21" s="961"/>
      <c r="AF21" s="979"/>
      <c r="AG21" s="716"/>
      <c r="AH21" s="716"/>
      <c r="AI21" s="716"/>
      <c r="AJ21" s="980"/>
      <c r="AK21" s="960"/>
      <c r="AL21" s="957"/>
      <c r="AM21" s="957"/>
      <c r="AN21" s="957"/>
      <c r="AO21" s="957"/>
      <c r="AP21" s="957"/>
      <c r="AQ21" s="957"/>
      <c r="AR21" s="957"/>
      <c r="AS21" s="957"/>
      <c r="AT21" s="957"/>
      <c r="AU21" s="958"/>
      <c r="AV21" s="958"/>
      <c r="AW21" s="958"/>
      <c r="AX21" s="958"/>
      <c r="AY21" s="959"/>
      <c r="AZ21" s="56"/>
      <c r="BA21" s="56"/>
      <c r="BB21" s="56"/>
      <c r="BC21" s="56"/>
      <c r="BD21" s="56"/>
      <c r="BE21" s="67"/>
      <c r="BF21" s="67"/>
      <c r="BG21" s="67"/>
      <c r="BH21" s="67"/>
      <c r="BI21" s="67"/>
      <c r="BJ21" s="67"/>
      <c r="BK21" s="67"/>
      <c r="BL21" s="67"/>
      <c r="BM21" s="67"/>
      <c r="BN21" s="67"/>
      <c r="BO21" s="67"/>
      <c r="BP21" s="67"/>
      <c r="BQ21" s="52">
        <v>15</v>
      </c>
      <c r="BR21" s="72"/>
      <c r="BS21" s="712"/>
      <c r="BT21" s="713"/>
      <c r="BU21" s="713"/>
      <c r="BV21" s="713"/>
      <c r="BW21" s="713"/>
      <c r="BX21" s="713"/>
      <c r="BY21" s="713"/>
      <c r="BZ21" s="713"/>
      <c r="CA21" s="713"/>
      <c r="CB21" s="713"/>
      <c r="CC21" s="713"/>
      <c r="CD21" s="713"/>
      <c r="CE21" s="713"/>
      <c r="CF21" s="713"/>
      <c r="CG21" s="714"/>
      <c r="CH21" s="715"/>
      <c r="CI21" s="716"/>
      <c r="CJ21" s="716"/>
      <c r="CK21" s="716"/>
      <c r="CL21" s="717"/>
      <c r="CM21" s="715"/>
      <c r="CN21" s="716"/>
      <c r="CO21" s="716"/>
      <c r="CP21" s="716"/>
      <c r="CQ21" s="717"/>
      <c r="CR21" s="715"/>
      <c r="CS21" s="716"/>
      <c r="CT21" s="716"/>
      <c r="CU21" s="716"/>
      <c r="CV21" s="717"/>
      <c r="CW21" s="715"/>
      <c r="CX21" s="716"/>
      <c r="CY21" s="716"/>
      <c r="CZ21" s="716"/>
      <c r="DA21" s="717"/>
      <c r="DB21" s="715"/>
      <c r="DC21" s="716"/>
      <c r="DD21" s="716"/>
      <c r="DE21" s="716"/>
      <c r="DF21" s="717"/>
      <c r="DG21" s="715"/>
      <c r="DH21" s="716"/>
      <c r="DI21" s="716"/>
      <c r="DJ21" s="716"/>
      <c r="DK21" s="717"/>
      <c r="DL21" s="715"/>
      <c r="DM21" s="716"/>
      <c r="DN21" s="716"/>
      <c r="DO21" s="716"/>
      <c r="DP21" s="717"/>
      <c r="DQ21" s="715"/>
      <c r="DR21" s="716"/>
      <c r="DS21" s="716"/>
      <c r="DT21" s="716"/>
      <c r="DU21" s="717"/>
      <c r="DV21" s="712"/>
      <c r="DW21" s="713"/>
      <c r="DX21" s="713"/>
      <c r="DY21" s="713"/>
      <c r="DZ21" s="718"/>
      <c r="EA21" s="67"/>
    </row>
    <row r="22" spans="1:131" s="47" customFormat="1" ht="26.25" customHeight="1" x14ac:dyDescent="0.15">
      <c r="A22" s="52">
        <v>16</v>
      </c>
      <c r="B22" s="712"/>
      <c r="C22" s="713"/>
      <c r="D22" s="713"/>
      <c r="E22" s="713"/>
      <c r="F22" s="713"/>
      <c r="G22" s="713"/>
      <c r="H22" s="713"/>
      <c r="I22" s="713"/>
      <c r="J22" s="713"/>
      <c r="K22" s="713"/>
      <c r="L22" s="713"/>
      <c r="M22" s="713"/>
      <c r="N22" s="713"/>
      <c r="O22" s="713"/>
      <c r="P22" s="714"/>
      <c r="Q22" s="1000"/>
      <c r="R22" s="1001"/>
      <c r="S22" s="1001"/>
      <c r="T22" s="1001"/>
      <c r="U22" s="1001"/>
      <c r="V22" s="1001"/>
      <c r="W22" s="1001"/>
      <c r="X22" s="1001"/>
      <c r="Y22" s="1001"/>
      <c r="Z22" s="1001"/>
      <c r="AA22" s="1001"/>
      <c r="AB22" s="1001"/>
      <c r="AC22" s="1001"/>
      <c r="AD22" s="1001"/>
      <c r="AE22" s="1002"/>
      <c r="AF22" s="979"/>
      <c r="AG22" s="716"/>
      <c r="AH22" s="716"/>
      <c r="AI22" s="716"/>
      <c r="AJ22" s="980"/>
      <c r="AK22" s="1003"/>
      <c r="AL22" s="1001"/>
      <c r="AM22" s="1001"/>
      <c r="AN22" s="1001"/>
      <c r="AO22" s="1001"/>
      <c r="AP22" s="1001"/>
      <c r="AQ22" s="1001"/>
      <c r="AR22" s="1001"/>
      <c r="AS22" s="1001"/>
      <c r="AT22" s="1001"/>
      <c r="AU22" s="1004"/>
      <c r="AV22" s="1004"/>
      <c r="AW22" s="1004"/>
      <c r="AX22" s="1004"/>
      <c r="AY22" s="1005"/>
      <c r="AZ22" s="984" t="s">
        <v>458</v>
      </c>
      <c r="BA22" s="984"/>
      <c r="BB22" s="984"/>
      <c r="BC22" s="984"/>
      <c r="BD22" s="985"/>
      <c r="BE22" s="67"/>
      <c r="BF22" s="67"/>
      <c r="BG22" s="67"/>
      <c r="BH22" s="67"/>
      <c r="BI22" s="67"/>
      <c r="BJ22" s="67"/>
      <c r="BK22" s="67"/>
      <c r="BL22" s="67"/>
      <c r="BM22" s="67"/>
      <c r="BN22" s="67"/>
      <c r="BO22" s="67"/>
      <c r="BP22" s="67"/>
      <c r="BQ22" s="52">
        <v>16</v>
      </c>
      <c r="BR22" s="72"/>
      <c r="BS22" s="712"/>
      <c r="BT22" s="713"/>
      <c r="BU22" s="713"/>
      <c r="BV22" s="713"/>
      <c r="BW22" s="713"/>
      <c r="BX22" s="713"/>
      <c r="BY22" s="713"/>
      <c r="BZ22" s="713"/>
      <c r="CA22" s="713"/>
      <c r="CB22" s="713"/>
      <c r="CC22" s="713"/>
      <c r="CD22" s="713"/>
      <c r="CE22" s="713"/>
      <c r="CF22" s="713"/>
      <c r="CG22" s="714"/>
      <c r="CH22" s="715"/>
      <c r="CI22" s="716"/>
      <c r="CJ22" s="716"/>
      <c r="CK22" s="716"/>
      <c r="CL22" s="717"/>
      <c r="CM22" s="715"/>
      <c r="CN22" s="716"/>
      <c r="CO22" s="716"/>
      <c r="CP22" s="716"/>
      <c r="CQ22" s="717"/>
      <c r="CR22" s="715"/>
      <c r="CS22" s="716"/>
      <c r="CT22" s="716"/>
      <c r="CU22" s="716"/>
      <c r="CV22" s="717"/>
      <c r="CW22" s="715"/>
      <c r="CX22" s="716"/>
      <c r="CY22" s="716"/>
      <c r="CZ22" s="716"/>
      <c r="DA22" s="717"/>
      <c r="DB22" s="715"/>
      <c r="DC22" s="716"/>
      <c r="DD22" s="716"/>
      <c r="DE22" s="716"/>
      <c r="DF22" s="717"/>
      <c r="DG22" s="715"/>
      <c r="DH22" s="716"/>
      <c r="DI22" s="716"/>
      <c r="DJ22" s="716"/>
      <c r="DK22" s="717"/>
      <c r="DL22" s="715"/>
      <c r="DM22" s="716"/>
      <c r="DN22" s="716"/>
      <c r="DO22" s="716"/>
      <c r="DP22" s="717"/>
      <c r="DQ22" s="715"/>
      <c r="DR22" s="716"/>
      <c r="DS22" s="716"/>
      <c r="DT22" s="716"/>
      <c r="DU22" s="717"/>
      <c r="DV22" s="712"/>
      <c r="DW22" s="713"/>
      <c r="DX22" s="713"/>
      <c r="DY22" s="713"/>
      <c r="DZ22" s="718"/>
      <c r="EA22" s="67"/>
    </row>
    <row r="23" spans="1:131" s="47" customFormat="1" ht="26.25" customHeight="1" x14ac:dyDescent="0.15">
      <c r="A23" s="53" t="s">
        <v>254</v>
      </c>
      <c r="B23" s="934" t="s">
        <v>303</v>
      </c>
      <c r="C23" s="935"/>
      <c r="D23" s="935"/>
      <c r="E23" s="935"/>
      <c r="F23" s="935"/>
      <c r="G23" s="935"/>
      <c r="H23" s="935"/>
      <c r="I23" s="935"/>
      <c r="J23" s="935"/>
      <c r="K23" s="935"/>
      <c r="L23" s="935"/>
      <c r="M23" s="935"/>
      <c r="N23" s="935"/>
      <c r="O23" s="935"/>
      <c r="P23" s="936"/>
      <c r="Q23" s="998">
        <v>30238</v>
      </c>
      <c r="R23" s="946"/>
      <c r="S23" s="946"/>
      <c r="T23" s="946"/>
      <c r="U23" s="946"/>
      <c r="V23" s="946">
        <v>28441</v>
      </c>
      <c r="W23" s="946"/>
      <c r="X23" s="946"/>
      <c r="Y23" s="946"/>
      <c r="Z23" s="946"/>
      <c r="AA23" s="946">
        <v>1797</v>
      </c>
      <c r="AB23" s="946"/>
      <c r="AC23" s="946"/>
      <c r="AD23" s="946"/>
      <c r="AE23" s="999"/>
      <c r="AF23" s="970">
        <v>1212</v>
      </c>
      <c r="AG23" s="946"/>
      <c r="AH23" s="946"/>
      <c r="AI23" s="946"/>
      <c r="AJ23" s="971"/>
      <c r="AK23" s="972"/>
      <c r="AL23" s="945"/>
      <c r="AM23" s="945"/>
      <c r="AN23" s="945"/>
      <c r="AO23" s="945"/>
      <c r="AP23" s="946">
        <v>24706</v>
      </c>
      <c r="AQ23" s="946"/>
      <c r="AR23" s="946"/>
      <c r="AS23" s="946"/>
      <c r="AT23" s="946"/>
      <c r="AU23" s="947"/>
      <c r="AV23" s="947"/>
      <c r="AW23" s="947"/>
      <c r="AX23" s="947"/>
      <c r="AY23" s="948"/>
      <c r="AZ23" s="974" t="s">
        <v>203</v>
      </c>
      <c r="BA23" s="941"/>
      <c r="BB23" s="941"/>
      <c r="BC23" s="941"/>
      <c r="BD23" s="975"/>
      <c r="BE23" s="67"/>
      <c r="BF23" s="67"/>
      <c r="BG23" s="67"/>
      <c r="BH23" s="67"/>
      <c r="BI23" s="67"/>
      <c r="BJ23" s="67"/>
      <c r="BK23" s="67"/>
      <c r="BL23" s="67"/>
      <c r="BM23" s="67"/>
      <c r="BN23" s="67"/>
      <c r="BO23" s="67"/>
      <c r="BP23" s="67"/>
      <c r="BQ23" s="52">
        <v>17</v>
      </c>
      <c r="BR23" s="72"/>
      <c r="BS23" s="712"/>
      <c r="BT23" s="713"/>
      <c r="BU23" s="713"/>
      <c r="BV23" s="713"/>
      <c r="BW23" s="713"/>
      <c r="BX23" s="713"/>
      <c r="BY23" s="713"/>
      <c r="BZ23" s="713"/>
      <c r="CA23" s="713"/>
      <c r="CB23" s="713"/>
      <c r="CC23" s="713"/>
      <c r="CD23" s="713"/>
      <c r="CE23" s="713"/>
      <c r="CF23" s="713"/>
      <c r="CG23" s="714"/>
      <c r="CH23" s="715"/>
      <c r="CI23" s="716"/>
      <c r="CJ23" s="716"/>
      <c r="CK23" s="716"/>
      <c r="CL23" s="717"/>
      <c r="CM23" s="715"/>
      <c r="CN23" s="716"/>
      <c r="CO23" s="716"/>
      <c r="CP23" s="716"/>
      <c r="CQ23" s="717"/>
      <c r="CR23" s="715"/>
      <c r="CS23" s="716"/>
      <c r="CT23" s="716"/>
      <c r="CU23" s="716"/>
      <c r="CV23" s="717"/>
      <c r="CW23" s="715"/>
      <c r="CX23" s="716"/>
      <c r="CY23" s="716"/>
      <c r="CZ23" s="716"/>
      <c r="DA23" s="717"/>
      <c r="DB23" s="715"/>
      <c r="DC23" s="716"/>
      <c r="DD23" s="716"/>
      <c r="DE23" s="716"/>
      <c r="DF23" s="717"/>
      <c r="DG23" s="715"/>
      <c r="DH23" s="716"/>
      <c r="DI23" s="716"/>
      <c r="DJ23" s="716"/>
      <c r="DK23" s="717"/>
      <c r="DL23" s="715"/>
      <c r="DM23" s="716"/>
      <c r="DN23" s="716"/>
      <c r="DO23" s="716"/>
      <c r="DP23" s="717"/>
      <c r="DQ23" s="715"/>
      <c r="DR23" s="716"/>
      <c r="DS23" s="716"/>
      <c r="DT23" s="716"/>
      <c r="DU23" s="717"/>
      <c r="DV23" s="712"/>
      <c r="DW23" s="713"/>
      <c r="DX23" s="713"/>
      <c r="DY23" s="713"/>
      <c r="DZ23" s="718"/>
      <c r="EA23" s="67"/>
    </row>
    <row r="24" spans="1:131" s="47" customFormat="1" ht="26.25" customHeight="1" x14ac:dyDescent="0.15">
      <c r="A24" s="996" t="s">
        <v>388</v>
      </c>
      <c r="B24" s="996"/>
      <c r="C24" s="996"/>
      <c r="D24" s="996"/>
      <c r="E24" s="996"/>
      <c r="F24" s="996"/>
      <c r="G24" s="996"/>
      <c r="H24" s="996"/>
      <c r="I24" s="996"/>
      <c r="J24" s="996"/>
      <c r="K24" s="996"/>
      <c r="L24" s="996"/>
      <c r="M24" s="996"/>
      <c r="N24" s="996"/>
      <c r="O24" s="996"/>
      <c r="P24" s="996"/>
      <c r="Q24" s="996"/>
      <c r="R24" s="996"/>
      <c r="S24" s="996"/>
      <c r="T24" s="996"/>
      <c r="U24" s="996"/>
      <c r="V24" s="996"/>
      <c r="W24" s="996"/>
      <c r="X24" s="996"/>
      <c r="Y24" s="996"/>
      <c r="Z24" s="996"/>
      <c r="AA24" s="996"/>
      <c r="AB24" s="996"/>
      <c r="AC24" s="996"/>
      <c r="AD24" s="996"/>
      <c r="AE24" s="996"/>
      <c r="AF24" s="996"/>
      <c r="AG24" s="996"/>
      <c r="AH24" s="996"/>
      <c r="AI24" s="996"/>
      <c r="AJ24" s="996"/>
      <c r="AK24" s="996"/>
      <c r="AL24" s="996"/>
      <c r="AM24" s="996"/>
      <c r="AN24" s="996"/>
      <c r="AO24" s="996"/>
      <c r="AP24" s="996"/>
      <c r="AQ24" s="996"/>
      <c r="AR24" s="996"/>
      <c r="AS24" s="996"/>
      <c r="AT24" s="996"/>
      <c r="AU24" s="996"/>
      <c r="AV24" s="996"/>
      <c r="AW24" s="996"/>
      <c r="AX24" s="996"/>
      <c r="AY24" s="996"/>
      <c r="AZ24" s="56"/>
      <c r="BA24" s="56"/>
      <c r="BB24" s="56"/>
      <c r="BC24" s="56"/>
      <c r="BD24" s="56"/>
      <c r="BE24" s="67"/>
      <c r="BF24" s="67"/>
      <c r="BG24" s="67"/>
      <c r="BH24" s="67"/>
      <c r="BI24" s="67"/>
      <c r="BJ24" s="67"/>
      <c r="BK24" s="67"/>
      <c r="BL24" s="67"/>
      <c r="BM24" s="67"/>
      <c r="BN24" s="67"/>
      <c r="BO24" s="67"/>
      <c r="BP24" s="67"/>
      <c r="BQ24" s="52">
        <v>18</v>
      </c>
      <c r="BR24" s="72"/>
      <c r="BS24" s="712"/>
      <c r="BT24" s="713"/>
      <c r="BU24" s="713"/>
      <c r="BV24" s="713"/>
      <c r="BW24" s="713"/>
      <c r="BX24" s="713"/>
      <c r="BY24" s="713"/>
      <c r="BZ24" s="713"/>
      <c r="CA24" s="713"/>
      <c r="CB24" s="713"/>
      <c r="CC24" s="713"/>
      <c r="CD24" s="713"/>
      <c r="CE24" s="713"/>
      <c r="CF24" s="713"/>
      <c r="CG24" s="714"/>
      <c r="CH24" s="715"/>
      <c r="CI24" s="716"/>
      <c r="CJ24" s="716"/>
      <c r="CK24" s="716"/>
      <c r="CL24" s="717"/>
      <c r="CM24" s="715"/>
      <c r="CN24" s="716"/>
      <c r="CO24" s="716"/>
      <c r="CP24" s="716"/>
      <c r="CQ24" s="717"/>
      <c r="CR24" s="715"/>
      <c r="CS24" s="716"/>
      <c r="CT24" s="716"/>
      <c r="CU24" s="716"/>
      <c r="CV24" s="717"/>
      <c r="CW24" s="715"/>
      <c r="CX24" s="716"/>
      <c r="CY24" s="716"/>
      <c r="CZ24" s="716"/>
      <c r="DA24" s="717"/>
      <c r="DB24" s="715"/>
      <c r="DC24" s="716"/>
      <c r="DD24" s="716"/>
      <c r="DE24" s="716"/>
      <c r="DF24" s="717"/>
      <c r="DG24" s="715"/>
      <c r="DH24" s="716"/>
      <c r="DI24" s="716"/>
      <c r="DJ24" s="716"/>
      <c r="DK24" s="717"/>
      <c r="DL24" s="715"/>
      <c r="DM24" s="716"/>
      <c r="DN24" s="716"/>
      <c r="DO24" s="716"/>
      <c r="DP24" s="717"/>
      <c r="DQ24" s="715"/>
      <c r="DR24" s="716"/>
      <c r="DS24" s="716"/>
      <c r="DT24" s="716"/>
      <c r="DU24" s="717"/>
      <c r="DV24" s="712"/>
      <c r="DW24" s="713"/>
      <c r="DX24" s="713"/>
      <c r="DY24" s="713"/>
      <c r="DZ24" s="718"/>
      <c r="EA24" s="67"/>
    </row>
    <row r="25" spans="1:131" ht="26.25" customHeight="1" x14ac:dyDescent="0.15">
      <c r="A25" s="997" t="s">
        <v>424</v>
      </c>
      <c r="B25" s="997"/>
      <c r="C25" s="997"/>
      <c r="D25" s="997"/>
      <c r="E25" s="997"/>
      <c r="F25" s="997"/>
      <c r="G25" s="997"/>
      <c r="H25" s="997"/>
      <c r="I25" s="997"/>
      <c r="J25" s="997"/>
      <c r="K25" s="997"/>
      <c r="L25" s="997"/>
      <c r="M25" s="997"/>
      <c r="N25" s="997"/>
      <c r="O25" s="997"/>
      <c r="P25" s="997"/>
      <c r="Q25" s="997"/>
      <c r="R25" s="997"/>
      <c r="S25" s="997"/>
      <c r="T25" s="997"/>
      <c r="U25" s="997"/>
      <c r="V25" s="997"/>
      <c r="W25" s="997"/>
      <c r="X25" s="997"/>
      <c r="Y25" s="997"/>
      <c r="Z25" s="997"/>
      <c r="AA25" s="997"/>
      <c r="AB25" s="997"/>
      <c r="AC25" s="997"/>
      <c r="AD25" s="997"/>
      <c r="AE25" s="997"/>
      <c r="AF25" s="997"/>
      <c r="AG25" s="997"/>
      <c r="AH25" s="997"/>
      <c r="AI25" s="997"/>
      <c r="AJ25" s="997"/>
      <c r="AK25" s="997"/>
      <c r="AL25" s="997"/>
      <c r="AM25" s="997"/>
      <c r="AN25" s="997"/>
      <c r="AO25" s="997"/>
      <c r="AP25" s="997"/>
      <c r="AQ25" s="997"/>
      <c r="AR25" s="997"/>
      <c r="AS25" s="997"/>
      <c r="AT25" s="997"/>
      <c r="AU25" s="997"/>
      <c r="AV25" s="997"/>
      <c r="AW25" s="997"/>
      <c r="AX25" s="997"/>
      <c r="AY25" s="997"/>
      <c r="AZ25" s="997"/>
      <c r="BA25" s="997"/>
      <c r="BB25" s="997"/>
      <c r="BC25" s="997"/>
      <c r="BD25" s="997"/>
      <c r="BE25" s="997"/>
      <c r="BF25" s="997"/>
      <c r="BG25" s="997"/>
      <c r="BH25" s="997"/>
      <c r="BI25" s="997"/>
      <c r="BJ25" s="56"/>
      <c r="BK25" s="56"/>
      <c r="BL25" s="56"/>
      <c r="BM25" s="56"/>
      <c r="BN25" s="56"/>
      <c r="BO25" s="55"/>
      <c r="BP25" s="55"/>
      <c r="BQ25" s="52">
        <v>19</v>
      </c>
      <c r="BR25" s="72"/>
      <c r="BS25" s="712"/>
      <c r="BT25" s="713"/>
      <c r="BU25" s="713"/>
      <c r="BV25" s="713"/>
      <c r="BW25" s="713"/>
      <c r="BX25" s="713"/>
      <c r="BY25" s="713"/>
      <c r="BZ25" s="713"/>
      <c r="CA25" s="713"/>
      <c r="CB25" s="713"/>
      <c r="CC25" s="713"/>
      <c r="CD25" s="713"/>
      <c r="CE25" s="713"/>
      <c r="CF25" s="713"/>
      <c r="CG25" s="714"/>
      <c r="CH25" s="715"/>
      <c r="CI25" s="716"/>
      <c r="CJ25" s="716"/>
      <c r="CK25" s="716"/>
      <c r="CL25" s="717"/>
      <c r="CM25" s="715"/>
      <c r="CN25" s="716"/>
      <c r="CO25" s="716"/>
      <c r="CP25" s="716"/>
      <c r="CQ25" s="717"/>
      <c r="CR25" s="715"/>
      <c r="CS25" s="716"/>
      <c r="CT25" s="716"/>
      <c r="CU25" s="716"/>
      <c r="CV25" s="717"/>
      <c r="CW25" s="715"/>
      <c r="CX25" s="716"/>
      <c r="CY25" s="716"/>
      <c r="CZ25" s="716"/>
      <c r="DA25" s="717"/>
      <c r="DB25" s="715"/>
      <c r="DC25" s="716"/>
      <c r="DD25" s="716"/>
      <c r="DE25" s="716"/>
      <c r="DF25" s="717"/>
      <c r="DG25" s="715"/>
      <c r="DH25" s="716"/>
      <c r="DI25" s="716"/>
      <c r="DJ25" s="716"/>
      <c r="DK25" s="717"/>
      <c r="DL25" s="715"/>
      <c r="DM25" s="716"/>
      <c r="DN25" s="716"/>
      <c r="DO25" s="716"/>
      <c r="DP25" s="717"/>
      <c r="DQ25" s="715"/>
      <c r="DR25" s="716"/>
      <c r="DS25" s="716"/>
      <c r="DT25" s="716"/>
      <c r="DU25" s="717"/>
      <c r="DV25" s="712"/>
      <c r="DW25" s="713"/>
      <c r="DX25" s="713"/>
      <c r="DY25" s="713"/>
      <c r="DZ25" s="718"/>
      <c r="EA25" s="48"/>
    </row>
    <row r="26" spans="1:131" ht="26.25" customHeight="1" x14ac:dyDescent="0.15">
      <c r="A26" s="695" t="s">
        <v>443</v>
      </c>
      <c r="B26" s="696"/>
      <c r="C26" s="696"/>
      <c r="D26" s="696"/>
      <c r="E26" s="696"/>
      <c r="F26" s="696"/>
      <c r="G26" s="696"/>
      <c r="H26" s="696"/>
      <c r="I26" s="696"/>
      <c r="J26" s="696"/>
      <c r="K26" s="696"/>
      <c r="L26" s="696"/>
      <c r="M26" s="696"/>
      <c r="N26" s="696"/>
      <c r="O26" s="696"/>
      <c r="P26" s="697"/>
      <c r="Q26" s="687" t="s">
        <v>460</v>
      </c>
      <c r="R26" s="688"/>
      <c r="S26" s="688"/>
      <c r="T26" s="688"/>
      <c r="U26" s="689"/>
      <c r="V26" s="687" t="s">
        <v>461</v>
      </c>
      <c r="W26" s="688"/>
      <c r="X26" s="688"/>
      <c r="Y26" s="688"/>
      <c r="Z26" s="689"/>
      <c r="AA26" s="687" t="s">
        <v>462</v>
      </c>
      <c r="AB26" s="688"/>
      <c r="AC26" s="688"/>
      <c r="AD26" s="688"/>
      <c r="AE26" s="688"/>
      <c r="AF26" s="701" t="s">
        <v>251</v>
      </c>
      <c r="AG26" s="702"/>
      <c r="AH26" s="702"/>
      <c r="AI26" s="702"/>
      <c r="AJ26" s="703"/>
      <c r="AK26" s="688" t="s">
        <v>392</v>
      </c>
      <c r="AL26" s="688"/>
      <c r="AM26" s="688"/>
      <c r="AN26" s="688"/>
      <c r="AO26" s="689"/>
      <c r="AP26" s="687" t="s">
        <v>359</v>
      </c>
      <c r="AQ26" s="688"/>
      <c r="AR26" s="688"/>
      <c r="AS26" s="688"/>
      <c r="AT26" s="689"/>
      <c r="AU26" s="687" t="s">
        <v>463</v>
      </c>
      <c r="AV26" s="688"/>
      <c r="AW26" s="688"/>
      <c r="AX26" s="688"/>
      <c r="AY26" s="689"/>
      <c r="AZ26" s="687" t="s">
        <v>464</v>
      </c>
      <c r="BA26" s="688"/>
      <c r="BB26" s="688"/>
      <c r="BC26" s="688"/>
      <c r="BD26" s="689"/>
      <c r="BE26" s="687" t="s">
        <v>451</v>
      </c>
      <c r="BF26" s="688"/>
      <c r="BG26" s="688"/>
      <c r="BH26" s="688"/>
      <c r="BI26" s="693"/>
      <c r="BJ26" s="56"/>
      <c r="BK26" s="56"/>
      <c r="BL26" s="56"/>
      <c r="BM26" s="56"/>
      <c r="BN26" s="56"/>
      <c r="BO26" s="55"/>
      <c r="BP26" s="55"/>
      <c r="BQ26" s="52">
        <v>20</v>
      </c>
      <c r="BR26" s="72"/>
      <c r="BS26" s="712"/>
      <c r="BT26" s="713"/>
      <c r="BU26" s="713"/>
      <c r="BV26" s="713"/>
      <c r="BW26" s="713"/>
      <c r="BX26" s="713"/>
      <c r="BY26" s="713"/>
      <c r="BZ26" s="713"/>
      <c r="CA26" s="713"/>
      <c r="CB26" s="713"/>
      <c r="CC26" s="713"/>
      <c r="CD26" s="713"/>
      <c r="CE26" s="713"/>
      <c r="CF26" s="713"/>
      <c r="CG26" s="714"/>
      <c r="CH26" s="715"/>
      <c r="CI26" s="716"/>
      <c r="CJ26" s="716"/>
      <c r="CK26" s="716"/>
      <c r="CL26" s="717"/>
      <c r="CM26" s="715"/>
      <c r="CN26" s="716"/>
      <c r="CO26" s="716"/>
      <c r="CP26" s="716"/>
      <c r="CQ26" s="717"/>
      <c r="CR26" s="715"/>
      <c r="CS26" s="716"/>
      <c r="CT26" s="716"/>
      <c r="CU26" s="716"/>
      <c r="CV26" s="717"/>
      <c r="CW26" s="715"/>
      <c r="CX26" s="716"/>
      <c r="CY26" s="716"/>
      <c r="CZ26" s="716"/>
      <c r="DA26" s="717"/>
      <c r="DB26" s="715"/>
      <c r="DC26" s="716"/>
      <c r="DD26" s="716"/>
      <c r="DE26" s="716"/>
      <c r="DF26" s="717"/>
      <c r="DG26" s="715"/>
      <c r="DH26" s="716"/>
      <c r="DI26" s="716"/>
      <c r="DJ26" s="716"/>
      <c r="DK26" s="717"/>
      <c r="DL26" s="715"/>
      <c r="DM26" s="716"/>
      <c r="DN26" s="716"/>
      <c r="DO26" s="716"/>
      <c r="DP26" s="717"/>
      <c r="DQ26" s="715"/>
      <c r="DR26" s="716"/>
      <c r="DS26" s="716"/>
      <c r="DT26" s="716"/>
      <c r="DU26" s="717"/>
      <c r="DV26" s="712"/>
      <c r="DW26" s="713"/>
      <c r="DX26" s="713"/>
      <c r="DY26" s="713"/>
      <c r="DZ26" s="718"/>
      <c r="EA26" s="48"/>
    </row>
    <row r="27" spans="1:131" ht="26.25" customHeight="1" x14ac:dyDescent="0.15">
      <c r="A27" s="698"/>
      <c r="B27" s="699"/>
      <c r="C27" s="699"/>
      <c r="D27" s="699"/>
      <c r="E27" s="699"/>
      <c r="F27" s="699"/>
      <c r="G27" s="699"/>
      <c r="H27" s="699"/>
      <c r="I27" s="699"/>
      <c r="J27" s="699"/>
      <c r="K27" s="699"/>
      <c r="L27" s="699"/>
      <c r="M27" s="699"/>
      <c r="N27" s="699"/>
      <c r="O27" s="699"/>
      <c r="P27" s="700"/>
      <c r="Q27" s="690"/>
      <c r="R27" s="691"/>
      <c r="S27" s="691"/>
      <c r="T27" s="691"/>
      <c r="U27" s="692"/>
      <c r="V27" s="690"/>
      <c r="W27" s="691"/>
      <c r="X27" s="691"/>
      <c r="Y27" s="691"/>
      <c r="Z27" s="692"/>
      <c r="AA27" s="690"/>
      <c r="AB27" s="691"/>
      <c r="AC27" s="691"/>
      <c r="AD27" s="691"/>
      <c r="AE27" s="691"/>
      <c r="AF27" s="704"/>
      <c r="AG27" s="705"/>
      <c r="AH27" s="705"/>
      <c r="AI27" s="705"/>
      <c r="AJ27" s="706"/>
      <c r="AK27" s="691"/>
      <c r="AL27" s="691"/>
      <c r="AM27" s="691"/>
      <c r="AN27" s="691"/>
      <c r="AO27" s="692"/>
      <c r="AP27" s="690"/>
      <c r="AQ27" s="691"/>
      <c r="AR27" s="691"/>
      <c r="AS27" s="691"/>
      <c r="AT27" s="692"/>
      <c r="AU27" s="690"/>
      <c r="AV27" s="691"/>
      <c r="AW27" s="691"/>
      <c r="AX27" s="691"/>
      <c r="AY27" s="692"/>
      <c r="AZ27" s="690"/>
      <c r="BA27" s="691"/>
      <c r="BB27" s="691"/>
      <c r="BC27" s="691"/>
      <c r="BD27" s="692"/>
      <c r="BE27" s="690"/>
      <c r="BF27" s="691"/>
      <c r="BG27" s="691"/>
      <c r="BH27" s="691"/>
      <c r="BI27" s="694"/>
      <c r="BJ27" s="56"/>
      <c r="BK27" s="56"/>
      <c r="BL27" s="56"/>
      <c r="BM27" s="56"/>
      <c r="BN27" s="56"/>
      <c r="BO27" s="55"/>
      <c r="BP27" s="55"/>
      <c r="BQ27" s="52">
        <v>21</v>
      </c>
      <c r="BR27" s="72"/>
      <c r="BS27" s="712"/>
      <c r="BT27" s="713"/>
      <c r="BU27" s="713"/>
      <c r="BV27" s="713"/>
      <c r="BW27" s="713"/>
      <c r="BX27" s="713"/>
      <c r="BY27" s="713"/>
      <c r="BZ27" s="713"/>
      <c r="CA27" s="713"/>
      <c r="CB27" s="713"/>
      <c r="CC27" s="713"/>
      <c r="CD27" s="713"/>
      <c r="CE27" s="713"/>
      <c r="CF27" s="713"/>
      <c r="CG27" s="714"/>
      <c r="CH27" s="715"/>
      <c r="CI27" s="716"/>
      <c r="CJ27" s="716"/>
      <c r="CK27" s="716"/>
      <c r="CL27" s="717"/>
      <c r="CM27" s="715"/>
      <c r="CN27" s="716"/>
      <c r="CO27" s="716"/>
      <c r="CP27" s="716"/>
      <c r="CQ27" s="717"/>
      <c r="CR27" s="715"/>
      <c r="CS27" s="716"/>
      <c r="CT27" s="716"/>
      <c r="CU27" s="716"/>
      <c r="CV27" s="717"/>
      <c r="CW27" s="715"/>
      <c r="CX27" s="716"/>
      <c r="CY27" s="716"/>
      <c r="CZ27" s="716"/>
      <c r="DA27" s="717"/>
      <c r="DB27" s="715"/>
      <c r="DC27" s="716"/>
      <c r="DD27" s="716"/>
      <c r="DE27" s="716"/>
      <c r="DF27" s="717"/>
      <c r="DG27" s="715"/>
      <c r="DH27" s="716"/>
      <c r="DI27" s="716"/>
      <c r="DJ27" s="716"/>
      <c r="DK27" s="717"/>
      <c r="DL27" s="715"/>
      <c r="DM27" s="716"/>
      <c r="DN27" s="716"/>
      <c r="DO27" s="716"/>
      <c r="DP27" s="717"/>
      <c r="DQ27" s="715"/>
      <c r="DR27" s="716"/>
      <c r="DS27" s="716"/>
      <c r="DT27" s="716"/>
      <c r="DU27" s="717"/>
      <c r="DV27" s="712"/>
      <c r="DW27" s="713"/>
      <c r="DX27" s="713"/>
      <c r="DY27" s="713"/>
      <c r="DZ27" s="718"/>
      <c r="EA27" s="48"/>
    </row>
    <row r="28" spans="1:131" ht="26.25" customHeight="1" x14ac:dyDescent="0.15">
      <c r="A28" s="54">
        <v>1</v>
      </c>
      <c r="B28" s="962" t="s">
        <v>465</v>
      </c>
      <c r="C28" s="963"/>
      <c r="D28" s="963"/>
      <c r="E28" s="963"/>
      <c r="F28" s="963"/>
      <c r="G28" s="963"/>
      <c r="H28" s="963"/>
      <c r="I28" s="963"/>
      <c r="J28" s="963"/>
      <c r="K28" s="963"/>
      <c r="L28" s="963"/>
      <c r="M28" s="963"/>
      <c r="N28" s="963"/>
      <c r="O28" s="963"/>
      <c r="P28" s="964"/>
      <c r="Q28" s="987">
        <v>4708</v>
      </c>
      <c r="R28" s="988"/>
      <c r="S28" s="988"/>
      <c r="T28" s="988"/>
      <c r="U28" s="988"/>
      <c r="V28" s="988">
        <v>4598</v>
      </c>
      <c r="W28" s="988"/>
      <c r="X28" s="988"/>
      <c r="Y28" s="988"/>
      <c r="Z28" s="988"/>
      <c r="AA28" s="988">
        <v>110</v>
      </c>
      <c r="AB28" s="988"/>
      <c r="AC28" s="988"/>
      <c r="AD28" s="988"/>
      <c r="AE28" s="989"/>
      <c r="AF28" s="990">
        <v>110</v>
      </c>
      <c r="AG28" s="988"/>
      <c r="AH28" s="988"/>
      <c r="AI28" s="988"/>
      <c r="AJ28" s="991"/>
      <c r="AK28" s="992">
        <v>365</v>
      </c>
      <c r="AL28" s="988"/>
      <c r="AM28" s="988"/>
      <c r="AN28" s="988"/>
      <c r="AO28" s="988"/>
      <c r="AP28" s="988" t="s">
        <v>203</v>
      </c>
      <c r="AQ28" s="988"/>
      <c r="AR28" s="988"/>
      <c r="AS28" s="988"/>
      <c r="AT28" s="988"/>
      <c r="AU28" s="988" t="s">
        <v>203</v>
      </c>
      <c r="AV28" s="988"/>
      <c r="AW28" s="988"/>
      <c r="AX28" s="988"/>
      <c r="AY28" s="988"/>
      <c r="AZ28" s="993" t="s">
        <v>203</v>
      </c>
      <c r="BA28" s="993"/>
      <c r="BB28" s="993"/>
      <c r="BC28" s="993"/>
      <c r="BD28" s="993"/>
      <c r="BE28" s="994"/>
      <c r="BF28" s="994"/>
      <c r="BG28" s="994"/>
      <c r="BH28" s="994"/>
      <c r="BI28" s="995"/>
      <c r="BJ28" s="56"/>
      <c r="BK28" s="56"/>
      <c r="BL28" s="56"/>
      <c r="BM28" s="56"/>
      <c r="BN28" s="56"/>
      <c r="BO28" s="55"/>
      <c r="BP28" s="55"/>
      <c r="BQ28" s="52">
        <v>22</v>
      </c>
      <c r="BR28" s="72"/>
      <c r="BS28" s="712"/>
      <c r="BT28" s="713"/>
      <c r="BU28" s="713"/>
      <c r="BV28" s="713"/>
      <c r="BW28" s="713"/>
      <c r="BX28" s="713"/>
      <c r="BY28" s="713"/>
      <c r="BZ28" s="713"/>
      <c r="CA28" s="713"/>
      <c r="CB28" s="713"/>
      <c r="CC28" s="713"/>
      <c r="CD28" s="713"/>
      <c r="CE28" s="713"/>
      <c r="CF28" s="713"/>
      <c r="CG28" s="714"/>
      <c r="CH28" s="715"/>
      <c r="CI28" s="716"/>
      <c r="CJ28" s="716"/>
      <c r="CK28" s="716"/>
      <c r="CL28" s="717"/>
      <c r="CM28" s="715"/>
      <c r="CN28" s="716"/>
      <c r="CO28" s="716"/>
      <c r="CP28" s="716"/>
      <c r="CQ28" s="717"/>
      <c r="CR28" s="715"/>
      <c r="CS28" s="716"/>
      <c r="CT28" s="716"/>
      <c r="CU28" s="716"/>
      <c r="CV28" s="717"/>
      <c r="CW28" s="715"/>
      <c r="CX28" s="716"/>
      <c r="CY28" s="716"/>
      <c r="CZ28" s="716"/>
      <c r="DA28" s="717"/>
      <c r="DB28" s="715"/>
      <c r="DC28" s="716"/>
      <c r="DD28" s="716"/>
      <c r="DE28" s="716"/>
      <c r="DF28" s="717"/>
      <c r="DG28" s="715"/>
      <c r="DH28" s="716"/>
      <c r="DI28" s="716"/>
      <c r="DJ28" s="716"/>
      <c r="DK28" s="717"/>
      <c r="DL28" s="715"/>
      <c r="DM28" s="716"/>
      <c r="DN28" s="716"/>
      <c r="DO28" s="716"/>
      <c r="DP28" s="717"/>
      <c r="DQ28" s="715"/>
      <c r="DR28" s="716"/>
      <c r="DS28" s="716"/>
      <c r="DT28" s="716"/>
      <c r="DU28" s="717"/>
      <c r="DV28" s="712"/>
      <c r="DW28" s="713"/>
      <c r="DX28" s="713"/>
      <c r="DY28" s="713"/>
      <c r="DZ28" s="718"/>
      <c r="EA28" s="48"/>
    </row>
    <row r="29" spans="1:131" ht="26.25" customHeight="1" x14ac:dyDescent="0.15">
      <c r="A29" s="54">
        <v>2</v>
      </c>
      <c r="B29" s="712" t="s">
        <v>26</v>
      </c>
      <c r="C29" s="713"/>
      <c r="D29" s="713"/>
      <c r="E29" s="713"/>
      <c r="F29" s="713"/>
      <c r="G29" s="713"/>
      <c r="H29" s="713"/>
      <c r="I29" s="713"/>
      <c r="J29" s="713"/>
      <c r="K29" s="713"/>
      <c r="L29" s="713"/>
      <c r="M29" s="713"/>
      <c r="N29" s="713"/>
      <c r="O29" s="713"/>
      <c r="P29" s="714"/>
      <c r="Q29" s="956">
        <v>6652</v>
      </c>
      <c r="R29" s="957"/>
      <c r="S29" s="957"/>
      <c r="T29" s="957"/>
      <c r="U29" s="957"/>
      <c r="V29" s="957">
        <v>6539</v>
      </c>
      <c r="W29" s="957"/>
      <c r="X29" s="957"/>
      <c r="Y29" s="957"/>
      <c r="Z29" s="957"/>
      <c r="AA29" s="957">
        <v>113</v>
      </c>
      <c r="AB29" s="957"/>
      <c r="AC29" s="957"/>
      <c r="AD29" s="957"/>
      <c r="AE29" s="961"/>
      <c r="AF29" s="979">
        <v>113</v>
      </c>
      <c r="AG29" s="716"/>
      <c r="AH29" s="716"/>
      <c r="AI29" s="716"/>
      <c r="AJ29" s="980"/>
      <c r="AK29" s="960">
        <v>1039</v>
      </c>
      <c r="AL29" s="957"/>
      <c r="AM29" s="957"/>
      <c r="AN29" s="957"/>
      <c r="AO29" s="957"/>
      <c r="AP29" s="957" t="s">
        <v>203</v>
      </c>
      <c r="AQ29" s="957"/>
      <c r="AR29" s="957"/>
      <c r="AS29" s="957"/>
      <c r="AT29" s="957"/>
      <c r="AU29" s="957" t="s">
        <v>203</v>
      </c>
      <c r="AV29" s="957"/>
      <c r="AW29" s="957"/>
      <c r="AX29" s="957"/>
      <c r="AY29" s="957"/>
      <c r="AZ29" s="986" t="s">
        <v>203</v>
      </c>
      <c r="BA29" s="986"/>
      <c r="BB29" s="986"/>
      <c r="BC29" s="986"/>
      <c r="BD29" s="986"/>
      <c r="BE29" s="958"/>
      <c r="BF29" s="958"/>
      <c r="BG29" s="958"/>
      <c r="BH29" s="958"/>
      <c r="BI29" s="959"/>
      <c r="BJ29" s="56"/>
      <c r="BK29" s="56"/>
      <c r="BL29" s="56"/>
      <c r="BM29" s="56"/>
      <c r="BN29" s="56"/>
      <c r="BO29" s="55"/>
      <c r="BP29" s="55"/>
      <c r="BQ29" s="52">
        <v>23</v>
      </c>
      <c r="BR29" s="72"/>
      <c r="BS29" s="712"/>
      <c r="BT29" s="713"/>
      <c r="BU29" s="713"/>
      <c r="BV29" s="713"/>
      <c r="BW29" s="713"/>
      <c r="BX29" s="713"/>
      <c r="BY29" s="713"/>
      <c r="BZ29" s="713"/>
      <c r="CA29" s="713"/>
      <c r="CB29" s="713"/>
      <c r="CC29" s="713"/>
      <c r="CD29" s="713"/>
      <c r="CE29" s="713"/>
      <c r="CF29" s="713"/>
      <c r="CG29" s="714"/>
      <c r="CH29" s="715"/>
      <c r="CI29" s="716"/>
      <c r="CJ29" s="716"/>
      <c r="CK29" s="716"/>
      <c r="CL29" s="717"/>
      <c r="CM29" s="715"/>
      <c r="CN29" s="716"/>
      <c r="CO29" s="716"/>
      <c r="CP29" s="716"/>
      <c r="CQ29" s="717"/>
      <c r="CR29" s="715"/>
      <c r="CS29" s="716"/>
      <c r="CT29" s="716"/>
      <c r="CU29" s="716"/>
      <c r="CV29" s="717"/>
      <c r="CW29" s="715"/>
      <c r="CX29" s="716"/>
      <c r="CY29" s="716"/>
      <c r="CZ29" s="716"/>
      <c r="DA29" s="717"/>
      <c r="DB29" s="715"/>
      <c r="DC29" s="716"/>
      <c r="DD29" s="716"/>
      <c r="DE29" s="716"/>
      <c r="DF29" s="717"/>
      <c r="DG29" s="715"/>
      <c r="DH29" s="716"/>
      <c r="DI29" s="716"/>
      <c r="DJ29" s="716"/>
      <c r="DK29" s="717"/>
      <c r="DL29" s="715"/>
      <c r="DM29" s="716"/>
      <c r="DN29" s="716"/>
      <c r="DO29" s="716"/>
      <c r="DP29" s="717"/>
      <c r="DQ29" s="715"/>
      <c r="DR29" s="716"/>
      <c r="DS29" s="716"/>
      <c r="DT29" s="716"/>
      <c r="DU29" s="717"/>
      <c r="DV29" s="712"/>
      <c r="DW29" s="713"/>
      <c r="DX29" s="713"/>
      <c r="DY29" s="713"/>
      <c r="DZ29" s="718"/>
      <c r="EA29" s="48"/>
    </row>
    <row r="30" spans="1:131" ht="26.25" customHeight="1" x14ac:dyDescent="0.15">
      <c r="A30" s="54">
        <v>3</v>
      </c>
      <c r="B30" s="712" t="s">
        <v>228</v>
      </c>
      <c r="C30" s="713"/>
      <c r="D30" s="713"/>
      <c r="E30" s="713"/>
      <c r="F30" s="713"/>
      <c r="G30" s="713"/>
      <c r="H30" s="713"/>
      <c r="I30" s="713"/>
      <c r="J30" s="713"/>
      <c r="K30" s="713"/>
      <c r="L30" s="713"/>
      <c r="M30" s="713"/>
      <c r="N30" s="713"/>
      <c r="O30" s="713"/>
      <c r="P30" s="714"/>
      <c r="Q30" s="956">
        <v>688</v>
      </c>
      <c r="R30" s="957"/>
      <c r="S30" s="957"/>
      <c r="T30" s="957"/>
      <c r="U30" s="957"/>
      <c r="V30" s="957">
        <v>683</v>
      </c>
      <c r="W30" s="957"/>
      <c r="X30" s="957"/>
      <c r="Y30" s="957"/>
      <c r="Z30" s="957"/>
      <c r="AA30" s="957">
        <v>5</v>
      </c>
      <c r="AB30" s="957"/>
      <c r="AC30" s="957"/>
      <c r="AD30" s="957"/>
      <c r="AE30" s="961"/>
      <c r="AF30" s="979">
        <v>5</v>
      </c>
      <c r="AG30" s="716"/>
      <c r="AH30" s="716"/>
      <c r="AI30" s="716"/>
      <c r="AJ30" s="980"/>
      <c r="AK30" s="960">
        <v>218</v>
      </c>
      <c r="AL30" s="957"/>
      <c r="AM30" s="957"/>
      <c r="AN30" s="957"/>
      <c r="AO30" s="957"/>
      <c r="AP30" s="957" t="s">
        <v>203</v>
      </c>
      <c r="AQ30" s="957"/>
      <c r="AR30" s="957"/>
      <c r="AS30" s="957"/>
      <c r="AT30" s="957"/>
      <c r="AU30" s="957" t="s">
        <v>203</v>
      </c>
      <c r="AV30" s="957"/>
      <c r="AW30" s="957"/>
      <c r="AX30" s="957"/>
      <c r="AY30" s="957"/>
      <c r="AZ30" s="986" t="s">
        <v>203</v>
      </c>
      <c r="BA30" s="986"/>
      <c r="BB30" s="986"/>
      <c r="BC30" s="986"/>
      <c r="BD30" s="986"/>
      <c r="BE30" s="958"/>
      <c r="BF30" s="958"/>
      <c r="BG30" s="958"/>
      <c r="BH30" s="958"/>
      <c r="BI30" s="959"/>
      <c r="BJ30" s="56"/>
      <c r="BK30" s="56"/>
      <c r="BL30" s="56"/>
      <c r="BM30" s="56"/>
      <c r="BN30" s="56"/>
      <c r="BO30" s="55"/>
      <c r="BP30" s="55"/>
      <c r="BQ30" s="52">
        <v>24</v>
      </c>
      <c r="BR30" s="72"/>
      <c r="BS30" s="712"/>
      <c r="BT30" s="713"/>
      <c r="BU30" s="713"/>
      <c r="BV30" s="713"/>
      <c r="BW30" s="713"/>
      <c r="BX30" s="713"/>
      <c r="BY30" s="713"/>
      <c r="BZ30" s="713"/>
      <c r="CA30" s="713"/>
      <c r="CB30" s="713"/>
      <c r="CC30" s="713"/>
      <c r="CD30" s="713"/>
      <c r="CE30" s="713"/>
      <c r="CF30" s="713"/>
      <c r="CG30" s="714"/>
      <c r="CH30" s="715"/>
      <c r="CI30" s="716"/>
      <c r="CJ30" s="716"/>
      <c r="CK30" s="716"/>
      <c r="CL30" s="717"/>
      <c r="CM30" s="715"/>
      <c r="CN30" s="716"/>
      <c r="CO30" s="716"/>
      <c r="CP30" s="716"/>
      <c r="CQ30" s="717"/>
      <c r="CR30" s="715"/>
      <c r="CS30" s="716"/>
      <c r="CT30" s="716"/>
      <c r="CU30" s="716"/>
      <c r="CV30" s="717"/>
      <c r="CW30" s="715"/>
      <c r="CX30" s="716"/>
      <c r="CY30" s="716"/>
      <c r="CZ30" s="716"/>
      <c r="DA30" s="717"/>
      <c r="DB30" s="715"/>
      <c r="DC30" s="716"/>
      <c r="DD30" s="716"/>
      <c r="DE30" s="716"/>
      <c r="DF30" s="717"/>
      <c r="DG30" s="715"/>
      <c r="DH30" s="716"/>
      <c r="DI30" s="716"/>
      <c r="DJ30" s="716"/>
      <c r="DK30" s="717"/>
      <c r="DL30" s="715"/>
      <c r="DM30" s="716"/>
      <c r="DN30" s="716"/>
      <c r="DO30" s="716"/>
      <c r="DP30" s="717"/>
      <c r="DQ30" s="715"/>
      <c r="DR30" s="716"/>
      <c r="DS30" s="716"/>
      <c r="DT30" s="716"/>
      <c r="DU30" s="717"/>
      <c r="DV30" s="712"/>
      <c r="DW30" s="713"/>
      <c r="DX30" s="713"/>
      <c r="DY30" s="713"/>
      <c r="DZ30" s="718"/>
      <c r="EA30" s="48"/>
    </row>
    <row r="31" spans="1:131" ht="26.25" customHeight="1" x14ac:dyDescent="0.15">
      <c r="A31" s="54">
        <v>4</v>
      </c>
      <c r="B31" s="712" t="s">
        <v>10</v>
      </c>
      <c r="C31" s="713"/>
      <c r="D31" s="713"/>
      <c r="E31" s="713"/>
      <c r="F31" s="713"/>
      <c r="G31" s="713"/>
      <c r="H31" s="713"/>
      <c r="I31" s="713"/>
      <c r="J31" s="713"/>
      <c r="K31" s="713"/>
      <c r="L31" s="713"/>
      <c r="M31" s="713"/>
      <c r="N31" s="713"/>
      <c r="O31" s="713"/>
      <c r="P31" s="714"/>
      <c r="Q31" s="956">
        <v>537</v>
      </c>
      <c r="R31" s="957"/>
      <c r="S31" s="957"/>
      <c r="T31" s="957"/>
      <c r="U31" s="957"/>
      <c r="V31" s="957">
        <v>518</v>
      </c>
      <c r="W31" s="957"/>
      <c r="X31" s="957"/>
      <c r="Y31" s="957"/>
      <c r="Z31" s="957"/>
      <c r="AA31" s="957">
        <v>19</v>
      </c>
      <c r="AB31" s="957"/>
      <c r="AC31" s="957"/>
      <c r="AD31" s="957"/>
      <c r="AE31" s="961"/>
      <c r="AF31" s="979">
        <v>446</v>
      </c>
      <c r="AG31" s="716"/>
      <c r="AH31" s="716"/>
      <c r="AI31" s="716"/>
      <c r="AJ31" s="980"/>
      <c r="AK31" s="960">
        <v>149</v>
      </c>
      <c r="AL31" s="957"/>
      <c r="AM31" s="957"/>
      <c r="AN31" s="957"/>
      <c r="AO31" s="957"/>
      <c r="AP31" s="957">
        <v>2823</v>
      </c>
      <c r="AQ31" s="957"/>
      <c r="AR31" s="957"/>
      <c r="AS31" s="957"/>
      <c r="AT31" s="957"/>
      <c r="AU31" s="957">
        <v>940</v>
      </c>
      <c r="AV31" s="957"/>
      <c r="AW31" s="957"/>
      <c r="AX31" s="957"/>
      <c r="AY31" s="957"/>
      <c r="AZ31" s="986" t="s">
        <v>203</v>
      </c>
      <c r="BA31" s="986"/>
      <c r="BB31" s="986"/>
      <c r="BC31" s="986"/>
      <c r="BD31" s="986"/>
      <c r="BE31" s="958" t="s">
        <v>466</v>
      </c>
      <c r="BF31" s="958"/>
      <c r="BG31" s="958"/>
      <c r="BH31" s="958"/>
      <c r="BI31" s="959"/>
      <c r="BJ31" s="56"/>
      <c r="BK31" s="56"/>
      <c r="BL31" s="56"/>
      <c r="BM31" s="56"/>
      <c r="BN31" s="56"/>
      <c r="BO31" s="55"/>
      <c r="BP31" s="55"/>
      <c r="BQ31" s="52">
        <v>25</v>
      </c>
      <c r="BR31" s="72"/>
      <c r="BS31" s="712"/>
      <c r="BT31" s="713"/>
      <c r="BU31" s="713"/>
      <c r="BV31" s="713"/>
      <c r="BW31" s="713"/>
      <c r="BX31" s="713"/>
      <c r="BY31" s="713"/>
      <c r="BZ31" s="713"/>
      <c r="CA31" s="713"/>
      <c r="CB31" s="713"/>
      <c r="CC31" s="713"/>
      <c r="CD31" s="713"/>
      <c r="CE31" s="713"/>
      <c r="CF31" s="713"/>
      <c r="CG31" s="714"/>
      <c r="CH31" s="715"/>
      <c r="CI31" s="716"/>
      <c r="CJ31" s="716"/>
      <c r="CK31" s="716"/>
      <c r="CL31" s="717"/>
      <c r="CM31" s="715"/>
      <c r="CN31" s="716"/>
      <c r="CO31" s="716"/>
      <c r="CP31" s="716"/>
      <c r="CQ31" s="717"/>
      <c r="CR31" s="715"/>
      <c r="CS31" s="716"/>
      <c r="CT31" s="716"/>
      <c r="CU31" s="716"/>
      <c r="CV31" s="717"/>
      <c r="CW31" s="715"/>
      <c r="CX31" s="716"/>
      <c r="CY31" s="716"/>
      <c r="CZ31" s="716"/>
      <c r="DA31" s="717"/>
      <c r="DB31" s="715"/>
      <c r="DC31" s="716"/>
      <c r="DD31" s="716"/>
      <c r="DE31" s="716"/>
      <c r="DF31" s="717"/>
      <c r="DG31" s="715"/>
      <c r="DH31" s="716"/>
      <c r="DI31" s="716"/>
      <c r="DJ31" s="716"/>
      <c r="DK31" s="717"/>
      <c r="DL31" s="715"/>
      <c r="DM31" s="716"/>
      <c r="DN31" s="716"/>
      <c r="DO31" s="716"/>
      <c r="DP31" s="717"/>
      <c r="DQ31" s="715"/>
      <c r="DR31" s="716"/>
      <c r="DS31" s="716"/>
      <c r="DT31" s="716"/>
      <c r="DU31" s="717"/>
      <c r="DV31" s="712"/>
      <c r="DW31" s="713"/>
      <c r="DX31" s="713"/>
      <c r="DY31" s="713"/>
      <c r="DZ31" s="718"/>
      <c r="EA31" s="48"/>
    </row>
    <row r="32" spans="1:131" ht="26.25" customHeight="1" x14ac:dyDescent="0.15">
      <c r="A32" s="54">
        <v>5</v>
      </c>
      <c r="B32" s="712" t="s">
        <v>87</v>
      </c>
      <c r="C32" s="713"/>
      <c r="D32" s="713"/>
      <c r="E32" s="713"/>
      <c r="F32" s="713"/>
      <c r="G32" s="713"/>
      <c r="H32" s="713"/>
      <c r="I32" s="713"/>
      <c r="J32" s="713"/>
      <c r="K32" s="713"/>
      <c r="L32" s="713"/>
      <c r="M32" s="713"/>
      <c r="N32" s="713"/>
      <c r="O32" s="713"/>
      <c r="P32" s="714"/>
      <c r="Q32" s="956">
        <v>3811</v>
      </c>
      <c r="R32" s="957"/>
      <c r="S32" s="957"/>
      <c r="T32" s="957"/>
      <c r="U32" s="957"/>
      <c r="V32" s="957">
        <v>3928</v>
      </c>
      <c r="W32" s="957"/>
      <c r="X32" s="957"/>
      <c r="Y32" s="957"/>
      <c r="Z32" s="957"/>
      <c r="AA32" s="957">
        <v>-116</v>
      </c>
      <c r="AB32" s="957"/>
      <c r="AC32" s="957"/>
      <c r="AD32" s="957"/>
      <c r="AE32" s="961"/>
      <c r="AF32" s="979">
        <v>2496</v>
      </c>
      <c r="AG32" s="716"/>
      <c r="AH32" s="716"/>
      <c r="AI32" s="716"/>
      <c r="AJ32" s="980"/>
      <c r="AK32" s="960">
        <v>364</v>
      </c>
      <c r="AL32" s="957"/>
      <c r="AM32" s="957"/>
      <c r="AN32" s="957"/>
      <c r="AO32" s="957"/>
      <c r="AP32" s="957">
        <v>2050</v>
      </c>
      <c r="AQ32" s="957"/>
      <c r="AR32" s="957"/>
      <c r="AS32" s="957"/>
      <c r="AT32" s="957"/>
      <c r="AU32" s="957">
        <v>1199</v>
      </c>
      <c r="AV32" s="957"/>
      <c r="AW32" s="957"/>
      <c r="AX32" s="957"/>
      <c r="AY32" s="957"/>
      <c r="AZ32" s="986" t="s">
        <v>203</v>
      </c>
      <c r="BA32" s="986"/>
      <c r="BB32" s="986"/>
      <c r="BC32" s="986"/>
      <c r="BD32" s="986"/>
      <c r="BE32" s="958" t="s">
        <v>466</v>
      </c>
      <c r="BF32" s="958"/>
      <c r="BG32" s="958"/>
      <c r="BH32" s="958"/>
      <c r="BI32" s="959"/>
      <c r="BJ32" s="56"/>
      <c r="BK32" s="56"/>
      <c r="BL32" s="56"/>
      <c r="BM32" s="56"/>
      <c r="BN32" s="56"/>
      <c r="BO32" s="55"/>
      <c r="BP32" s="55"/>
      <c r="BQ32" s="52">
        <v>26</v>
      </c>
      <c r="BR32" s="72"/>
      <c r="BS32" s="712"/>
      <c r="BT32" s="713"/>
      <c r="BU32" s="713"/>
      <c r="BV32" s="713"/>
      <c r="BW32" s="713"/>
      <c r="BX32" s="713"/>
      <c r="BY32" s="713"/>
      <c r="BZ32" s="713"/>
      <c r="CA32" s="713"/>
      <c r="CB32" s="713"/>
      <c r="CC32" s="713"/>
      <c r="CD32" s="713"/>
      <c r="CE32" s="713"/>
      <c r="CF32" s="713"/>
      <c r="CG32" s="714"/>
      <c r="CH32" s="715"/>
      <c r="CI32" s="716"/>
      <c r="CJ32" s="716"/>
      <c r="CK32" s="716"/>
      <c r="CL32" s="717"/>
      <c r="CM32" s="715"/>
      <c r="CN32" s="716"/>
      <c r="CO32" s="716"/>
      <c r="CP32" s="716"/>
      <c r="CQ32" s="717"/>
      <c r="CR32" s="715"/>
      <c r="CS32" s="716"/>
      <c r="CT32" s="716"/>
      <c r="CU32" s="716"/>
      <c r="CV32" s="717"/>
      <c r="CW32" s="715"/>
      <c r="CX32" s="716"/>
      <c r="CY32" s="716"/>
      <c r="CZ32" s="716"/>
      <c r="DA32" s="717"/>
      <c r="DB32" s="715"/>
      <c r="DC32" s="716"/>
      <c r="DD32" s="716"/>
      <c r="DE32" s="716"/>
      <c r="DF32" s="717"/>
      <c r="DG32" s="715"/>
      <c r="DH32" s="716"/>
      <c r="DI32" s="716"/>
      <c r="DJ32" s="716"/>
      <c r="DK32" s="717"/>
      <c r="DL32" s="715"/>
      <c r="DM32" s="716"/>
      <c r="DN32" s="716"/>
      <c r="DO32" s="716"/>
      <c r="DP32" s="717"/>
      <c r="DQ32" s="715"/>
      <c r="DR32" s="716"/>
      <c r="DS32" s="716"/>
      <c r="DT32" s="716"/>
      <c r="DU32" s="717"/>
      <c r="DV32" s="712"/>
      <c r="DW32" s="713"/>
      <c r="DX32" s="713"/>
      <c r="DY32" s="713"/>
      <c r="DZ32" s="718"/>
      <c r="EA32" s="48"/>
    </row>
    <row r="33" spans="1:131" ht="26.25" customHeight="1" x14ac:dyDescent="0.15">
      <c r="A33" s="54">
        <v>6</v>
      </c>
      <c r="B33" s="712" t="s">
        <v>467</v>
      </c>
      <c r="C33" s="713"/>
      <c r="D33" s="713"/>
      <c r="E33" s="713"/>
      <c r="F33" s="713"/>
      <c r="G33" s="713"/>
      <c r="H33" s="713"/>
      <c r="I33" s="713"/>
      <c r="J33" s="713"/>
      <c r="K33" s="713"/>
      <c r="L33" s="713"/>
      <c r="M33" s="713"/>
      <c r="N33" s="713"/>
      <c r="O33" s="713"/>
      <c r="P33" s="714"/>
      <c r="Q33" s="956">
        <v>92</v>
      </c>
      <c r="R33" s="957"/>
      <c r="S33" s="957"/>
      <c r="T33" s="957"/>
      <c r="U33" s="957"/>
      <c r="V33" s="957">
        <v>55</v>
      </c>
      <c r="W33" s="957"/>
      <c r="X33" s="957"/>
      <c r="Y33" s="957"/>
      <c r="Z33" s="957"/>
      <c r="AA33" s="957">
        <v>37</v>
      </c>
      <c r="AB33" s="957"/>
      <c r="AC33" s="957"/>
      <c r="AD33" s="957"/>
      <c r="AE33" s="961"/>
      <c r="AF33" s="979">
        <v>221</v>
      </c>
      <c r="AG33" s="716"/>
      <c r="AH33" s="716"/>
      <c r="AI33" s="716"/>
      <c r="AJ33" s="980"/>
      <c r="AK33" s="960" t="s">
        <v>203</v>
      </c>
      <c r="AL33" s="957"/>
      <c r="AM33" s="957"/>
      <c r="AN33" s="957"/>
      <c r="AO33" s="957"/>
      <c r="AP33" s="957" t="s">
        <v>203</v>
      </c>
      <c r="AQ33" s="957"/>
      <c r="AR33" s="957"/>
      <c r="AS33" s="957"/>
      <c r="AT33" s="957"/>
      <c r="AU33" s="957" t="s">
        <v>203</v>
      </c>
      <c r="AV33" s="957"/>
      <c r="AW33" s="957"/>
      <c r="AX33" s="957"/>
      <c r="AY33" s="957"/>
      <c r="AZ33" s="986" t="s">
        <v>203</v>
      </c>
      <c r="BA33" s="986"/>
      <c r="BB33" s="986"/>
      <c r="BC33" s="986"/>
      <c r="BD33" s="986"/>
      <c r="BE33" s="958" t="s">
        <v>466</v>
      </c>
      <c r="BF33" s="958"/>
      <c r="BG33" s="958"/>
      <c r="BH33" s="958"/>
      <c r="BI33" s="959"/>
      <c r="BJ33" s="56"/>
      <c r="BK33" s="56"/>
      <c r="BL33" s="56"/>
      <c r="BM33" s="56"/>
      <c r="BN33" s="56"/>
      <c r="BO33" s="55"/>
      <c r="BP33" s="55"/>
      <c r="BQ33" s="52">
        <v>27</v>
      </c>
      <c r="BR33" s="72"/>
      <c r="BS33" s="712"/>
      <c r="BT33" s="713"/>
      <c r="BU33" s="713"/>
      <c r="BV33" s="713"/>
      <c r="BW33" s="713"/>
      <c r="BX33" s="713"/>
      <c r="BY33" s="713"/>
      <c r="BZ33" s="713"/>
      <c r="CA33" s="713"/>
      <c r="CB33" s="713"/>
      <c r="CC33" s="713"/>
      <c r="CD33" s="713"/>
      <c r="CE33" s="713"/>
      <c r="CF33" s="713"/>
      <c r="CG33" s="714"/>
      <c r="CH33" s="715"/>
      <c r="CI33" s="716"/>
      <c r="CJ33" s="716"/>
      <c r="CK33" s="716"/>
      <c r="CL33" s="717"/>
      <c r="CM33" s="715"/>
      <c r="CN33" s="716"/>
      <c r="CO33" s="716"/>
      <c r="CP33" s="716"/>
      <c r="CQ33" s="717"/>
      <c r="CR33" s="715"/>
      <c r="CS33" s="716"/>
      <c r="CT33" s="716"/>
      <c r="CU33" s="716"/>
      <c r="CV33" s="717"/>
      <c r="CW33" s="715"/>
      <c r="CX33" s="716"/>
      <c r="CY33" s="716"/>
      <c r="CZ33" s="716"/>
      <c r="DA33" s="717"/>
      <c r="DB33" s="715"/>
      <c r="DC33" s="716"/>
      <c r="DD33" s="716"/>
      <c r="DE33" s="716"/>
      <c r="DF33" s="717"/>
      <c r="DG33" s="715"/>
      <c r="DH33" s="716"/>
      <c r="DI33" s="716"/>
      <c r="DJ33" s="716"/>
      <c r="DK33" s="717"/>
      <c r="DL33" s="715"/>
      <c r="DM33" s="716"/>
      <c r="DN33" s="716"/>
      <c r="DO33" s="716"/>
      <c r="DP33" s="717"/>
      <c r="DQ33" s="715"/>
      <c r="DR33" s="716"/>
      <c r="DS33" s="716"/>
      <c r="DT33" s="716"/>
      <c r="DU33" s="717"/>
      <c r="DV33" s="712"/>
      <c r="DW33" s="713"/>
      <c r="DX33" s="713"/>
      <c r="DY33" s="713"/>
      <c r="DZ33" s="718"/>
      <c r="EA33" s="48"/>
    </row>
    <row r="34" spans="1:131" ht="26.25" customHeight="1" x14ac:dyDescent="0.15">
      <c r="A34" s="54">
        <v>7</v>
      </c>
      <c r="B34" s="712" t="s">
        <v>469</v>
      </c>
      <c r="C34" s="713"/>
      <c r="D34" s="713"/>
      <c r="E34" s="713"/>
      <c r="F34" s="713"/>
      <c r="G34" s="713"/>
      <c r="H34" s="713"/>
      <c r="I34" s="713"/>
      <c r="J34" s="713"/>
      <c r="K34" s="713"/>
      <c r="L34" s="713"/>
      <c r="M34" s="713"/>
      <c r="N34" s="713"/>
      <c r="O34" s="713"/>
      <c r="P34" s="714"/>
      <c r="Q34" s="956">
        <v>85</v>
      </c>
      <c r="R34" s="957"/>
      <c r="S34" s="957"/>
      <c r="T34" s="957"/>
      <c r="U34" s="957"/>
      <c r="V34" s="957">
        <v>69</v>
      </c>
      <c r="W34" s="957"/>
      <c r="X34" s="957"/>
      <c r="Y34" s="957"/>
      <c r="Z34" s="957"/>
      <c r="AA34" s="957">
        <v>16</v>
      </c>
      <c r="AB34" s="957"/>
      <c r="AC34" s="957"/>
      <c r="AD34" s="957"/>
      <c r="AE34" s="961"/>
      <c r="AF34" s="979">
        <v>36</v>
      </c>
      <c r="AG34" s="716"/>
      <c r="AH34" s="716"/>
      <c r="AI34" s="716"/>
      <c r="AJ34" s="980"/>
      <c r="AK34" s="960">
        <v>37</v>
      </c>
      <c r="AL34" s="957"/>
      <c r="AM34" s="957"/>
      <c r="AN34" s="957"/>
      <c r="AO34" s="957"/>
      <c r="AP34" s="957">
        <v>141</v>
      </c>
      <c r="AQ34" s="957"/>
      <c r="AR34" s="957"/>
      <c r="AS34" s="957"/>
      <c r="AT34" s="957"/>
      <c r="AU34" s="957">
        <v>141</v>
      </c>
      <c r="AV34" s="957"/>
      <c r="AW34" s="957"/>
      <c r="AX34" s="957"/>
      <c r="AY34" s="957"/>
      <c r="AZ34" s="986" t="s">
        <v>203</v>
      </c>
      <c r="BA34" s="986"/>
      <c r="BB34" s="986"/>
      <c r="BC34" s="986"/>
      <c r="BD34" s="986"/>
      <c r="BE34" s="958" t="s">
        <v>466</v>
      </c>
      <c r="BF34" s="958"/>
      <c r="BG34" s="958"/>
      <c r="BH34" s="958"/>
      <c r="BI34" s="959"/>
      <c r="BJ34" s="56"/>
      <c r="BK34" s="56"/>
      <c r="BL34" s="56"/>
      <c r="BM34" s="56"/>
      <c r="BN34" s="56"/>
      <c r="BO34" s="55"/>
      <c r="BP34" s="55"/>
      <c r="BQ34" s="52">
        <v>28</v>
      </c>
      <c r="BR34" s="72"/>
      <c r="BS34" s="712"/>
      <c r="BT34" s="713"/>
      <c r="BU34" s="713"/>
      <c r="BV34" s="713"/>
      <c r="BW34" s="713"/>
      <c r="BX34" s="713"/>
      <c r="BY34" s="713"/>
      <c r="BZ34" s="713"/>
      <c r="CA34" s="713"/>
      <c r="CB34" s="713"/>
      <c r="CC34" s="713"/>
      <c r="CD34" s="713"/>
      <c r="CE34" s="713"/>
      <c r="CF34" s="713"/>
      <c r="CG34" s="714"/>
      <c r="CH34" s="715"/>
      <c r="CI34" s="716"/>
      <c r="CJ34" s="716"/>
      <c r="CK34" s="716"/>
      <c r="CL34" s="717"/>
      <c r="CM34" s="715"/>
      <c r="CN34" s="716"/>
      <c r="CO34" s="716"/>
      <c r="CP34" s="716"/>
      <c r="CQ34" s="717"/>
      <c r="CR34" s="715"/>
      <c r="CS34" s="716"/>
      <c r="CT34" s="716"/>
      <c r="CU34" s="716"/>
      <c r="CV34" s="717"/>
      <c r="CW34" s="715"/>
      <c r="CX34" s="716"/>
      <c r="CY34" s="716"/>
      <c r="CZ34" s="716"/>
      <c r="DA34" s="717"/>
      <c r="DB34" s="715"/>
      <c r="DC34" s="716"/>
      <c r="DD34" s="716"/>
      <c r="DE34" s="716"/>
      <c r="DF34" s="717"/>
      <c r="DG34" s="715"/>
      <c r="DH34" s="716"/>
      <c r="DI34" s="716"/>
      <c r="DJ34" s="716"/>
      <c r="DK34" s="717"/>
      <c r="DL34" s="715"/>
      <c r="DM34" s="716"/>
      <c r="DN34" s="716"/>
      <c r="DO34" s="716"/>
      <c r="DP34" s="717"/>
      <c r="DQ34" s="715"/>
      <c r="DR34" s="716"/>
      <c r="DS34" s="716"/>
      <c r="DT34" s="716"/>
      <c r="DU34" s="717"/>
      <c r="DV34" s="712"/>
      <c r="DW34" s="713"/>
      <c r="DX34" s="713"/>
      <c r="DY34" s="713"/>
      <c r="DZ34" s="718"/>
      <c r="EA34" s="48"/>
    </row>
    <row r="35" spans="1:131" ht="26.25" customHeight="1" x14ac:dyDescent="0.15">
      <c r="A35" s="54">
        <v>8</v>
      </c>
      <c r="B35" s="712" t="s">
        <v>314</v>
      </c>
      <c r="C35" s="713"/>
      <c r="D35" s="713"/>
      <c r="E35" s="713"/>
      <c r="F35" s="713"/>
      <c r="G35" s="713"/>
      <c r="H35" s="713"/>
      <c r="I35" s="713"/>
      <c r="J35" s="713"/>
      <c r="K35" s="713"/>
      <c r="L35" s="713"/>
      <c r="M35" s="713"/>
      <c r="N35" s="713"/>
      <c r="O35" s="713"/>
      <c r="P35" s="714"/>
      <c r="Q35" s="956">
        <v>199</v>
      </c>
      <c r="R35" s="957"/>
      <c r="S35" s="957"/>
      <c r="T35" s="957"/>
      <c r="U35" s="957"/>
      <c r="V35" s="957">
        <v>161</v>
      </c>
      <c r="W35" s="957"/>
      <c r="X35" s="957"/>
      <c r="Y35" s="957"/>
      <c r="Z35" s="957"/>
      <c r="AA35" s="957">
        <v>38</v>
      </c>
      <c r="AB35" s="957"/>
      <c r="AC35" s="957"/>
      <c r="AD35" s="957"/>
      <c r="AE35" s="961"/>
      <c r="AF35" s="979">
        <v>38</v>
      </c>
      <c r="AG35" s="716"/>
      <c r="AH35" s="716"/>
      <c r="AI35" s="716"/>
      <c r="AJ35" s="980"/>
      <c r="AK35" s="960">
        <v>104</v>
      </c>
      <c r="AL35" s="957"/>
      <c r="AM35" s="957"/>
      <c r="AN35" s="957"/>
      <c r="AO35" s="957"/>
      <c r="AP35" s="957">
        <v>518</v>
      </c>
      <c r="AQ35" s="957"/>
      <c r="AR35" s="957"/>
      <c r="AS35" s="957"/>
      <c r="AT35" s="957"/>
      <c r="AU35" s="957">
        <v>509</v>
      </c>
      <c r="AV35" s="957"/>
      <c r="AW35" s="957"/>
      <c r="AX35" s="957"/>
      <c r="AY35" s="957"/>
      <c r="AZ35" s="986" t="s">
        <v>203</v>
      </c>
      <c r="BA35" s="986"/>
      <c r="BB35" s="986"/>
      <c r="BC35" s="986"/>
      <c r="BD35" s="986"/>
      <c r="BE35" s="958" t="s">
        <v>23</v>
      </c>
      <c r="BF35" s="958"/>
      <c r="BG35" s="958"/>
      <c r="BH35" s="958"/>
      <c r="BI35" s="959"/>
      <c r="BJ35" s="56"/>
      <c r="BK35" s="56"/>
      <c r="BL35" s="56"/>
      <c r="BM35" s="56"/>
      <c r="BN35" s="56"/>
      <c r="BO35" s="55"/>
      <c r="BP35" s="55"/>
      <c r="BQ35" s="52">
        <v>29</v>
      </c>
      <c r="BR35" s="72"/>
      <c r="BS35" s="712"/>
      <c r="BT35" s="713"/>
      <c r="BU35" s="713"/>
      <c r="BV35" s="713"/>
      <c r="BW35" s="713"/>
      <c r="BX35" s="713"/>
      <c r="BY35" s="713"/>
      <c r="BZ35" s="713"/>
      <c r="CA35" s="713"/>
      <c r="CB35" s="713"/>
      <c r="CC35" s="713"/>
      <c r="CD35" s="713"/>
      <c r="CE35" s="713"/>
      <c r="CF35" s="713"/>
      <c r="CG35" s="714"/>
      <c r="CH35" s="715"/>
      <c r="CI35" s="716"/>
      <c r="CJ35" s="716"/>
      <c r="CK35" s="716"/>
      <c r="CL35" s="717"/>
      <c r="CM35" s="715"/>
      <c r="CN35" s="716"/>
      <c r="CO35" s="716"/>
      <c r="CP35" s="716"/>
      <c r="CQ35" s="717"/>
      <c r="CR35" s="715"/>
      <c r="CS35" s="716"/>
      <c r="CT35" s="716"/>
      <c r="CU35" s="716"/>
      <c r="CV35" s="717"/>
      <c r="CW35" s="715"/>
      <c r="CX35" s="716"/>
      <c r="CY35" s="716"/>
      <c r="CZ35" s="716"/>
      <c r="DA35" s="717"/>
      <c r="DB35" s="715"/>
      <c r="DC35" s="716"/>
      <c r="DD35" s="716"/>
      <c r="DE35" s="716"/>
      <c r="DF35" s="717"/>
      <c r="DG35" s="715"/>
      <c r="DH35" s="716"/>
      <c r="DI35" s="716"/>
      <c r="DJ35" s="716"/>
      <c r="DK35" s="717"/>
      <c r="DL35" s="715"/>
      <c r="DM35" s="716"/>
      <c r="DN35" s="716"/>
      <c r="DO35" s="716"/>
      <c r="DP35" s="717"/>
      <c r="DQ35" s="715"/>
      <c r="DR35" s="716"/>
      <c r="DS35" s="716"/>
      <c r="DT35" s="716"/>
      <c r="DU35" s="717"/>
      <c r="DV35" s="712"/>
      <c r="DW35" s="713"/>
      <c r="DX35" s="713"/>
      <c r="DY35" s="713"/>
      <c r="DZ35" s="718"/>
      <c r="EA35" s="48"/>
    </row>
    <row r="36" spans="1:131" ht="26.25" customHeight="1" x14ac:dyDescent="0.15">
      <c r="A36" s="54">
        <v>9</v>
      </c>
      <c r="B36" s="712" t="s">
        <v>448</v>
      </c>
      <c r="C36" s="713"/>
      <c r="D36" s="713"/>
      <c r="E36" s="713"/>
      <c r="F36" s="713"/>
      <c r="G36" s="713"/>
      <c r="H36" s="713"/>
      <c r="I36" s="713"/>
      <c r="J36" s="713"/>
      <c r="K36" s="713"/>
      <c r="L36" s="713"/>
      <c r="M36" s="713"/>
      <c r="N36" s="713"/>
      <c r="O36" s="713"/>
      <c r="P36" s="714"/>
      <c r="Q36" s="956">
        <v>33</v>
      </c>
      <c r="R36" s="957"/>
      <c r="S36" s="957"/>
      <c r="T36" s="957"/>
      <c r="U36" s="957"/>
      <c r="V36" s="957">
        <v>30</v>
      </c>
      <c r="W36" s="957"/>
      <c r="X36" s="957"/>
      <c r="Y36" s="957"/>
      <c r="Z36" s="957"/>
      <c r="AA36" s="957">
        <v>3</v>
      </c>
      <c r="AB36" s="957"/>
      <c r="AC36" s="957"/>
      <c r="AD36" s="957"/>
      <c r="AE36" s="961"/>
      <c r="AF36" s="979">
        <v>3</v>
      </c>
      <c r="AG36" s="716"/>
      <c r="AH36" s="716"/>
      <c r="AI36" s="716"/>
      <c r="AJ36" s="980"/>
      <c r="AK36" s="960">
        <v>17</v>
      </c>
      <c r="AL36" s="957"/>
      <c r="AM36" s="957"/>
      <c r="AN36" s="957"/>
      <c r="AO36" s="957"/>
      <c r="AP36" s="957">
        <v>26</v>
      </c>
      <c r="AQ36" s="957"/>
      <c r="AR36" s="957"/>
      <c r="AS36" s="957"/>
      <c r="AT36" s="957"/>
      <c r="AU36" s="957">
        <v>21</v>
      </c>
      <c r="AV36" s="957"/>
      <c r="AW36" s="957"/>
      <c r="AX36" s="957"/>
      <c r="AY36" s="957"/>
      <c r="AZ36" s="986" t="s">
        <v>203</v>
      </c>
      <c r="BA36" s="986"/>
      <c r="BB36" s="986"/>
      <c r="BC36" s="986"/>
      <c r="BD36" s="986"/>
      <c r="BE36" s="958" t="s">
        <v>23</v>
      </c>
      <c r="BF36" s="958"/>
      <c r="BG36" s="958"/>
      <c r="BH36" s="958"/>
      <c r="BI36" s="959"/>
      <c r="BJ36" s="56"/>
      <c r="BK36" s="56"/>
      <c r="BL36" s="56"/>
      <c r="BM36" s="56"/>
      <c r="BN36" s="56"/>
      <c r="BO36" s="55"/>
      <c r="BP36" s="55"/>
      <c r="BQ36" s="52">
        <v>30</v>
      </c>
      <c r="BR36" s="72"/>
      <c r="BS36" s="712"/>
      <c r="BT36" s="713"/>
      <c r="BU36" s="713"/>
      <c r="BV36" s="713"/>
      <c r="BW36" s="713"/>
      <c r="BX36" s="713"/>
      <c r="BY36" s="713"/>
      <c r="BZ36" s="713"/>
      <c r="CA36" s="713"/>
      <c r="CB36" s="713"/>
      <c r="CC36" s="713"/>
      <c r="CD36" s="713"/>
      <c r="CE36" s="713"/>
      <c r="CF36" s="713"/>
      <c r="CG36" s="714"/>
      <c r="CH36" s="715"/>
      <c r="CI36" s="716"/>
      <c r="CJ36" s="716"/>
      <c r="CK36" s="716"/>
      <c r="CL36" s="717"/>
      <c r="CM36" s="715"/>
      <c r="CN36" s="716"/>
      <c r="CO36" s="716"/>
      <c r="CP36" s="716"/>
      <c r="CQ36" s="717"/>
      <c r="CR36" s="715"/>
      <c r="CS36" s="716"/>
      <c r="CT36" s="716"/>
      <c r="CU36" s="716"/>
      <c r="CV36" s="717"/>
      <c r="CW36" s="715"/>
      <c r="CX36" s="716"/>
      <c r="CY36" s="716"/>
      <c r="CZ36" s="716"/>
      <c r="DA36" s="717"/>
      <c r="DB36" s="715"/>
      <c r="DC36" s="716"/>
      <c r="DD36" s="716"/>
      <c r="DE36" s="716"/>
      <c r="DF36" s="717"/>
      <c r="DG36" s="715"/>
      <c r="DH36" s="716"/>
      <c r="DI36" s="716"/>
      <c r="DJ36" s="716"/>
      <c r="DK36" s="717"/>
      <c r="DL36" s="715"/>
      <c r="DM36" s="716"/>
      <c r="DN36" s="716"/>
      <c r="DO36" s="716"/>
      <c r="DP36" s="717"/>
      <c r="DQ36" s="715"/>
      <c r="DR36" s="716"/>
      <c r="DS36" s="716"/>
      <c r="DT36" s="716"/>
      <c r="DU36" s="717"/>
      <c r="DV36" s="712"/>
      <c r="DW36" s="713"/>
      <c r="DX36" s="713"/>
      <c r="DY36" s="713"/>
      <c r="DZ36" s="718"/>
      <c r="EA36" s="48"/>
    </row>
    <row r="37" spans="1:131" ht="26.25" customHeight="1" x14ac:dyDescent="0.15">
      <c r="A37" s="54">
        <v>10</v>
      </c>
      <c r="B37" s="712"/>
      <c r="C37" s="713"/>
      <c r="D37" s="713"/>
      <c r="E37" s="713"/>
      <c r="F37" s="713"/>
      <c r="G37" s="713"/>
      <c r="H37" s="713"/>
      <c r="I37" s="713"/>
      <c r="J37" s="713"/>
      <c r="K37" s="713"/>
      <c r="L37" s="713"/>
      <c r="M37" s="713"/>
      <c r="N37" s="713"/>
      <c r="O37" s="713"/>
      <c r="P37" s="714"/>
      <c r="Q37" s="956"/>
      <c r="R37" s="957"/>
      <c r="S37" s="957"/>
      <c r="T37" s="957"/>
      <c r="U37" s="957"/>
      <c r="V37" s="957"/>
      <c r="W37" s="957"/>
      <c r="X37" s="957"/>
      <c r="Y37" s="957"/>
      <c r="Z37" s="957"/>
      <c r="AA37" s="957"/>
      <c r="AB37" s="957"/>
      <c r="AC37" s="957"/>
      <c r="AD37" s="957"/>
      <c r="AE37" s="961"/>
      <c r="AF37" s="979"/>
      <c r="AG37" s="716"/>
      <c r="AH37" s="716"/>
      <c r="AI37" s="716"/>
      <c r="AJ37" s="980"/>
      <c r="AK37" s="960"/>
      <c r="AL37" s="957"/>
      <c r="AM37" s="957"/>
      <c r="AN37" s="957"/>
      <c r="AO37" s="957"/>
      <c r="AP37" s="957"/>
      <c r="AQ37" s="957"/>
      <c r="AR37" s="957"/>
      <c r="AS37" s="957"/>
      <c r="AT37" s="957"/>
      <c r="AU37" s="957"/>
      <c r="AV37" s="957"/>
      <c r="AW37" s="957"/>
      <c r="AX37" s="957"/>
      <c r="AY37" s="957"/>
      <c r="AZ37" s="986"/>
      <c r="BA37" s="986"/>
      <c r="BB37" s="986"/>
      <c r="BC37" s="986"/>
      <c r="BD37" s="986"/>
      <c r="BE37" s="958"/>
      <c r="BF37" s="958"/>
      <c r="BG37" s="958"/>
      <c r="BH37" s="958"/>
      <c r="BI37" s="959"/>
      <c r="BJ37" s="56"/>
      <c r="BK37" s="56"/>
      <c r="BL37" s="56"/>
      <c r="BM37" s="56"/>
      <c r="BN37" s="56"/>
      <c r="BO37" s="55"/>
      <c r="BP37" s="55"/>
      <c r="BQ37" s="52">
        <v>31</v>
      </c>
      <c r="BR37" s="72"/>
      <c r="BS37" s="712"/>
      <c r="BT37" s="713"/>
      <c r="BU37" s="713"/>
      <c r="BV37" s="713"/>
      <c r="BW37" s="713"/>
      <c r="BX37" s="713"/>
      <c r="BY37" s="713"/>
      <c r="BZ37" s="713"/>
      <c r="CA37" s="713"/>
      <c r="CB37" s="713"/>
      <c r="CC37" s="713"/>
      <c r="CD37" s="713"/>
      <c r="CE37" s="713"/>
      <c r="CF37" s="713"/>
      <c r="CG37" s="714"/>
      <c r="CH37" s="715"/>
      <c r="CI37" s="716"/>
      <c r="CJ37" s="716"/>
      <c r="CK37" s="716"/>
      <c r="CL37" s="717"/>
      <c r="CM37" s="715"/>
      <c r="CN37" s="716"/>
      <c r="CO37" s="716"/>
      <c r="CP37" s="716"/>
      <c r="CQ37" s="717"/>
      <c r="CR37" s="715"/>
      <c r="CS37" s="716"/>
      <c r="CT37" s="716"/>
      <c r="CU37" s="716"/>
      <c r="CV37" s="717"/>
      <c r="CW37" s="715"/>
      <c r="CX37" s="716"/>
      <c r="CY37" s="716"/>
      <c r="CZ37" s="716"/>
      <c r="DA37" s="717"/>
      <c r="DB37" s="715"/>
      <c r="DC37" s="716"/>
      <c r="DD37" s="716"/>
      <c r="DE37" s="716"/>
      <c r="DF37" s="717"/>
      <c r="DG37" s="715"/>
      <c r="DH37" s="716"/>
      <c r="DI37" s="716"/>
      <c r="DJ37" s="716"/>
      <c r="DK37" s="717"/>
      <c r="DL37" s="715"/>
      <c r="DM37" s="716"/>
      <c r="DN37" s="716"/>
      <c r="DO37" s="716"/>
      <c r="DP37" s="717"/>
      <c r="DQ37" s="715"/>
      <c r="DR37" s="716"/>
      <c r="DS37" s="716"/>
      <c r="DT37" s="716"/>
      <c r="DU37" s="717"/>
      <c r="DV37" s="712"/>
      <c r="DW37" s="713"/>
      <c r="DX37" s="713"/>
      <c r="DY37" s="713"/>
      <c r="DZ37" s="718"/>
      <c r="EA37" s="48"/>
    </row>
    <row r="38" spans="1:131" ht="26.25" customHeight="1" x14ac:dyDescent="0.15">
      <c r="A38" s="54">
        <v>11</v>
      </c>
      <c r="B38" s="712"/>
      <c r="C38" s="713"/>
      <c r="D38" s="713"/>
      <c r="E38" s="713"/>
      <c r="F38" s="713"/>
      <c r="G38" s="713"/>
      <c r="H38" s="713"/>
      <c r="I38" s="713"/>
      <c r="J38" s="713"/>
      <c r="K38" s="713"/>
      <c r="L38" s="713"/>
      <c r="M38" s="713"/>
      <c r="N38" s="713"/>
      <c r="O38" s="713"/>
      <c r="P38" s="714"/>
      <c r="Q38" s="956"/>
      <c r="R38" s="957"/>
      <c r="S38" s="957"/>
      <c r="T38" s="957"/>
      <c r="U38" s="957"/>
      <c r="V38" s="957"/>
      <c r="W38" s="957"/>
      <c r="X38" s="957"/>
      <c r="Y38" s="957"/>
      <c r="Z38" s="957"/>
      <c r="AA38" s="957"/>
      <c r="AB38" s="957"/>
      <c r="AC38" s="957"/>
      <c r="AD38" s="957"/>
      <c r="AE38" s="961"/>
      <c r="AF38" s="979"/>
      <c r="AG38" s="716"/>
      <c r="AH38" s="716"/>
      <c r="AI38" s="716"/>
      <c r="AJ38" s="980"/>
      <c r="AK38" s="960"/>
      <c r="AL38" s="957"/>
      <c r="AM38" s="957"/>
      <c r="AN38" s="957"/>
      <c r="AO38" s="957"/>
      <c r="AP38" s="957"/>
      <c r="AQ38" s="957"/>
      <c r="AR38" s="957"/>
      <c r="AS38" s="957"/>
      <c r="AT38" s="957"/>
      <c r="AU38" s="957"/>
      <c r="AV38" s="957"/>
      <c r="AW38" s="957"/>
      <c r="AX38" s="957"/>
      <c r="AY38" s="957"/>
      <c r="AZ38" s="986"/>
      <c r="BA38" s="986"/>
      <c r="BB38" s="986"/>
      <c r="BC38" s="986"/>
      <c r="BD38" s="986"/>
      <c r="BE38" s="958"/>
      <c r="BF38" s="958"/>
      <c r="BG38" s="958"/>
      <c r="BH38" s="958"/>
      <c r="BI38" s="959"/>
      <c r="BJ38" s="56"/>
      <c r="BK38" s="56"/>
      <c r="BL38" s="56"/>
      <c r="BM38" s="56"/>
      <c r="BN38" s="56"/>
      <c r="BO38" s="55"/>
      <c r="BP38" s="55"/>
      <c r="BQ38" s="52">
        <v>32</v>
      </c>
      <c r="BR38" s="72"/>
      <c r="BS38" s="712"/>
      <c r="BT38" s="713"/>
      <c r="BU38" s="713"/>
      <c r="BV38" s="713"/>
      <c r="BW38" s="713"/>
      <c r="BX38" s="713"/>
      <c r="BY38" s="713"/>
      <c r="BZ38" s="713"/>
      <c r="CA38" s="713"/>
      <c r="CB38" s="713"/>
      <c r="CC38" s="713"/>
      <c r="CD38" s="713"/>
      <c r="CE38" s="713"/>
      <c r="CF38" s="713"/>
      <c r="CG38" s="714"/>
      <c r="CH38" s="715"/>
      <c r="CI38" s="716"/>
      <c r="CJ38" s="716"/>
      <c r="CK38" s="716"/>
      <c r="CL38" s="717"/>
      <c r="CM38" s="715"/>
      <c r="CN38" s="716"/>
      <c r="CO38" s="716"/>
      <c r="CP38" s="716"/>
      <c r="CQ38" s="717"/>
      <c r="CR38" s="715"/>
      <c r="CS38" s="716"/>
      <c r="CT38" s="716"/>
      <c r="CU38" s="716"/>
      <c r="CV38" s="717"/>
      <c r="CW38" s="715"/>
      <c r="CX38" s="716"/>
      <c r="CY38" s="716"/>
      <c r="CZ38" s="716"/>
      <c r="DA38" s="717"/>
      <c r="DB38" s="715"/>
      <c r="DC38" s="716"/>
      <c r="DD38" s="716"/>
      <c r="DE38" s="716"/>
      <c r="DF38" s="717"/>
      <c r="DG38" s="715"/>
      <c r="DH38" s="716"/>
      <c r="DI38" s="716"/>
      <c r="DJ38" s="716"/>
      <c r="DK38" s="717"/>
      <c r="DL38" s="715"/>
      <c r="DM38" s="716"/>
      <c r="DN38" s="716"/>
      <c r="DO38" s="716"/>
      <c r="DP38" s="717"/>
      <c r="DQ38" s="715"/>
      <c r="DR38" s="716"/>
      <c r="DS38" s="716"/>
      <c r="DT38" s="716"/>
      <c r="DU38" s="717"/>
      <c r="DV38" s="712"/>
      <c r="DW38" s="713"/>
      <c r="DX38" s="713"/>
      <c r="DY38" s="713"/>
      <c r="DZ38" s="718"/>
      <c r="EA38" s="48"/>
    </row>
    <row r="39" spans="1:131" ht="26.25" customHeight="1" x14ac:dyDescent="0.15">
      <c r="A39" s="54">
        <v>12</v>
      </c>
      <c r="B39" s="712"/>
      <c r="C39" s="713"/>
      <c r="D39" s="713"/>
      <c r="E39" s="713"/>
      <c r="F39" s="713"/>
      <c r="G39" s="713"/>
      <c r="H39" s="713"/>
      <c r="I39" s="713"/>
      <c r="J39" s="713"/>
      <c r="K39" s="713"/>
      <c r="L39" s="713"/>
      <c r="M39" s="713"/>
      <c r="N39" s="713"/>
      <c r="O39" s="713"/>
      <c r="P39" s="714"/>
      <c r="Q39" s="956"/>
      <c r="R39" s="957"/>
      <c r="S39" s="957"/>
      <c r="T39" s="957"/>
      <c r="U39" s="957"/>
      <c r="V39" s="957"/>
      <c r="W39" s="957"/>
      <c r="X39" s="957"/>
      <c r="Y39" s="957"/>
      <c r="Z39" s="957"/>
      <c r="AA39" s="957"/>
      <c r="AB39" s="957"/>
      <c r="AC39" s="957"/>
      <c r="AD39" s="957"/>
      <c r="AE39" s="961"/>
      <c r="AF39" s="979"/>
      <c r="AG39" s="716"/>
      <c r="AH39" s="716"/>
      <c r="AI39" s="716"/>
      <c r="AJ39" s="980"/>
      <c r="AK39" s="960"/>
      <c r="AL39" s="957"/>
      <c r="AM39" s="957"/>
      <c r="AN39" s="957"/>
      <c r="AO39" s="957"/>
      <c r="AP39" s="957"/>
      <c r="AQ39" s="957"/>
      <c r="AR39" s="957"/>
      <c r="AS39" s="957"/>
      <c r="AT39" s="957"/>
      <c r="AU39" s="957"/>
      <c r="AV39" s="957"/>
      <c r="AW39" s="957"/>
      <c r="AX39" s="957"/>
      <c r="AY39" s="957"/>
      <c r="AZ39" s="986"/>
      <c r="BA39" s="986"/>
      <c r="BB39" s="986"/>
      <c r="BC39" s="986"/>
      <c r="BD39" s="986"/>
      <c r="BE39" s="958"/>
      <c r="BF39" s="958"/>
      <c r="BG39" s="958"/>
      <c r="BH39" s="958"/>
      <c r="BI39" s="959"/>
      <c r="BJ39" s="56"/>
      <c r="BK39" s="56"/>
      <c r="BL39" s="56"/>
      <c r="BM39" s="56"/>
      <c r="BN39" s="56"/>
      <c r="BO39" s="55"/>
      <c r="BP39" s="55"/>
      <c r="BQ39" s="52">
        <v>33</v>
      </c>
      <c r="BR39" s="72"/>
      <c r="BS39" s="712"/>
      <c r="BT39" s="713"/>
      <c r="BU39" s="713"/>
      <c r="BV39" s="713"/>
      <c r="BW39" s="713"/>
      <c r="BX39" s="713"/>
      <c r="BY39" s="713"/>
      <c r="BZ39" s="713"/>
      <c r="CA39" s="713"/>
      <c r="CB39" s="713"/>
      <c r="CC39" s="713"/>
      <c r="CD39" s="713"/>
      <c r="CE39" s="713"/>
      <c r="CF39" s="713"/>
      <c r="CG39" s="714"/>
      <c r="CH39" s="715"/>
      <c r="CI39" s="716"/>
      <c r="CJ39" s="716"/>
      <c r="CK39" s="716"/>
      <c r="CL39" s="717"/>
      <c r="CM39" s="715"/>
      <c r="CN39" s="716"/>
      <c r="CO39" s="716"/>
      <c r="CP39" s="716"/>
      <c r="CQ39" s="717"/>
      <c r="CR39" s="715"/>
      <c r="CS39" s="716"/>
      <c r="CT39" s="716"/>
      <c r="CU39" s="716"/>
      <c r="CV39" s="717"/>
      <c r="CW39" s="715"/>
      <c r="CX39" s="716"/>
      <c r="CY39" s="716"/>
      <c r="CZ39" s="716"/>
      <c r="DA39" s="717"/>
      <c r="DB39" s="715"/>
      <c r="DC39" s="716"/>
      <c r="DD39" s="716"/>
      <c r="DE39" s="716"/>
      <c r="DF39" s="717"/>
      <c r="DG39" s="715"/>
      <c r="DH39" s="716"/>
      <c r="DI39" s="716"/>
      <c r="DJ39" s="716"/>
      <c r="DK39" s="717"/>
      <c r="DL39" s="715"/>
      <c r="DM39" s="716"/>
      <c r="DN39" s="716"/>
      <c r="DO39" s="716"/>
      <c r="DP39" s="717"/>
      <c r="DQ39" s="715"/>
      <c r="DR39" s="716"/>
      <c r="DS39" s="716"/>
      <c r="DT39" s="716"/>
      <c r="DU39" s="717"/>
      <c r="DV39" s="712"/>
      <c r="DW39" s="713"/>
      <c r="DX39" s="713"/>
      <c r="DY39" s="713"/>
      <c r="DZ39" s="718"/>
      <c r="EA39" s="48"/>
    </row>
    <row r="40" spans="1:131" ht="26.25" customHeight="1" x14ac:dyDescent="0.15">
      <c r="A40" s="52">
        <v>13</v>
      </c>
      <c r="B40" s="712"/>
      <c r="C40" s="713"/>
      <c r="D40" s="713"/>
      <c r="E40" s="713"/>
      <c r="F40" s="713"/>
      <c r="G40" s="713"/>
      <c r="H40" s="713"/>
      <c r="I40" s="713"/>
      <c r="J40" s="713"/>
      <c r="K40" s="713"/>
      <c r="L40" s="713"/>
      <c r="M40" s="713"/>
      <c r="N40" s="713"/>
      <c r="O40" s="713"/>
      <c r="P40" s="714"/>
      <c r="Q40" s="956"/>
      <c r="R40" s="957"/>
      <c r="S40" s="957"/>
      <c r="T40" s="957"/>
      <c r="U40" s="957"/>
      <c r="V40" s="957"/>
      <c r="W40" s="957"/>
      <c r="X40" s="957"/>
      <c r="Y40" s="957"/>
      <c r="Z40" s="957"/>
      <c r="AA40" s="957"/>
      <c r="AB40" s="957"/>
      <c r="AC40" s="957"/>
      <c r="AD40" s="957"/>
      <c r="AE40" s="961"/>
      <c r="AF40" s="979"/>
      <c r="AG40" s="716"/>
      <c r="AH40" s="716"/>
      <c r="AI40" s="716"/>
      <c r="AJ40" s="980"/>
      <c r="AK40" s="960"/>
      <c r="AL40" s="957"/>
      <c r="AM40" s="957"/>
      <c r="AN40" s="957"/>
      <c r="AO40" s="957"/>
      <c r="AP40" s="957"/>
      <c r="AQ40" s="957"/>
      <c r="AR40" s="957"/>
      <c r="AS40" s="957"/>
      <c r="AT40" s="957"/>
      <c r="AU40" s="957"/>
      <c r="AV40" s="957"/>
      <c r="AW40" s="957"/>
      <c r="AX40" s="957"/>
      <c r="AY40" s="957"/>
      <c r="AZ40" s="986"/>
      <c r="BA40" s="986"/>
      <c r="BB40" s="986"/>
      <c r="BC40" s="986"/>
      <c r="BD40" s="986"/>
      <c r="BE40" s="958"/>
      <c r="BF40" s="958"/>
      <c r="BG40" s="958"/>
      <c r="BH40" s="958"/>
      <c r="BI40" s="959"/>
      <c r="BJ40" s="56"/>
      <c r="BK40" s="56"/>
      <c r="BL40" s="56"/>
      <c r="BM40" s="56"/>
      <c r="BN40" s="56"/>
      <c r="BO40" s="55"/>
      <c r="BP40" s="55"/>
      <c r="BQ40" s="52">
        <v>34</v>
      </c>
      <c r="BR40" s="72"/>
      <c r="BS40" s="712"/>
      <c r="BT40" s="713"/>
      <c r="BU40" s="713"/>
      <c r="BV40" s="713"/>
      <c r="BW40" s="713"/>
      <c r="BX40" s="713"/>
      <c r="BY40" s="713"/>
      <c r="BZ40" s="713"/>
      <c r="CA40" s="713"/>
      <c r="CB40" s="713"/>
      <c r="CC40" s="713"/>
      <c r="CD40" s="713"/>
      <c r="CE40" s="713"/>
      <c r="CF40" s="713"/>
      <c r="CG40" s="714"/>
      <c r="CH40" s="715"/>
      <c r="CI40" s="716"/>
      <c r="CJ40" s="716"/>
      <c r="CK40" s="716"/>
      <c r="CL40" s="717"/>
      <c r="CM40" s="715"/>
      <c r="CN40" s="716"/>
      <c r="CO40" s="716"/>
      <c r="CP40" s="716"/>
      <c r="CQ40" s="717"/>
      <c r="CR40" s="715"/>
      <c r="CS40" s="716"/>
      <c r="CT40" s="716"/>
      <c r="CU40" s="716"/>
      <c r="CV40" s="717"/>
      <c r="CW40" s="715"/>
      <c r="CX40" s="716"/>
      <c r="CY40" s="716"/>
      <c r="CZ40" s="716"/>
      <c r="DA40" s="717"/>
      <c r="DB40" s="715"/>
      <c r="DC40" s="716"/>
      <c r="DD40" s="716"/>
      <c r="DE40" s="716"/>
      <c r="DF40" s="717"/>
      <c r="DG40" s="715"/>
      <c r="DH40" s="716"/>
      <c r="DI40" s="716"/>
      <c r="DJ40" s="716"/>
      <c r="DK40" s="717"/>
      <c r="DL40" s="715"/>
      <c r="DM40" s="716"/>
      <c r="DN40" s="716"/>
      <c r="DO40" s="716"/>
      <c r="DP40" s="717"/>
      <c r="DQ40" s="715"/>
      <c r="DR40" s="716"/>
      <c r="DS40" s="716"/>
      <c r="DT40" s="716"/>
      <c r="DU40" s="717"/>
      <c r="DV40" s="712"/>
      <c r="DW40" s="713"/>
      <c r="DX40" s="713"/>
      <c r="DY40" s="713"/>
      <c r="DZ40" s="718"/>
      <c r="EA40" s="48"/>
    </row>
    <row r="41" spans="1:131" ht="26.25" customHeight="1" x14ac:dyDescent="0.15">
      <c r="A41" s="52">
        <v>14</v>
      </c>
      <c r="B41" s="712"/>
      <c r="C41" s="713"/>
      <c r="D41" s="713"/>
      <c r="E41" s="713"/>
      <c r="F41" s="713"/>
      <c r="G41" s="713"/>
      <c r="H41" s="713"/>
      <c r="I41" s="713"/>
      <c r="J41" s="713"/>
      <c r="K41" s="713"/>
      <c r="L41" s="713"/>
      <c r="M41" s="713"/>
      <c r="N41" s="713"/>
      <c r="O41" s="713"/>
      <c r="P41" s="714"/>
      <c r="Q41" s="956"/>
      <c r="R41" s="957"/>
      <c r="S41" s="957"/>
      <c r="T41" s="957"/>
      <c r="U41" s="957"/>
      <c r="V41" s="957"/>
      <c r="W41" s="957"/>
      <c r="X41" s="957"/>
      <c r="Y41" s="957"/>
      <c r="Z41" s="957"/>
      <c r="AA41" s="957"/>
      <c r="AB41" s="957"/>
      <c r="AC41" s="957"/>
      <c r="AD41" s="957"/>
      <c r="AE41" s="961"/>
      <c r="AF41" s="979"/>
      <c r="AG41" s="716"/>
      <c r="AH41" s="716"/>
      <c r="AI41" s="716"/>
      <c r="AJ41" s="980"/>
      <c r="AK41" s="960"/>
      <c r="AL41" s="957"/>
      <c r="AM41" s="957"/>
      <c r="AN41" s="957"/>
      <c r="AO41" s="957"/>
      <c r="AP41" s="957"/>
      <c r="AQ41" s="957"/>
      <c r="AR41" s="957"/>
      <c r="AS41" s="957"/>
      <c r="AT41" s="957"/>
      <c r="AU41" s="957"/>
      <c r="AV41" s="957"/>
      <c r="AW41" s="957"/>
      <c r="AX41" s="957"/>
      <c r="AY41" s="957"/>
      <c r="AZ41" s="986"/>
      <c r="BA41" s="986"/>
      <c r="BB41" s="986"/>
      <c r="BC41" s="986"/>
      <c r="BD41" s="986"/>
      <c r="BE41" s="958"/>
      <c r="BF41" s="958"/>
      <c r="BG41" s="958"/>
      <c r="BH41" s="958"/>
      <c r="BI41" s="959"/>
      <c r="BJ41" s="56"/>
      <c r="BK41" s="56"/>
      <c r="BL41" s="56"/>
      <c r="BM41" s="56"/>
      <c r="BN41" s="56"/>
      <c r="BO41" s="55"/>
      <c r="BP41" s="55"/>
      <c r="BQ41" s="52">
        <v>35</v>
      </c>
      <c r="BR41" s="72"/>
      <c r="BS41" s="712"/>
      <c r="BT41" s="713"/>
      <c r="BU41" s="713"/>
      <c r="BV41" s="713"/>
      <c r="BW41" s="713"/>
      <c r="BX41" s="713"/>
      <c r="BY41" s="713"/>
      <c r="BZ41" s="713"/>
      <c r="CA41" s="713"/>
      <c r="CB41" s="713"/>
      <c r="CC41" s="713"/>
      <c r="CD41" s="713"/>
      <c r="CE41" s="713"/>
      <c r="CF41" s="713"/>
      <c r="CG41" s="714"/>
      <c r="CH41" s="715"/>
      <c r="CI41" s="716"/>
      <c r="CJ41" s="716"/>
      <c r="CK41" s="716"/>
      <c r="CL41" s="717"/>
      <c r="CM41" s="715"/>
      <c r="CN41" s="716"/>
      <c r="CO41" s="716"/>
      <c r="CP41" s="716"/>
      <c r="CQ41" s="717"/>
      <c r="CR41" s="715"/>
      <c r="CS41" s="716"/>
      <c r="CT41" s="716"/>
      <c r="CU41" s="716"/>
      <c r="CV41" s="717"/>
      <c r="CW41" s="715"/>
      <c r="CX41" s="716"/>
      <c r="CY41" s="716"/>
      <c r="CZ41" s="716"/>
      <c r="DA41" s="717"/>
      <c r="DB41" s="715"/>
      <c r="DC41" s="716"/>
      <c r="DD41" s="716"/>
      <c r="DE41" s="716"/>
      <c r="DF41" s="717"/>
      <c r="DG41" s="715"/>
      <c r="DH41" s="716"/>
      <c r="DI41" s="716"/>
      <c r="DJ41" s="716"/>
      <c r="DK41" s="717"/>
      <c r="DL41" s="715"/>
      <c r="DM41" s="716"/>
      <c r="DN41" s="716"/>
      <c r="DO41" s="716"/>
      <c r="DP41" s="717"/>
      <c r="DQ41" s="715"/>
      <c r="DR41" s="716"/>
      <c r="DS41" s="716"/>
      <c r="DT41" s="716"/>
      <c r="DU41" s="717"/>
      <c r="DV41" s="712"/>
      <c r="DW41" s="713"/>
      <c r="DX41" s="713"/>
      <c r="DY41" s="713"/>
      <c r="DZ41" s="718"/>
      <c r="EA41" s="48"/>
    </row>
    <row r="42" spans="1:131" ht="26.25" customHeight="1" x14ac:dyDescent="0.15">
      <c r="A42" s="52">
        <v>15</v>
      </c>
      <c r="B42" s="712"/>
      <c r="C42" s="713"/>
      <c r="D42" s="713"/>
      <c r="E42" s="713"/>
      <c r="F42" s="713"/>
      <c r="G42" s="713"/>
      <c r="H42" s="713"/>
      <c r="I42" s="713"/>
      <c r="J42" s="713"/>
      <c r="K42" s="713"/>
      <c r="L42" s="713"/>
      <c r="M42" s="713"/>
      <c r="N42" s="713"/>
      <c r="O42" s="713"/>
      <c r="P42" s="714"/>
      <c r="Q42" s="956"/>
      <c r="R42" s="957"/>
      <c r="S42" s="957"/>
      <c r="T42" s="957"/>
      <c r="U42" s="957"/>
      <c r="V42" s="957"/>
      <c r="W42" s="957"/>
      <c r="X42" s="957"/>
      <c r="Y42" s="957"/>
      <c r="Z42" s="957"/>
      <c r="AA42" s="957"/>
      <c r="AB42" s="957"/>
      <c r="AC42" s="957"/>
      <c r="AD42" s="957"/>
      <c r="AE42" s="961"/>
      <c r="AF42" s="979"/>
      <c r="AG42" s="716"/>
      <c r="AH42" s="716"/>
      <c r="AI42" s="716"/>
      <c r="AJ42" s="980"/>
      <c r="AK42" s="960"/>
      <c r="AL42" s="957"/>
      <c r="AM42" s="957"/>
      <c r="AN42" s="957"/>
      <c r="AO42" s="957"/>
      <c r="AP42" s="957"/>
      <c r="AQ42" s="957"/>
      <c r="AR42" s="957"/>
      <c r="AS42" s="957"/>
      <c r="AT42" s="957"/>
      <c r="AU42" s="957"/>
      <c r="AV42" s="957"/>
      <c r="AW42" s="957"/>
      <c r="AX42" s="957"/>
      <c r="AY42" s="957"/>
      <c r="AZ42" s="986"/>
      <c r="BA42" s="986"/>
      <c r="BB42" s="986"/>
      <c r="BC42" s="986"/>
      <c r="BD42" s="986"/>
      <c r="BE42" s="958"/>
      <c r="BF42" s="958"/>
      <c r="BG42" s="958"/>
      <c r="BH42" s="958"/>
      <c r="BI42" s="959"/>
      <c r="BJ42" s="56"/>
      <c r="BK42" s="56"/>
      <c r="BL42" s="56"/>
      <c r="BM42" s="56"/>
      <c r="BN42" s="56"/>
      <c r="BO42" s="55"/>
      <c r="BP42" s="55"/>
      <c r="BQ42" s="52">
        <v>36</v>
      </c>
      <c r="BR42" s="72"/>
      <c r="BS42" s="712"/>
      <c r="BT42" s="713"/>
      <c r="BU42" s="713"/>
      <c r="BV42" s="713"/>
      <c r="BW42" s="713"/>
      <c r="BX42" s="713"/>
      <c r="BY42" s="713"/>
      <c r="BZ42" s="713"/>
      <c r="CA42" s="713"/>
      <c r="CB42" s="713"/>
      <c r="CC42" s="713"/>
      <c r="CD42" s="713"/>
      <c r="CE42" s="713"/>
      <c r="CF42" s="713"/>
      <c r="CG42" s="714"/>
      <c r="CH42" s="715"/>
      <c r="CI42" s="716"/>
      <c r="CJ42" s="716"/>
      <c r="CK42" s="716"/>
      <c r="CL42" s="717"/>
      <c r="CM42" s="715"/>
      <c r="CN42" s="716"/>
      <c r="CO42" s="716"/>
      <c r="CP42" s="716"/>
      <c r="CQ42" s="717"/>
      <c r="CR42" s="715"/>
      <c r="CS42" s="716"/>
      <c r="CT42" s="716"/>
      <c r="CU42" s="716"/>
      <c r="CV42" s="717"/>
      <c r="CW42" s="715"/>
      <c r="CX42" s="716"/>
      <c r="CY42" s="716"/>
      <c r="CZ42" s="716"/>
      <c r="DA42" s="717"/>
      <c r="DB42" s="715"/>
      <c r="DC42" s="716"/>
      <c r="DD42" s="716"/>
      <c r="DE42" s="716"/>
      <c r="DF42" s="717"/>
      <c r="DG42" s="715"/>
      <c r="DH42" s="716"/>
      <c r="DI42" s="716"/>
      <c r="DJ42" s="716"/>
      <c r="DK42" s="717"/>
      <c r="DL42" s="715"/>
      <c r="DM42" s="716"/>
      <c r="DN42" s="716"/>
      <c r="DO42" s="716"/>
      <c r="DP42" s="717"/>
      <c r="DQ42" s="715"/>
      <c r="DR42" s="716"/>
      <c r="DS42" s="716"/>
      <c r="DT42" s="716"/>
      <c r="DU42" s="717"/>
      <c r="DV42" s="712"/>
      <c r="DW42" s="713"/>
      <c r="DX42" s="713"/>
      <c r="DY42" s="713"/>
      <c r="DZ42" s="718"/>
      <c r="EA42" s="48"/>
    </row>
    <row r="43" spans="1:131" ht="26.25" customHeight="1" x14ac:dyDescent="0.15">
      <c r="A43" s="52">
        <v>16</v>
      </c>
      <c r="B43" s="712"/>
      <c r="C43" s="713"/>
      <c r="D43" s="713"/>
      <c r="E43" s="713"/>
      <c r="F43" s="713"/>
      <c r="G43" s="713"/>
      <c r="H43" s="713"/>
      <c r="I43" s="713"/>
      <c r="J43" s="713"/>
      <c r="K43" s="713"/>
      <c r="L43" s="713"/>
      <c r="M43" s="713"/>
      <c r="N43" s="713"/>
      <c r="O43" s="713"/>
      <c r="P43" s="714"/>
      <c r="Q43" s="956"/>
      <c r="R43" s="957"/>
      <c r="S43" s="957"/>
      <c r="T43" s="957"/>
      <c r="U43" s="957"/>
      <c r="V43" s="957"/>
      <c r="W43" s="957"/>
      <c r="X43" s="957"/>
      <c r="Y43" s="957"/>
      <c r="Z43" s="957"/>
      <c r="AA43" s="957"/>
      <c r="AB43" s="957"/>
      <c r="AC43" s="957"/>
      <c r="AD43" s="957"/>
      <c r="AE43" s="961"/>
      <c r="AF43" s="979"/>
      <c r="AG43" s="716"/>
      <c r="AH43" s="716"/>
      <c r="AI43" s="716"/>
      <c r="AJ43" s="980"/>
      <c r="AK43" s="960"/>
      <c r="AL43" s="957"/>
      <c r="AM43" s="957"/>
      <c r="AN43" s="957"/>
      <c r="AO43" s="957"/>
      <c r="AP43" s="957"/>
      <c r="AQ43" s="957"/>
      <c r="AR43" s="957"/>
      <c r="AS43" s="957"/>
      <c r="AT43" s="957"/>
      <c r="AU43" s="957"/>
      <c r="AV43" s="957"/>
      <c r="AW43" s="957"/>
      <c r="AX43" s="957"/>
      <c r="AY43" s="957"/>
      <c r="AZ43" s="986"/>
      <c r="BA43" s="986"/>
      <c r="BB43" s="986"/>
      <c r="BC43" s="986"/>
      <c r="BD43" s="986"/>
      <c r="BE43" s="958"/>
      <c r="BF43" s="958"/>
      <c r="BG43" s="958"/>
      <c r="BH43" s="958"/>
      <c r="BI43" s="959"/>
      <c r="BJ43" s="56"/>
      <c r="BK43" s="56"/>
      <c r="BL43" s="56"/>
      <c r="BM43" s="56"/>
      <c r="BN43" s="56"/>
      <c r="BO43" s="55"/>
      <c r="BP43" s="55"/>
      <c r="BQ43" s="52">
        <v>37</v>
      </c>
      <c r="BR43" s="72"/>
      <c r="BS43" s="712"/>
      <c r="BT43" s="713"/>
      <c r="BU43" s="713"/>
      <c r="BV43" s="713"/>
      <c r="BW43" s="713"/>
      <c r="BX43" s="713"/>
      <c r="BY43" s="713"/>
      <c r="BZ43" s="713"/>
      <c r="CA43" s="713"/>
      <c r="CB43" s="713"/>
      <c r="CC43" s="713"/>
      <c r="CD43" s="713"/>
      <c r="CE43" s="713"/>
      <c r="CF43" s="713"/>
      <c r="CG43" s="714"/>
      <c r="CH43" s="715"/>
      <c r="CI43" s="716"/>
      <c r="CJ43" s="716"/>
      <c r="CK43" s="716"/>
      <c r="CL43" s="717"/>
      <c r="CM43" s="715"/>
      <c r="CN43" s="716"/>
      <c r="CO43" s="716"/>
      <c r="CP43" s="716"/>
      <c r="CQ43" s="717"/>
      <c r="CR43" s="715"/>
      <c r="CS43" s="716"/>
      <c r="CT43" s="716"/>
      <c r="CU43" s="716"/>
      <c r="CV43" s="717"/>
      <c r="CW43" s="715"/>
      <c r="CX43" s="716"/>
      <c r="CY43" s="716"/>
      <c r="CZ43" s="716"/>
      <c r="DA43" s="717"/>
      <c r="DB43" s="715"/>
      <c r="DC43" s="716"/>
      <c r="DD43" s="716"/>
      <c r="DE43" s="716"/>
      <c r="DF43" s="717"/>
      <c r="DG43" s="715"/>
      <c r="DH43" s="716"/>
      <c r="DI43" s="716"/>
      <c r="DJ43" s="716"/>
      <c r="DK43" s="717"/>
      <c r="DL43" s="715"/>
      <c r="DM43" s="716"/>
      <c r="DN43" s="716"/>
      <c r="DO43" s="716"/>
      <c r="DP43" s="717"/>
      <c r="DQ43" s="715"/>
      <c r="DR43" s="716"/>
      <c r="DS43" s="716"/>
      <c r="DT43" s="716"/>
      <c r="DU43" s="717"/>
      <c r="DV43" s="712"/>
      <c r="DW43" s="713"/>
      <c r="DX43" s="713"/>
      <c r="DY43" s="713"/>
      <c r="DZ43" s="718"/>
      <c r="EA43" s="48"/>
    </row>
    <row r="44" spans="1:131" ht="26.25" customHeight="1" x14ac:dyDescent="0.15">
      <c r="A44" s="52">
        <v>17</v>
      </c>
      <c r="B44" s="712"/>
      <c r="C44" s="713"/>
      <c r="D44" s="713"/>
      <c r="E44" s="713"/>
      <c r="F44" s="713"/>
      <c r="G44" s="713"/>
      <c r="H44" s="713"/>
      <c r="I44" s="713"/>
      <c r="J44" s="713"/>
      <c r="K44" s="713"/>
      <c r="L44" s="713"/>
      <c r="M44" s="713"/>
      <c r="N44" s="713"/>
      <c r="O44" s="713"/>
      <c r="P44" s="714"/>
      <c r="Q44" s="956"/>
      <c r="R44" s="957"/>
      <c r="S44" s="957"/>
      <c r="T44" s="957"/>
      <c r="U44" s="957"/>
      <c r="V44" s="957"/>
      <c r="W44" s="957"/>
      <c r="X44" s="957"/>
      <c r="Y44" s="957"/>
      <c r="Z44" s="957"/>
      <c r="AA44" s="957"/>
      <c r="AB44" s="957"/>
      <c r="AC44" s="957"/>
      <c r="AD44" s="957"/>
      <c r="AE44" s="961"/>
      <c r="AF44" s="979"/>
      <c r="AG44" s="716"/>
      <c r="AH44" s="716"/>
      <c r="AI44" s="716"/>
      <c r="AJ44" s="980"/>
      <c r="AK44" s="960"/>
      <c r="AL44" s="957"/>
      <c r="AM44" s="957"/>
      <c r="AN44" s="957"/>
      <c r="AO44" s="957"/>
      <c r="AP44" s="957"/>
      <c r="AQ44" s="957"/>
      <c r="AR44" s="957"/>
      <c r="AS44" s="957"/>
      <c r="AT44" s="957"/>
      <c r="AU44" s="957"/>
      <c r="AV44" s="957"/>
      <c r="AW44" s="957"/>
      <c r="AX44" s="957"/>
      <c r="AY44" s="957"/>
      <c r="AZ44" s="986"/>
      <c r="BA44" s="986"/>
      <c r="BB44" s="986"/>
      <c r="BC44" s="986"/>
      <c r="BD44" s="986"/>
      <c r="BE44" s="958"/>
      <c r="BF44" s="958"/>
      <c r="BG44" s="958"/>
      <c r="BH44" s="958"/>
      <c r="BI44" s="959"/>
      <c r="BJ44" s="56"/>
      <c r="BK44" s="56"/>
      <c r="BL44" s="56"/>
      <c r="BM44" s="56"/>
      <c r="BN44" s="56"/>
      <c r="BO44" s="55"/>
      <c r="BP44" s="55"/>
      <c r="BQ44" s="52">
        <v>38</v>
      </c>
      <c r="BR44" s="72"/>
      <c r="BS44" s="712"/>
      <c r="BT44" s="713"/>
      <c r="BU44" s="713"/>
      <c r="BV44" s="713"/>
      <c r="BW44" s="713"/>
      <c r="BX44" s="713"/>
      <c r="BY44" s="713"/>
      <c r="BZ44" s="713"/>
      <c r="CA44" s="713"/>
      <c r="CB44" s="713"/>
      <c r="CC44" s="713"/>
      <c r="CD44" s="713"/>
      <c r="CE44" s="713"/>
      <c r="CF44" s="713"/>
      <c r="CG44" s="714"/>
      <c r="CH44" s="715"/>
      <c r="CI44" s="716"/>
      <c r="CJ44" s="716"/>
      <c r="CK44" s="716"/>
      <c r="CL44" s="717"/>
      <c r="CM44" s="715"/>
      <c r="CN44" s="716"/>
      <c r="CO44" s="716"/>
      <c r="CP44" s="716"/>
      <c r="CQ44" s="717"/>
      <c r="CR44" s="715"/>
      <c r="CS44" s="716"/>
      <c r="CT44" s="716"/>
      <c r="CU44" s="716"/>
      <c r="CV44" s="717"/>
      <c r="CW44" s="715"/>
      <c r="CX44" s="716"/>
      <c r="CY44" s="716"/>
      <c r="CZ44" s="716"/>
      <c r="DA44" s="717"/>
      <c r="DB44" s="715"/>
      <c r="DC44" s="716"/>
      <c r="DD44" s="716"/>
      <c r="DE44" s="716"/>
      <c r="DF44" s="717"/>
      <c r="DG44" s="715"/>
      <c r="DH44" s="716"/>
      <c r="DI44" s="716"/>
      <c r="DJ44" s="716"/>
      <c r="DK44" s="717"/>
      <c r="DL44" s="715"/>
      <c r="DM44" s="716"/>
      <c r="DN44" s="716"/>
      <c r="DO44" s="716"/>
      <c r="DP44" s="717"/>
      <c r="DQ44" s="715"/>
      <c r="DR44" s="716"/>
      <c r="DS44" s="716"/>
      <c r="DT44" s="716"/>
      <c r="DU44" s="717"/>
      <c r="DV44" s="712"/>
      <c r="DW44" s="713"/>
      <c r="DX44" s="713"/>
      <c r="DY44" s="713"/>
      <c r="DZ44" s="718"/>
      <c r="EA44" s="48"/>
    </row>
    <row r="45" spans="1:131" ht="26.25" customHeight="1" x14ac:dyDescent="0.15">
      <c r="A45" s="52">
        <v>18</v>
      </c>
      <c r="B45" s="712"/>
      <c r="C45" s="713"/>
      <c r="D45" s="713"/>
      <c r="E45" s="713"/>
      <c r="F45" s="713"/>
      <c r="G45" s="713"/>
      <c r="H45" s="713"/>
      <c r="I45" s="713"/>
      <c r="J45" s="713"/>
      <c r="K45" s="713"/>
      <c r="L45" s="713"/>
      <c r="M45" s="713"/>
      <c r="N45" s="713"/>
      <c r="O45" s="713"/>
      <c r="P45" s="714"/>
      <c r="Q45" s="956"/>
      <c r="R45" s="957"/>
      <c r="S45" s="957"/>
      <c r="T45" s="957"/>
      <c r="U45" s="957"/>
      <c r="V45" s="957"/>
      <c r="W45" s="957"/>
      <c r="X45" s="957"/>
      <c r="Y45" s="957"/>
      <c r="Z45" s="957"/>
      <c r="AA45" s="957"/>
      <c r="AB45" s="957"/>
      <c r="AC45" s="957"/>
      <c r="AD45" s="957"/>
      <c r="AE45" s="961"/>
      <c r="AF45" s="979"/>
      <c r="AG45" s="716"/>
      <c r="AH45" s="716"/>
      <c r="AI45" s="716"/>
      <c r="AJ45" s="980"/>
      <c r="AK45" s="960"/>
      <c r="AL45" s="957"/>
      <c r="AM45" s="957"/>
      <c r="AN45" s="957"/>
      <c r="AO45" s="957"/>
      <c r="AP45" s="957"/>
      <c r="AQ45" s="957"/>
      <c r="AR45" s="957"/>
      <c r="AS45" s="957"/>
      <c r="AT45" s="957"/>
      <c r="AU45" s="957"/>
      <c r="AV45" s="957"/>
      <c r="AW45" s="957"/>
      <c r="AX45" s="957"/>
      <c r="AY45" s="957"/>
      <c r="AZ45" s="986"/>
      <c r="BA45" s="986"/>
      <c r="BB45" s="986"/>
      <c r="BC45" s="986"/>
      <c r="BD45" s="986"/>
      <c r="BE45" s="958"/>
      <c r="BF45" s="958"/>
      <c r="BG45" s="958"/>
      <c r="BH45" s="958"/>
      <c r="BI45" s="959"/>
      <c r="BJ45" s="56"/>
      <c r="BK45" s="56"/>
      <c r="BL45" s="56"/>
      <c r="BM45" s="56"/>
      <c r="BN45" s="56"/>
      <c r="BO45" s="55"/>
      <c r="BP45" s="55"/>
      <c r="BQ45" s="52">
        <v>39</v>
      </c>
      <c r="BR45" s="72"/>
      <c r="BS45" s="712"/>
      <c r="BT45" s="713"/>
      <c r="BU45" s="713"/>
      <c r="BV45" s="713"/>
      <c r="BW45" s="713"/>
      <c r="BX45" s="713"/>
      <c r="BY45" s="713"/>
      <c r="BZ45" s="713"/>
      <c r="CA45" s="713"/>
      <c r="CB45" s="713"/>
      <c r="CC45" s="713"/>
      <c r="CD45" s="713"/>
      <c r="CE45" s="713"/>
      <c r="CF45" s="713"/>
      <c r="CG45" s="714"/>
      <c r="CH45" s="715"/>
      <c r="CI45" s="716"/>
      <c r="CJ45" s="716"/>
      <c r="CK45" s="716"/>
      <c r="CL45" s="717"/>
      <c r="CM45" s="715"/>
      <c r="CN45" s="716"/>
      <c r="CO45" s="716"/>
      <c r="CP45" s="716"/>
      <c r="CQ45" s="717"/>
      <c r="CR45" s="715"/>
      <c r="CS45" s="716"/>
      <c r="CT45" s="716"/>
      <c r="CU45" s="716"/>
      <c r="CV45" s="717"/>
      <c r="CW45" s="715"/>
      <c r="CX45" s="716"/>
      <c r="CY45" s="716"/>
      <c r="CZ45" s="716"/>
      <c r="DA45" s="717"/>
      <c r="DB45" s="715"/>
      <c r="DC45" s="716"/>
      <c r="DD45" s="716"/>
      <c r="DE45" s="716"/>
      <c r="DF45" s="717"/>
      <c r="DG45" s="715"/>
      <c r="DH45" s="716"/>
      <c r="DI45" s="716"/>
      <c r="DJ45" s="716"/>
      <c r="DK45" s="717"/>
      <c r="DL45" s="715"/>
      <c r="DM45" s="716"/>
      <c r="DN45" s="716"/>
      <c r="DO45" s="716"/>
      <c r="DP45" s="717"/>
      <c r="DQ45" s="715"/>
      <c r="DR45" s="716"/>
      <c r="DS45" s="716"/>
      <c r="DT45" s="716"/>
      <c r="DU45" s="717"/>
      <c r="DV45" s="712"/>
      <c r="DW45" s="713"/>
      <c r="DX45" s="713"/>
      <c r="DY45" s="713"/>
      <c r="DZ45" s="718"/>
      <c r="EA45" s="48"/>
    </row>
    <row r="46" spans="1:131" ht="26.25" customHeight="1" x14ac:dyDescent="0.15">
      <c r="A46" s="52">
        <v>19</v>
      </c>
      <c r="B46" s="712"/>
      <c r="C46" s="713"/>
      <c r="D46" s="713"/>
      <c r="E46" s="713"/>
      <c r="F46" s="713"/>
      <c r="G46" s="713"/>
      <c r="H46" s="713"/>
      <c r="I46" s="713"/>
      <c r="J46" s="713"/>
      <c r="K46" s="713"/>
      <c r="L46" s="713"/>
      <c r="M46" s="713"/>
      <c r="N46" s="713"/>
      <c r="O46" s="713"/>
      <c r="P46" s="714"/>
      <c r="Q46" s="956"/>
      <c r="R46" s="957"/>
      <c r="S46" s="957"/>
      <c r="T46" s="957"/>
      <c r="U46" s="957"/>
      <c r="V46" s="957"/>
      <c r="W46" s="957"/>
      <c r="X46" s="957"/>
      <c r="Y46" s="957"/>
      <c r="Z46" s="957"/>
      <c r="AA46" s="957"/>
      <c r="AB46" s="957"/>
      <c r="AC46" s="957"/>
      <c r="AD46" s="957"/>
      <c r="AE46" s="961"/>
      <c r="AF46" s="979"/>
      <c r="AG46" s="716"/>
      <c r="AH46" s="716"/>
      <c r="AI46" s="716"/>
      <c r="AJ46" s="980"/>
      <c r="AK46" s="960"/>
      <c r="AL46" s="957"/>
      <c r="AM46" s="957"/>
      <c r="AN46" s="957"/>
      <c r="AO46" s="957"/>
      <c r="AP46" s="957"/>
      <c r="AQ46" s="957"/>
      <c r="AR46" s="957"/>
      <c r="AS46" s="957"/>
      <c r="AT46" s="957"/>
      <c r="AU46" s="957"/>
      <c r="AV46" s="957"/>
      <c r="AW46" s="957"/>
      <c r="AX46" s="957"/>
      <c r="AY46" s="957"/>
      <c r="AZ46" s="986"/>
      <c r="BA46" s="986"/>
      <c r="BB46" s="986"/>
      <c r="BC46" s="986"/>
      <c r="BD46" s="986"/>
      <c r="BE46" s="958"/>
      <c r="BF46" s="958"/>
      <c r="BG46" s="958"/>
      <c r="BH46" s="958"/>
      <c r="BI46" s="959"/>
      <c r="BJ46" s="56"/>
      <c r="BK46" s="56"/>
      <c r="BL46" s="56"/>
      <c r="BM46" s="56"/>
      <c r="BN46" s="56"/>
      <c r="BO46" s="55"/>
      <c r="BP46" s="55"/>
      <c r="BQ46" s="52">
        <v>40</v>
      </c>
      <c r="BR46" s="72"/>
      <c r="BS46" s="712"/>
      <c r="BT46" s="713"/>
      <c r="BU46" s="713"/>
      <c r="BV46" s="713"/>
      <c r="BW46" s="713"/>
      <c r="BX46" s="713"/>
      <c r="BY46" s="713"/>
      <c r="BZ46" s="713"/>
      <c r="CA46" s="713"/>
      <c r="CB46" s="713"/>
      <c r="CC46" s="713"/>
      <c r="CD46" s="713"/>
      <c r="CE46" s="713"/>
      <c r="CF46" s="713"/>
      <c r="CG46" s="714"/>
      <c r="CH46" s="715"/>
      <c r="CI46" s="716"/>
      <c r="CJ46" s="716"/>
      <c r="CK46" s="716"/>
      <c r="CL46" s="717"/>
      <c r="CM46" s="715"/>
      <c r="CN46" s="716"/>
      <c r="CO46" s="716"/>
      <c r="CP46" s="716"/>
      <c r="CQ46" s="717"/>
      <c r="CR46" s="715"/>
      <c r="CS46" s="716"/>
      <c r="CT46" s="716"/>
      <c r="CU46" s="716"/>
      <c r="CV46" s="717"/>
      <c r="CW46" s="715"/>
      <c r="CX46" s="716"/>
      <c r="CY46" s="716"/>
      <c r="CZ46" s="716"/>
      <c r="DA46" s="717"/>
      <c r="DB46" s="715"/>
      <c r="DC46" s="716"/>
      <c r="DD46" s="716"/>
      <c r="DE46" s="716"/>
      <c r="DF46" s="717"/>
      <c r="DG46" s="715"/>
      <c r="DH46" s="716"/>
      <c r="DI46" s="716"/>
      <c r="DJ46" s="716"/>
      <c r="DK46" s="717"/>
      <c r="DL46" s="715"/>
      <c r="DM46" s="716"/>
      <c r="DN46" s="716"/>
      <c r="DO46" s="716"/>
      <c r="DP46" s="717"/>
      <c r="DQ46" s="715"/>
      <c r="DR46" s="716"/>
      <c r="DS46" s="716"/>
      <c r="DT46" s="716"/>
      <c r="DU46" s="717"/>
      <c r="DV46" s="712"/>
      <c r="DW46" s="713"/>
      <c r="DX46" s="713"/>
      <c r="DY46" s="713"/>
      <c r="DZ46" s="718"/>
      <c r="EA46" s="48"/>
    </row>
    <row r="47" spans="1:131" ht="26.25" customHeight="1" x14ac:dyDescent="0.15">
      <c r="A47" s="52">
        <v>20</v>
      </c>
      <c r="B47" s="712"/>
      <c r="C47" s="713"/>
      <c r="D47" s="713"/>
      <c r="E47" s="713"/>
      <c r="F47" s="713"/>
      <c r="G47" s="713"/>
      <c r="H47" s="713"/>
      <c r="I47" s="713"/>
      <c r="J47" s="713"/>
      <c r="K47" s="713"/>
      <c r="L47" s="713"/>
      <c r="M47" s="713"/>
      <c r="N47" s="713"/>
      <c r="O47" s="713"/>
      <c r="P47" s="714"/>
      <c r="Q47" s="956"/>
      <c r="R47" s="957"/>
      <c r="S47" s="957"/>
      <c r="T47" s="957"/>
      <c r="U47" s="957"/>
      <c r="V47" s="957"/>
      <c r="W47" s="957"/>
      <c r="X47" s="957"/>
      <c r="Y47" s="957"/>
      <c r="Z47" s="957"/>
      <c r="AA47" s="957"/>
      <c r="AB47" s="957"/>
      <c r="AC47" s="957"/>
      <c r="AD47" s="957"/>
      <c r="AE47" s="961"/>
      <c r="AF47" s="979"/>
      <c r="AG47" s="716"/>
      <c r="AH47" s="716"/>
      <c r="AI47" s="716"/>
      <c r="AJ47" s="980"/>
      <c r="AK47" s="960"/>
      <c r="AL47" s="957"/>
      <c r="AM47" s="957"/>
      <c r="AN47" s="957"/>
      <c r="AO47" s="957"/>
      <c r="AP47" s="957"/>
      <c r="AQ47" s="957"/>
      <c r="AR47" s="957"/>
      <c r="AS47" s="957"/>
      <c r="AT47" s="957"/>
      <c r="AU47" s="957"/>
      <c r="AV47" s="957"/>
      <c r="AW47" s="957"/>
      <c r="AX47" s="957"/>
      <c r="AY47" s="957"/>
      <c r="AZ47" s="986"/>
      <c r="BA47" s="986"/>
      <c r="BB47" s="986"/>
      <c r="BC47" s="986"/>
      <c r="BD47" s="986"/>
      <c r="BE47" s="958"/>
      <c r="BF47" s="958"/>
      <c r="BG47" s="958"/>
      <c r="BH47" s="958"/>
      <c r="BI47" s="959"/>
      <c r="BJ47" s="56"/>
      <c r="BK47" s="56"/>
      <c r="BL47" s="56"/>
      <c r="BM47" s="56"/>
      <c r="BN47" s="56"/>
      <c r="BO47" s="55"/>
      <c r="BP47" s="55"/>
      <c r="BQ47" s="52">
        <v>41</v>
      </c>
      <c r="BR47" s="72"/>
      <c r="BS47" s="712"/>
      <c r="BT47" s="713"/>
      <c r="BU47" s="713"/>
      <c r="BV47" s="713"/>
      <c r="BW47" s="713"/>
      <c r="BX47" s="713"/>
      <c r="BY47" s="713"/>
      <c r="BZ47" s="713"/>
      <c r="CA47" s="713"/>
      <c r="CB47" s="713"/>
      <c r="CC47" s="713"/>
      <c r="CD47" s="713"/>
      <c r="CE47" s="713"/>
      <c r="CF47" s="713"/>
      <c r="CG47" s="714"/>
      <c r="CH47" s="715"/>
      <c r="CI47" s="716"/>
      <c r="CJ47" s="716"/>
      <c r="CK47" s="716"/>
      <c r="CL47" s="717"/>
      <c r="CM47" s="715"/>
      <c r="CN47" s="716"/>
      <c r="CO47" s="716"/>
      <c r="CP47" s="716"/>
      <c r="CQ47" s="717"/>
      <c r="CR47" s="715"/>
      <c r="CS47" s="716"/>
      <c r="CT47" s="716"/>
      <c r="CU47" s="716"/>
      <c r="CV47" s="717"/>
      <c r="CW47" s="715"/>
      <c r="CX47" s="716"/>
      <c r="CY47" s="716"/>
      <c r="CZ47" s="716"/>
      <c r="DA47" s="717"/>
      <c r="DB47" s="715"/>
      <c r="DC47" s="716"/>
      <c r="DD47" s="716"/>
      <c r="DE47" s="716"/>
      <c r="DF47" s="717"/>
      <c r="DG47" s="715"/>
      <c r="DH47" s="716"/>
      <c r="DI47" s="716"/>
      <c r="DJ47" s="716"/>
      <c r="DK47" s="717"/>
      <c r="DL47" s="715"/>
      <c r="DM47" s="716"/>
      <c r="DN47" s="716"/>
      <c r="DO47" s="716"/>
      <c r="DP47" s="717"/>
      <c r="DQ47" s="715"/>
      <c r="DR47" s="716"/>
      <c r="DS47" s="716"/>
      <c r="DT47" s="716"/>
      <c r="DU47" s="717"/>
      <c r="DV47" s="712"/>
      <c r="DW47" s="713"/>
      <c r="DX47" s="713"/>
      <c r="DY47" s="713"/>
      <c r="DZ47" s="718"/>
      <c r="EA47" s="48"/>
    </row>
    <row r="48" spans="1:131" ht="26.25" customHeight="1" x14ac:dyDescent="0.15">
      <c r="A48" s="52">
        <v>21</v>
      </c>
      <c r="B48" s="712"/>
      <c r="C48" s="713"/>
      <c r="D48" s="713"/>
      <c r="E48" s="713"/>
      <c r="F48" s="713"/>
      <c r="G48" s="713"/>
      <c r="H48" s="713"/>
      <c r="I48" s="713"/>
      <c r="J48" s="713"/>
      <c r="K48" s="713"/>
      <c r="L48" s="713"/>
      <c r="M48" s="713"/>
      <c r="N48" s="713"/>
      <c r="O48" s="713"/>
      <c r="P48" s="714"/>
      <c r="Q48" s="956"/>
      <c r="R48" s="957"/>
      <c r="S48" s="957"/>
      <c r="T48" s="957"/>
      <c r="U48" s="957"/>
      <c r="V48" s="957"/>
      <c r="W48" s="957"/>
      <c r="X48" s="957"/>
      <c r="Y48" s="957"/>
      <c r="Z48" s="957"/>
      <c r="AA48" s="957"/>
      <c r="AB48" s="957"/>
      <c r="AC48" s="957"/>
      <c r="AD48" s="957"/>
      <c r="AE48" s="961"/>
      <c r="AF48" s="979"/>
      <c r="AG48" s="716"/>
      <c r="AH48" s="716"/>
      <c r="AI48" s="716"/>
      <c r="AJ48" s="980"/>
      <c r="AK48" s="960"/>
      <c r="AL48" s="957"/>
      <c r="AM48" s="957"/>
      <c r="AN48" s="957"/>
      <c r="AO48" s="957"/>
      <c r="AP48" s="957"/>
      <c r="AQ48" s="957"/>
      <c r="AR48" s="957"/>
      <c r="AS48" s="957"/>
      <c r="AT48" s="957"/>
      <c r="AU48" s="957"/>
      <c r="AV48" s="957"/>
      <c r="AW48" s="957"/>
      <c r="AX48" s="957"/>
      <c r="AY48" s="957"/>
      <c r="AZ48" s="986"/>
      <c r="BA48" s="986"/>
      <c r="BB48" s="986"/>
      <c r="BC48" s="986"/>
      <c r="BD48" s="986"/>
      <c r="BE48" s="958"/>
      <c r="BF48" s="958"/>
      <c r="BG48" s="958"/>
      <c r="BH48" s="958"/>
      <c r="BI48" s="959"/>
      <c r="BJ48" s="56"/>
      <c r="BK48" s="56"/>
      <c r="BL48" s="56"/>
      <c r="BM48" s="56"/>
      <c r="BN48" s="56"/>
      <c r="BO48" s="55"/>
      <c r="BP48" s="55"/>
      <c r="BQ48" s="52">
        <v>42</v>
      </c>
      <c r="BR48" s="72"/>
      <c r="BS48" s="712"/>
      <c r="BT48" s="713"/>
      <c r="BU48" s="713"/>
      <c r="BV48" s="713"/>
      <c r="BW48" s="713"/>
      <c r="BX48" s="713"/>
      <c r="BY48" s="713"/>
      <c r="BZ48" s="713"/>
      <c r="CA48" s="713"/>
      <c r="CB48" s="713"/>
      <c r="CC48" s="713"/>
      <c r="CD48" s="713"/>
      <c r="CE48" s="713"/>
      <c r="CF48" s="713"/>
      <c r="CG48" s="714"/>
      <c r="CH48" s="715"/>
      <c r="CI48" s="716"/>
      <c r="CJ48" s="716"/>
      <c r="CK48" s="716"/>
      <c r="CL48" s="717"/>
      <c r="CM48" s="715"/>
      <c r="CN48" s="716"/>
      <c r="CO48" s="716"/>
      <c r="CP48" s="716"/>
      <c r="CQ48" s="717"/>
      <c r="CR48" s="715"/>
      <c r="CS48" s="716"/>
      <c r="CT48" s="716"/>
      <c r="CU48" s="716"/>
      <c r="CV48" s="717"/>
      <c r="CW48" s="715"/>
      <c r="CX48" s="716"/>
      <c r="CY48" s="716"/>
      <c r="CZ48" s="716"/>
      <c r="DA48" s="717"/>
      <c r="DB48" s="715"/>
      <c r="DC48" s="716"/>
      <c r="DD48" s="716"/>
      <c r="DE48" s="716"/>
      <c r="DF48" s="717"/>
      <c r="DG48" s="715"/>
      <c r="DH48" s="716"/>
      <c r="DI48" s="716"/>
      <c r="DJ48" s="716"/>
      <c r="DK48" s="717"/>
      <c r="DL48" s="715"/>
      <c r="DM48" s="716"/>
      <c r="DN48" s="716"/>
      <c r="DO48" s="716"/>
      <c r="DP48" s="717"/>
      <c r="DQ48" s="715"/>
      <c r="DR48" s="716"/>
      <c r="DS48" s="716"/>
      <c r="DT48" s="716"/>
      <c r="DU48" s="717"/>
      <c r="DV48" s="712"/>
      <c r="DW48" s="713"/>
      <c r="DX48" s="713"/>
      <c r="DY48" s="713"/>
      <c r="DZ48" s="718"/>
      <c r="EA48" s="48"/>
    </row>
    <row r="49" spans="1:131" ht="26.25" customHeight="1" x14ac:dyDescent="0.15">
      <c r="A49" s="52">
        <v>22</v>
      </c>
      <c r="B49" s="712"/>
      <c r="C49" s="713"/>
      <c r="D49" s="713"/>
      <c r="E49" s="713"/>
      <c r="F49" s="713"/>
      <c r="G49" s="713"/>
      <c r="H49" s="713"/>
      <c r="I49" s="713"/>
      <c r="J49" s="713"/>
      <c r="K49" s="713"/>
      <c r="L49" s="713"/>
      <c r="M49" s="713"/>
      <c r="N49" s="713"/>
      <c r="O49" s="713"/>
      <c r="P49" s="714"/>
      <c r="Q49" s="956"/>
      <c r="R49" s="957"/>
      <c r="S49" s="957"/>
      <c r="T49" s="957"/>
      <c r="U49" s="957"/>
      <c r="V49" s="957"/>
      <c r="W49" s="957"/>
      <c r="X49" s="957"/>
      <c r="Y49" s="957"/>
      <c r="Z49" s="957"/>
      <c r="AA49" s="957"/>
      <c r="AB49" s="957"/>
      <c r="AC49" s="957"/>
      <c r="AD49" s="957"/>
      <c r="AE49" s="961"/>
      <c r="AF49" s="979"/>
      <c r="AG49" s="716"/>
      <c r="AH49" s="716"/>
      <c r="AI49" s="716"/>
      <c r="AJ49" s="980"/>
      <c r="AK49" s="960"/>
      <c r="AL49" s="957"/>
      <c r="AM49" s="957"/>
      <c r="AN49" s="957"/>
      <c r="AO49" s="957"/>
      <c r="AP49" s="957"/>
      <c r="AQ49" s="957"/>
      <c r="AR49" s="957"/>
      <c r="AS49" s="957"/>
      <c r="AT49" s="957"/>
      <c r="AU49" s="957"/>
      <c r="AV49" s="957"/>
      <c r="AW49" s="957"/>
      <c r="AX49" s="957"/>
      <c r="AY49" s="957"/>
      <c r="AZ49" s="986"/>
      <c r="BA49" s="986"/>
      <c r="BB49" s="986"/>
      <c r="BC49" s="986"/>
      <c r="BD49" s="986"/>
      <c r="BE49" s="958"/>
      <c r="BF49" s="958"/>
      <c r="BG49" s="958"/>
      <c r="BH49" s="958"/>
      <c r="BI49" s="959"/>
      <c r="BJ49" s="56"/>
      <c r="BK49" s="56"/>
      <c r="BL49" s="56"/>
      <c r="BM49" s="56"/>
      <c r="BN49" s="56"/>
      <c r="BO49" s="55"/>
      <c r="BP49" s="55"/>
      <c r="BQ49" s="52">
        <v>43</v>
      </c>
      <c r="BR49" s="72"/>
      <c r="BS49" s="712"/>
      <c r="BT49" s="713"/>
      <c r="BU49" s="713"/>
      <c r="BV49" s="713"/>
      <c r="BW49" s="713"/>
      <c r="BX49" s="713"/>
      <c r="BY49" s="713"/>
      <c r="BZ49" s="713"/>
      <c r="CA49" s="713"/>
      <c r="CB49" s="713"/>
      <c r="CC49" s="713"/>
      <c r="CD49" s="713"/>
      <c r="CE49" s="713"/>
      <c r="CF49" s="713"/>
      <c r="CG49" s="714"/>
      <c r="CH49" s="715"/>
      <c r="CI49" s="716"/>
      <c r="CJ49" s="716"/>
      <c r="CK49" s="716"/>
      <c r="CL49" s="717"/>
      <c r="CM49" s="715"/>
      <c r="CN49" s="716"/>
      <c r="CO49" s="716"/>
      <c r="CP49" s="716"/>
      <c r="CQ49" s="717"/>
      <c r="CR49" s="715"/>
      <c r="CS49" s="716"/>
      <c r="CT49" s="716"/>
      <c r="CU49" s="716"/>
      <c r="CV49" s="717"/>
      <c r="CW49" s="715"/>
      <c r="CX49" s="716"/>
      <c r="CY49" s="716"/>
      <c r="CZ49" s="716"/>
      <c r="DA49" s="717"/>
      <c r="DB49" s="715"/>
      <c r="DC49" s="716"/>
      <c r="DD49" s="716"/>
      <c r="DE49" s="716"/>
      <c r="DF49" s="717"/>
      <c r="DG49" s="715"/>
      <c r="DH49" s="716"/>
      <c r="DI49" s="716"/>
      <c r="DJ49" s="716"/>
      <c r="DK49" s="717"/>
      <c r="DL49" s="715"/>
      <c r="DM49" s="716"/>
      <c r="DN49" s="716"/>
      <c r="DO49" s="716"/>
      <c r="DP49" s="717"/>
      <c r="DQ49" s="715"/>
      <c r="DR49" s="716"/>
      <c r="DS49" s="716"/>
      <c r="DT49" s="716"/>
      <c r="DU49" s="717"/>
      <c r="DV49" s="712"/>
      <c r="DW49" s="713"/>
      <c r="DX49" s="713"/>
      <c r="DY49" s="713"/>
      <c r="DZ49" s="718"/>
      <c r="EA49" s="48"/>
    </row>
    <row r="50" spans="1:131" ht="26.25" customHeight="1" x14ac:dyDescent="0.15">
      <c r="A50" s="52">
        <v>23</v>
      </c>
      <c r="B50" s="712"/>
      <c r="C50" s="713"/>
      <c r="D50" s="713"/>
      <c r="E50" s="713"/>
      <c r="F50" s="713"/>
      <c r="G50" s="713"/>
      <c r="H50" s="713"/>
      <c r="I50" s="713"/>
      <c r="J50" s="713"/>
      <c r="K50" s="713"/>
      <c r="L50" s="713"/>
      <c r="M50" s="713"/>
      <c r="N50" s="713"/>
      <c r="O50" s="713"/>
      <c r="P50" s="714"/>
      <c r="Q50" s="976"/>
      <c r="R50" s="977"/>
      <c r="S50" s="977"/>
      <c r="T50" s="977"/>
      <c r="U50" s="977"/>
      <c r="V50" s="977"/>
      <c r="W50" s="977"/>
      <c r="X50" s="977"/>
      <c r="Y50" s="977"/>
      <c r="Z50" s="977"/>
      <c r="AA50" s="977"/>
      <c r="AB50" s="977"/>
      <c r="AC50" s="977"/>
      <c r="AD50" s="977"/>
      <c r="AE50" s="978"/>
      <c r="AF50" s="979"/>
      <c r="AG50" s="716"/>
      <c r="AH50" s="716"/>
      <c r="AI50" s="716"/>
      <c r="AJ50" s="980"/>
      <c r="AK50" s="981"/>
      <c r="AL50" s="977"/>
      <c r="AM50" s="977"/>
      <c r="AN50" s="977"/>
      <c r="AO50" s="977"/>
      <c r="AP50" s="977"/>
      <c r="AQ50" s="977"/>
      <c r="AR50" s="977"/>
      <c r="AS50" s="977"/>
      <c r="AT50" s="977"/>
      <c r="AU50" s="977"/>
      <c r="AV50" s="977"/>
      <c r="AW50" s="977"/>
      <c r="AX50" s="977"/>
      <c r="AY50" s="977"/>
      <c r="AZ50" s="982"/>
      <c r="BA50" s="982"/>
      <c r="BB50" s="982"/>
      <c r="BC50" s="982"/>
      <c r="BD50" s="982"/>
      <c r="BE50" s="958"/>
      <c r="BF50" s="958"/>
      <c r="BG50" s="958"/>
      <c r="BH50" s="958"/>
      <c r="BI50" s="959"/>
      <c r="BJ50" s="56"/>
      <c r="BK50" s="56"/>
      <c r="BL50" s="56"/>
      <c r="BM50" s="56"/>
      <c r="BN50" s="56"/>
      <c r="BO50" s="55"/>
      <c r="BP50" s="55"/>
      <c r="BQ50" s="52">
        <v>44</v>
      </c>
      <c r="BR50" s="72"/>
      <c r="BS50" s="712"/>
      <c r="BT50" s="713"/>
      <c r="BU50" s="713"/>
      <c r="BV50" s="713"/>
      <c r="BW50" s="713"/>
      <c r="BX50" s="713"/>
      <c r="BY50" s="713"/>
      <c r="BZ50" s="713"/>
      <c r="CA50" s="713"/>
      <c r="CB50" s="713"/>
      <c r="CC50" s="713"/>
      <c r="CD50" s="713"/>
      <c r="CE50" s="713"/>
      <c r="CF50" s="713"/>
      <c r="CG50" s="714"/>
      <c r="CH50" s="715"/>
      <c r="CI50" s="716"/>
      <c r="CJ50" s="716"/>
      <c r="CK50" s="716"/>
      <c r="CL50" s="717"/>
      <c r="CM50" s="715"/>
      <c r="CN50" s="716"/>
      <c r="CO50" s="716"/>
      <c r="CP50" s="716"/>
      <c r="CQ50" s="717"/>
      <c r="CR50" s="715"/>
      <c r="CS50" s="716"/>
      <c r="CT50" s="716"/>
      <c r="CU50" s="716"/>
      <c r="CV50" s="717"/>
      <c r="CW50" s="715"/>
      <c r="CX50" s="716"/>
      <c r="CY50" s="716"/>
      <c r="CZ50" s="716"/>
      <c r="DA50" s="717"/>
      <c r="DB50" s="715"/>
      <c r="DC50" s="716"/>
      <c r="DD50" s="716"/>
      <c r="DE50" s="716"/>
      <c r="DF50" s="717"/>
      <c r="DG50" s="715"/>
      <c r="DH50" s="716"/>
      <c r="DI50" s="716"/>
      <c r="DJ50" s="716"/>
      <c r="DK50" s="717"/>
      <c r="DL50" s="715"/>
      <c r="DM50" s="716"/>
      <c r="DN50" s="716"/>
      <c r="DO50" s="716"/>
      <c r="DP50" s="717"/>
      <c r="DQ50" s="715"/>
      <c r="DR50" s="716"/>
      <c r="DS50" s="716"/>
      <c r="DT50" s="716"/>
      <c r="DU50" s="717"/>
      <c r="DV50" s="712"/>
      <c r="DW50" s="713"/>
      <c r="DX50" s="713"/>
      <c r="DY50" s="713"/>
      <c r="DZ50" s="718"/>
      <c r="EA50" s="48"/>
    </row>
    <row r="51" spans="1:131" ht="26.25" customHeight="1" x14ac:dyDescent="0.15">
      <c r="A51" s="52">
        <v>24</v>
      </c>
      <c r="B51" s="712"/>
      <c r="C51" s="713"/>
      <c r="D51" s="713"/>
      <c r="E51" s="713"/>
      <c r="F51" s="713"/>
      <c r="G51" s="713"/>
      <c r="H51" s="713"/>
      <c r="I51" s="713"/>
      <c r="J51" s="713"/>
      <c r="K51" s="713"/>
      <c r="L51" s="713"/>
      <c r="M51" s="713"/>
      <c r="N51" s="713"/>
      <c r="O51" s="713"/>
      <c r="P51" s="714"/>
      <c r="Q51" s="976"/>
      <c r="R51" s="977"/>
      <c r="S51" s="977"/>
      <c r="T51" s="977"/>
      <c r="U51" s="977"/>
      <c r="V51" s="977"/>
      <c r="W51" s="977"/>
      <c r="X51" s="977"/>
      <c r="Y51" s="977"/>
      <c r="Z51" s="977"/>
      <c r="AA51" s="977"/>
      <c r="AB51" s="977"/>
      <c r="AC51" s="977"/>
      <c r="AD51" s="977"/>
      <c r="AE51" s="978"/>
      <c r="AF51" s="979"/>
      <c r="AG51" s="716"/>
      <c r="AH51" s="716"/>
      <c r="AI51" s="716"/>
      <c r="AJ51" s="980"/>
      <c r="AK51" s="981"/>
      <c r="AL51" s="977"/>
      <c r="AM51" s="977"/>
      <c r="AN51" s="977"/>
      <c r="AO51" s="977"/>
      <c r="AP51" s="977"/>
      <c r="AQ51" s="977"/>
      <c r="AR51" s="977"/>
      <c r="AS51" s="977"/>
      <c r="AT51" s="977"/>
      <c r="AU51" s="977"/>
      <c r="AV51" s="977"/>
      <c r="AW51" s="977"/>
      <c r="AX51" s="977"/>
      <c r="AY51" s="977"/>
      <c r="AZ51" s="982"/>
      <c r="BA51" s="982"/>
      <c r="BB51" s="982"/>
      <c r="BC51" s="982"/>
      <c r="BD51" s="982"/>
      <c r="BE51" s="958"/>
      <c r="BF51" s="958"/>
      <c r="BG51" s="958"/>
      <c r="BH51" s="958"/>
      <c r="BI51" s="959"/>
      <c r="BJ51" s="56"/>
      <c r="BK51" s="56"/>
      <c r="BL51" s="56"/>
      <c r="BM51" s="56"/>
      <c r="BN51" s="56"/>
      <c r="BO51" s="55"/>
      <c r="BP51" s="55"/>
      <c r="BQ51" s="52">
        <v>45</v>
      </c>
      <c r="BR51" s="72"/>
      <c r="BS51" s="712"/>
      <c r="BT51" s="713"/>
      <c r="BU51" s="713"/>
      <c r="BV51" s="713"/>
      <c r="BW51" s="713"/>
      <c r="BX51" s="713"/>
      <c r="BY51" s="713"/>
      <c r="BZ51" s="713"/>
      <c r="CA51" s="713"/>
      <c r="CB51" s="713"/>
      <c r="CC51" s="713"/>
      <c r="CD51" s="713"/>
      <c r="CE51" s="713"/>
      <c r="CF51" s="713"/>
      <c r="CG51" s="714"/>
      <c r="CH51" s="715"/>
      <c r="CI51" s="716"/>
      <c r="CJ51" s="716"/>
      <c r="CK51" s="716"/>
      <c r="CL51" s="717"/>
      <c r="CM51" s="715"/>
      <c r="CN51" s="716"/>
      <c r="CO51" s="716"/>
      <c r="CP51" s="716"/>
      <c r="CQ51" s="717"/>
      <c r="CR51" s="715"/>
      <c r="CS51" s="716"/>
      <c r="CT51" s="716"/>
      <c r="CU51" s="716"/>
      <c r="CV51" s="717"/>
      <c r="CW51" s="715"/>
      <c r="CX51" s="716"/>
      <c r="CY51" s="716"/>
      <c r="CZ51" s="716"/>
      <c r="DA51" s="717"/>
      <c r="DB51" s="715"/>
      <c r="DC51" s="716"/>
      <c r="DD51" s="716"/>
      <c r="DE51" s="716"/>
      <c r="DF51" s="717"/>
      <c r="DG51" s="715"/>
      <c r="DH51" s="716"/>
      <c r="DI51" s="716"/>
      <c r="DJ51" s="716"/>
      <c r="DK51" s="717"/>
      <c r="DL51" s="715"/>
      <c r="DM51" s="716"/>
      <c r="DN51" s="716"/>
      <c r="DO51" s="716"/>
      <c r="DP51" s="717"/>
      <c r="DQ51" s="715"/>
      <c r="DR51" s="716"/>
      <c r="DS51" s="716"/>
      <c r="DT51" s="716"/>
      <c r="DU51" s="717"/>
      <c r="DV51" s="712"/>
      <c r="DW51" s="713"/>
      <c r="DX51" s="713"/>
      <c r="DY51" s="713"/>
      <c r="DZ51" s="718"/>
      <c r="EA51" s="48"/>
    </row>
    <row r="52" spans="1:131" ht="26.25" customHeight="1" x14ac:dyDescent="0.15">
      <c r="A52" s="52">
        <v>25</v>
      </c>
      <c r="B52" s="712"/>
      <c r="C52" s="713"/>
      <c r="D52" s="713"/>
      <c r="E52" s="713"/>
      <c r="F52" s="713"/>
      <c r="G52" s="713"/>
      <c r="H52" s="713"/>
      <c r="I52" s="713"/>
      <c r="J52" s="713"/>
      <c r="K52" s="713"/>
      <c r="L52" s="713"/>
      <c r="M52" s="713"/>
      <c r="N52" s="713"/>
      <c r="O52" s="713"/>
      <c r="P52" s="714"/>
      <c r="Q52" s="976"/>
      <c r="R52" s="977"/>
      <c r="S52" s="977"/>
      <c r="T52" s="977"/>
      <c r="U52" s="977"/>
      <c r="V52" s="977"/>
      <c r="W52" s="977"/>
      <c r="X52" s="977"/>
      <c r="Y52" s="977"/>
      <c r="Z52" s="977"/>
      <c r="AA52" s="977"/>
      <c r="AB52" s="977"/>
      <c r="AC52" s="977"/>
      <c r="AD52" s="977"/>
      <c r="AE52" s="978"/>
      <c r="AF52" s="979"/>
      <c r="AG52" s="716"/>
      <c r="AH52" s="716"/>
      <c r="AI52" s="716"/>
      <c r="AJ52" s="980"/>
      <c r="AK52" s="981"/>
      <c r="AL52" s="977"/>
      <c r="AM52" s="977"/>
      <c r="AN52" s="977"/>
      <c r="AO52" s="977"/>
      <c r="AP52" s="977"/>
      <c r="AQ52" s="977"/>
      <c r="AR52" s="977"/>
      <c r="AS52" s="977"/>
      <c r="AT52" s="977"/>
      <c r="AU52" s="977"/>
      <c r="AV52" s="977"/>
      <c r="AW52" s="977"/>
      <c r="AX52" s="977"/>
      <c r="AY52" s="977"/>
      <c r="AZ52" s="982"/>
      <c r="BA52" s="982"/>
      <c r="BB52" s="982"/>
      <c r="BC52" s="982"/>
      <c r="BD52" s="982"/>
      <c r="BE52" s="958"/>
      <c r="BF52" s="958"/>
      <c r="BG52" s="958"/>
      <c r="BH52" s="958"/>
      <c r="BI52" s="959"/>
      <c r="BJ52" s="56"/>
      <c r="BK52" s="56"/>
      <c r="BL52" s="56"/>
      <c r="BM52" s="56"/>
      <c r="BN52" s="56"/>
      <c r="BO52" s="55"/>
      <c r="BP52" s="55"/>
      <c r="BQ52" s="52">
        <v>46</v>
      </c>
      <c r="BR52" s="72"/>
      <c r="BS52" s="712"/>
      <c r="BT52" s="713"/>
      <c r="BU52" s="713"/>
      <c r="BV52" s="713"/>
      <c r="BW52" s="713"/>
      <c r="BX52" s="713"/>
      <c r="BY52" s="713"/>
      <c r="BZ52" s="713"/>
      <c r="CA52" s="713"/>
      <c r="CB52" s="713"/>
      <c r="CC52" s="713"/>
      <c r="CD52" s="713"/>
      <c r="CE52" s="713"/>
      <c r="CF52" s="713"/>
      <c r="CG52" s="714"/>
      <c r="CH52" s="715"/>
      <c r="CI52" s="716"/>
      <c r="CJ52" s="716"/>
      <c r="CK52" s="716"/>
      <c r="CL52" s="717"/>
      <c r="CM52" s="715"/>
      <c r="CN52" s="716"/>
      <c r="CO52" s="716"/>
      <c r="CP52" s="716"/>
      <c r="CQ52" s="717"/>
      <c r="CR52" s="715"/>
      <c r="CS52" s="716"/>
      <c r="CT52" s="716"/>
      <c r="CU52" s="716"/>
      <c r="CV52" s="717"/>
      <c r="CW52" s="715"/>
      <c r="CX52" s="716"/>
      <c r="CY52" s="716"/>
      <c r="CZ52" s="716"/>
      <c r="DA52" s="717"/>
      <c r="DB52" s="715"/>
      <c r="DC52" s="716"/>
      <c r="DD52" s="716"/>
      <c r="DE52" s="716"/>
      <c r="DF52" s="717"/>
      <c r="DG52" s="715"/>
      <c r="DH52" s="716"/>
      <c r="DI52" s="716"/>
      <c r="DJ52" s="716"/>
      <c r="DK52" s="717"/>
      <c r="DL52" s="715"/>
      <c r="DM52" s="716"/>
      <c r="DN52" s="716"/>
      <c r="DO52" s="716"/>
      <c r="DP52" s="717"/>
      <c r="DQ52" s="715"/>
      <c r="DR52" s="716"/>
      <c r="DS52" s="716"/>
      <c r="DT52" s="716"/>
      <c r="DU52" s="717"/>
      <c r="DV52" s="712"/>
      <c r="DW52" s="713"/>
      <c r="DX52" s="713"/>
      <c r="DY52" s="713"/>
      <c r="DZ52" s="718"/>
      <c r="EA52" s="48"/>
    </row>
    <row r="53" spans="1:131" ht="26.25" customHeight="1" x14ac:dyDescent="0.15">
      <c r="A53" s="52">
        <v>26</v>
      </c>
      <c r="B53" s="712"/>
      <c r="C53" s="713"/>
      <c r="D53" s="713"/>
      <c r="E53" s="713"/>
      <c r="F53" s="713"/>
      <c r="G53" s="713"/>
      <c r="H53" s="713"/>
      <c r="I53" s="713"/>
      <c r="J53" s="713"/>
      <c r="K53" s="713"/>
      <c r="L53" s="713"/>
      <c r="M53" s="713"/>
      <c r="N53" s="713"/>
      <c r="O53" s="713"/>
      <c r="P53" s="714"/>
      <c r="Q53" s="976"/>
      <c r="R53" s="977"/>
      <c r="S53" s="977"/>
      <c r="T53" s="977"/>
      <c r="U53" s="977"/>
      <c r="V53" s="977"/>
      <c r="W53" s="977"/>
      <c r="X53" s="977"/>
      <c r="Y53" s="977"/>
      <c r="Z53" s="977"/>
      <c r="AA53" s="977"/>
      <c r="AB53" s="977"/>
      <c r="AC53" s="977"/>
      <c r="AD53" s="977"/>
      <c r="AE53" s="978"/>
      <c r="AF53" s="979"/>
      <c r="AG53" s="716"/>
      <c r="AH53" s="716"/>
      <c r="AI53" s="716"/>
      <c r="AJ53" s="980"/>
      <c r="AK53" s="981"/>
      <c r="AL53" s="977"/>
      <c r="AM53" s="977"/>
      <c r="AN53" s="977"/>
      <c r="AO53" s="977"/>
      <c r="AP53" s="977"/>
      <c r="AQ53" s="977"/>
      <c r="AR53" s="977"/>
      <c r="AS53" s="977"/>
      <c r="AT53" s="977"/>
      <c r="AU53" s="977"/>
      <c r="AV53" s="977"/>
      <c r="AW53" s="977"/>
      <c r="AX53" s="977"/>
      <c r="AY53" s="977"/>
      <c r="AZ53" s="982"/>
      <c r="BA53" s="982"/>
      <c r="BB53" s="982"/>
      <c r="BC53" s="982"/>
      <c r="BD53" s="982"/>
      <c r="BE53" s="958"/>
      <c r="BF53" s="958"/>
      <c r="BG53" s="958"/>
      <c r="BH53" s="958"/>
      <c r="BI53" s="959"/>
      <c r="BJ53" s="56"/>
      <c r="BK53" s="56"/>
      <c r="BL53" s="56"/>
      <c r="BM53" s="56"/>
      <c r="BN53" s="56"/>
      <c r="BO53" s="55"/>
      <c r="BP53" s="55"/>
      <c r="BQ53" s="52">
        <v>47</v>
      </c>
      <c r="BR53" s="72"/>
      <c r="BS53" s="712"/>
      <c r="BT53" s="713"/>
      <c r="BU53" s="713"/>
      <c r="BV53" s="713"/>
      <c r="BW53" s="713"/>
      <c r="BX53" s="713"/>
      <c r="BY53" s="713"/>
      <c r="BZ53" s="713"/>
      <c r="CA53" s="713"/>
      <c r="CB53" s="713"/>
      <c r="CC53" s="713"/>
      <c r="CD53" s="713"/>
      <c r="CE53" s="713"/>
      <c r="CF53" s="713"/>
      <c r="CG53" s="714"/>
      <c r="CH53" s="715"/>
      <c r="CI53" s="716"/>
      <c r="CJ53" s="716"/>
      <c r="CK53" s="716"/>
      <c r="CL53" s="717"/>
      <c r="CM53" s="715"/>
      <c r="CN53" s="716"/>
      <c r="CO53" s="716"/>
      <c r="CP53" s="716"/>
      <c r="CQ53" s="717"/>
      <c r="CR53" s="715"/>
      <c r="CS53" s="716"/>
      <c r="CT53" s="716"/>
      <c r="CU53" s="716"/>
      <c r="CV53" s="717"/>
      <c r="CW53" s="715"/>
      <c r="CX53" s="716"/>
      <c r="CY53" s="716"/>
      <c r="CZ53" s="716"/>
      <c r="DA53" s="717"/>
      <c r="DB53" s="715"/>
      <c r="DC53" s="716"/>
      <c r="DD53" s="716"/>
      <c r="DE53" s="716"/>
      <c r="DF53" s="717"/>
      <c r="DG53" s="715"/>
      <c r="DH53" s="716"/>
      <c r="DI53" s="716"/>
      <c r="DJ53" s="716"/>
      <c r="DK53" s="717"/>
      <c r="DL53" s="715"/>
      <c r="DM53" s="716"/>
      <c r="DN53" s="716"/>
      <c r="DO53" s="716"/>
      <c r="DP53" s="717"/>
      <c r="DQ53" s="715"/>
      <c r="DR53" s="716"/>
      <c r="DS53" s="716"/>
      <c r="DT53" s="716"/>
      <c r="DU53" s="717"/>
      <c r="DV53" s="712"/>
      <c r="DW53" s="713"/>
      <c r="DX53" s="713"/>
      <c r="DY53" s="713"/>
      <c r="DZ53" s="718"/>
      <c r="EA53" s="48"/>
    </row>
    <row r="54" spans="1:131" ht="26.25" customHeight="1" x14ac:dyDescent="0.15">
      <c r="A54" s="52">
        <v>27</v>
      </c>
      <c r="B54" s="712"/>
      <c r="C54" s="713"/>
      <c r="D54" s="713"/>
      <c r="E54" s="713"/>
      <c r="F54" s="713"/>
      <c r="G54" s="713"/>
      <c r="H54" s="713"/>
      <c r="I54" s="713"/>
      <c r="J54" s="713"/>
      <c r="K54" s="713"/>
      <c r="L54" s="713"/>
      <c r="M54" s="713"/>
      <c r="N54" s="713"/>
      <c r="O54" s="713"/>
      <c r="P54" s="714"/>
      <c r="Q54" s="976"/>
      <c r="R54" s="977"/>
      <c r="S54" s="977"/>
      <c r="T54" s="977"/>
      <c r="U54" s="977"/>
      <c r="V54" s="977"/>
      <c r="W54" s="977"/>
      <c r="X54" s="977"/>
      <c r="Y54" s="977"/>
      <c r="Z54" s="977"/>
      <c r="AA54" s="977"/>
      <c r="AB54" s="977"/>
      <c r="AC54" s="977"/>
      <c r="AD54" s="977"/>
      <c r="AE54" s="978"/>
      <c r="AF54" s="979"/>
      <c r="AG54" s="716"/>
      <c r="AH54" s="716"/>
      <c r="AI54" s="716"/>
      <c r="AJ54" s="980"/>
      <c r="AK54" s="981"/>
      <c r="AL54" s="977"/>
      <c r="AM54" s="977"/>
      <c r="AN54" s="977"/>
      <c r="AO54" s="977"/>
      <c r="AP54" s="977"/>
      <c r="AQ54" s="977"/>
      <c r="AR54" s="977"/>
      <c r="AS54" s="977"/>
      <c r="AT54" s="977"/>
      <c r="AU54" s="977"/>
      <c r="AV54" s="977"/>
      <c r="AW54" s="977"/>
      <c r="AX54" s="977"/>
      <c r="AY54" s="977"/>
      <c r="AZ54" s="982"/>
      <c r="BA54" s="982"/>
      <c r="BB54" s="982"/>
      <c r="BC54" s="982"/>
      <c r="BD54" s="982"/>
      <c r="BE54" s="958"/>
      <c r="BF54" s="958"/>
      <c r="BG54" s="958"/>
      <c r="BH54" s="958"/>
      <c r="BI54" s="959"/>
      <c r="BJ54" s="56"/>
      <c r="BK54" s="56"/>
      <c r="BL54" s="56"/>
      <c r="BM54" s="56"/>
      <c r="BN54" s="56"/>
      <c r="BO54" s="55"/>
      <c r="BP54" s="55"/>
      <c r="BQ54" s="52">
        <v>48</v>
      </c>
      <c r="BR54" s="72"/>
      <c r="BS54" s="712"/>
      <c r="BT54" s="713"/>
      <c r="BU54" s="713"/>
      <c r="BV54" s="713"/>
      <c r="BW54" s="713"/>
      <c r="BX54" s="713"/>
      <c r="BY54" s="713"/>
      <c r="BZ54" s="713"/>
      <c r="CA54" s="713"/>
      <c r="CB54" s="713"/>
      <c r="CC54" s="713"/>
      <c r="CD54" s="713"/>
      <c r="CE54" s="713"/>
      <c r="CF54" s="713"/>
      <c r="CG54" s="714"/>
      <c r="CH54" s="715"/>
      <c r="CI54" s="716"/>
      <c r="CJ54" s="716"/>
      <c r="CK54" s="716"/>
      <c r="CL54" s="717"/>
      <c r="CM54" s="715"/>
      <c r="CN54" s="716"/>
      <c r="CO54" s="716"/>
      <c r="CP54" s="716"/>
      <c r="CQ54" s="717"/>
      <c r="CR54" s="715"/>
      <c r="CS54" s="716"/>
      <c r="CT54" s="716"/>
      <c r="CU54" s="716"/>
      <c r="CV54" s="717"/>
      <c r="CW54" s="715"/>
      <c r="CX54" s="716"/>
      <c r="CY54" s="716"/>
      <c r="CZ54" s="716"/>
      <c r="DA54" s="717"/>
      <c r="DB54" s="715"/>
      <c r="DC54" s="716"/>
      <c r="DD54" s="716"/>
      <c r="DE54" s="716"/>
      <c r="DF54" s="717"/>
      <c r="DG54" s="715"/>
      <c r="DH54" s="716"/>
      <c r="DI54" s="716"/>
      <c r="DJ54" s="716"/>
      <c r="DK54" s="717"/>
      <c r="DL54" s="715"/>
      <c r="DM54" s="716"/>
      <c r="DN54" s="716"/>
      <c r="DO54" s="716"/>
      <c r="DP54" s="717"/>
      <c r="DQ54" s="715"/>
      <c r="DR54" s="716"/>
      <c r="DS54" s="716"/>
      <c r="DT54" s="716"/>
      <c r="DU54" s="717"/>
      <c r="DV54" s="712"/>
      <c r="DW54" s="713"/>
      <c r="DX54" s="713"/>
      <c r="DY54" s="713"/>
      <c r="DZ54" s="718"/>
      <c r="EA54" s="48"/>
    </row>
    <row r="55" spans="1:131" ht="26.25" customHeight="1" x14ac:dyDescent="0.15">
      <c r="A55" s="52">
        <v>28</v>
      </c>
      <c r="B55" s="712"/>
      <c r="C55" s="713"/>
      <c r="D55" s="713"/>
      <c r="E55" s="713"/>
      <c r="F55" s="713"/>
      <c r="G55" s="713"/>
      <c r="H55" s="713"/>
      <c r="I55" s="713"/>
      <c r="J55" s="713"/>
      <c r="K55" s="713"/>
      <c r="L55" s="713"/>
      <c r="M55" s="713"/>
      <c r="N55" s="713"/>
      <c r="O55" s="713"/>
      <c r="P55" s="714"/>
      <c r="Q55" s="976"/>
      <c r="R55" s="977"/>
      <c r="S55" s="977"/>
      <c r="T55" s="977"/>
      <c r="U55" s="977"/>
      <c r="V55" s="977"/>
      <c r="W55" s="977"/>
      <c r="X55" s="977"/>
      <c r="Y55" s="977"/>
      <c r="Z55" s="977"/>
      <c r="AA55" s="977"/>
      <c r="AB55" s="977"/>
      <c r="AC55" s="977"/>
      <c r="AD55" s="977"/>
      <c r="AE55" s="978"/>
      <c r="AF55" s="979"/>
      <c r="AG55" s="716"/>
      <c r="AH55" s="716"/>
      <c r="AI55" s="716"/>
      <c r="AJ55" s="980"/>
      <c r="AK55" s="981"/>
      <c r="AL55" s="977"/>
      <c r="AM55" s="977"/>
      <c r="AN55" s="977"/>
      <c r="AO55" s="977"/>
      <c r="AP55" s="977"/>
      <c r="AQ55" s="977"/>
      <c r="AR55" s="977"/>
      <c r="AS55" s="977"/>
      <c r="AT55" s="977"/>
      <c r="AU55" s="977"/>
      <c r="AV55" s="977"/>
      <c r="AW55" s="977"/>
      <c r="AX55" s="977"/>
      <c r="AY55" s="977"/>
      <c r="AZ55" s="982"/>
      <c r="BA55" s="982"/>
      <c r="BB55" s="982"/>
      <c r="BC55" s="982"/>
      <c r="BD55" s="982"/>
      <c r="BE55" s="958"/>
      <c r="BF55" s="958"/>
      <c r="BG55" s="958"/>
      <c r="BH55" s="958"/>
      <c r="BI55" s="959"/>
      <c r="BJ55" s="56"/>
      <c r="BK55" s="56"/>
      <c r="BL55" s="56"/>
      <c r="BM55" s="56"/>
      <c r="BN55" s="56"/>
      <c r="BO55" s="55"/>
      <c r="BP55" s="55"/>
      <c r="BQ55" s="52">
        <v>49</v>
      </c>
      <c r="BR55" s="72"/>
      <c r="BS55" s="712"/>
      <c r="BT55" s="713"/>
      <c r="BU55" s="713"/>
      <c r="BV55" s="713"/>
      <c r="BW55" s="713"/>
      <c r="BX55" s="713"/>
      <c r="BY55" s="713"/>
      <c r="BZ55" s="713"/>
      <c r="CA55" s="713"/>
      <c r="CB55" s="713"/>
      <c r="CC55" s="713"/>
      <c r="CD55" s="713"/>
      <c r="CE55" s="713"/>
      <c r="CF55" s="713"/>
      <c r="CG55" s="714"/>
      <c r="CH55" s="715"/>
      <c r="CI55" s="716"/>
      <c r="CJ55" s="716"/>
      <c r="CK55" s="716"/>
      <c r="CL55" s="717"/>
      <c r="CM55" s="715"/>
      <c r="CN55" s="716"/>
      <c r="CO55" s="716"/>
      <c r="CP55" s="716"/>
      <c r="CQ55" s="717"/>
      <c r="CR55" s="715"/>
      <c r="CS55" s="716"/>
      <c r="CT55" s="716"/>
      <c r="CU55" s="716"/>
      <c r="CV55" s="717"/>
      <c r="CW55" s="715"/>
      <c r="CX55" s="716"/>
      <c r="CY55" s="716"/>
      <c r="CZ55" s="716"/>
      <c r="DA55" s="717"/>
      <c r="DB55" s="715"/>
      <c r="DC55" s="716"/>
      <c r="DD55" s="716"/>
      <c r="DE55" s="716"/>
      <c r="DF55" s="717"/>
      <c r="DG55" s="715"/>
      <c r="DH55" s="716"/>
      <c r="DI55" s="716"/>
      <c r="DJ55" s="716"/>
      <c r="DK55" s="717"/>
      <c r="DL55" s="715"/>
      <c r="DM55" s="716"/>
      <c r="DN55" s="716"/>
      <c r="DO55" s="716"/>
      <c r="DP55" s="717"/>
      <c r="DQ55" s="715"/>
      <c r="DR55" s="716"/>
      <c r="DS55" s="716"/>
      <c r="DT55" s="716"/>
      <c r="DU55" s="717"/>
      <c r="DV55" s="712"/>
      <c r="DW55" s="713"/>
      <c r="DX55" s="713"/>
      <c r="DY55" s="713"/>
      <c r="DZ55" s="718"/>
      <c r="EA55" s="48"/>
    </row>
    <row r="56" spans="1:131" ht="26.25" customHeight="1" x14ac:dyDescent="0.15">
      <c r="A56" s="52">
        <v>29</v>
      </c>
      <c r="B56" s="712"/>
      <c r="C56" s="713"/>
      <c r="D56" s="713"/>
      <c r="E56" s="713"/>
      <c r="F56" s="713"/>
      <c r="G56" s="713"/>
      <c r="H56" s="713"/>
      <c r="I56" s="713"/>
      <c r="J56" s="713"/>
      <c r="K56" s="713"/>
      <c r="L56" s="713"/>
      <c r="M56" s="713"/>
      <c r="N56" s="713"/>
      <c r="O56" s="713"/>
      <c r="P56" s="714"/>
      <c r="Q56" s="976"/>
      <c r="R56" s="977"/>
      <c r="S56" s="977"/>
      <c r="T56" s="977"/>
      <c r="U56" s="977"/>
      <c r="V56" s="977"/>
      <c r="W56" s="977"/>
      <c r="X56" s="977"/>
      <c r="Y56" s="977"/>
      <c r="Z56" s="977"/>
      <c r="AA56" s="977"/>
      <c r="AB56" s="977"/>
      <c r="AC56" s="977"/>
      <c r="AD56" s="977"/>
      <c r="AE56" s="978"/>
      <c r="AF56" s="979"/>
      <c r="AG56" s="716"/>
      <c r="AH56" s="716"/>
      <c r="AI56" s="716"/>
      <c r="AJ56" s="980"/>
      <c r="AK56" s="981"/>
      <c r="AL56" s="977"/>
      <c r="AM56" s="977"/>
      <c r="AN56" s="977"/>
      <c r="AO56" s="977"/>
      <c r="AP56" s="977"/>
      <c r="AQ56" s="977"/>
      <c r="AR56" s="977"/>
      <c r="AS56" s="977"/>
      <c r="AT56" s="977"/>
      <c r="AU56" s="977"/>
      <c r="AV56" s="977"/>
      <c r="AW56" s="977"/>
      <c r="AX56" s="977"/>
      <c r="AY56" s="977"/>
      <c r="AZ56" s="982"/>
      <c r="BA56" s="982"/>
      <c r="BB56" s="982"/>
      <c r="BC56" s="982"/>
      <c r="BD56" s="982"/>
      <c r="BE56" s="958"/>
      <c r="BF56" s="958"/>
      <c r="BG56" s="958"/>
      <c r="BH56" s="958"/>
      <c r="BI56" s="959"/>
      <c r="BJ56" s="56"/>
      <c r="BK56" s="56"/>
      <c r="BL56" s="56"/>
      <c r="BM56" s="56"/>
      <c r="BN56" s="56"/>
      <c r="BO56" s="55"/>
      <c r="BP56" s="55"/>
      <c r="BQ56" s="52">
        <v>50</v>
      </c>
      <c r="BR56" s="72"/>
      <c r="BS56" s="712"/>
      <c r="BT56" s="713"/>
      <c r="BU56" s="713"/>
      <c r="BV56" s="713"/>
      <c r="BW56" s="713"/>
      <c r="BX56" s="713"/>
      <c r="BY56" s="713"/>
      <c r="BZ56" s="713"/>
      <c r="CA56" s="713"/>
      <c r="CB56" s="713"/>
      <c r="CC56" s="713"/>
      <c r="CD56" s="713"/>
      <c r="CE56" s="713"/>
      <c r="CF56" s="713"/>
      <c r="CG56" s="714"/>
      <c r="CH56" s="715"/>
      <c r="CI56" s="716"/>
      <c r="CJ56" s="716"/>
      <c r="CK56" s="716"/>
      <c r="CL56" s="717"/>
      <c r="CM56" s="715"/>
      <c r="CN56" s="716"/>
      <c r="CO56" s="716"/>
      <c r="CP56" s="716"/>
      <c r="CQ56" s="717"/>
      <c r="CR56" s="715"/>
      <c r="CS56" s="716"/>
      <c r="CT56" s="716"/>
      <c r="CU56" s="716"/>
      <c r="CV56" s="717"/>
      <c r="CW56" s="715"/>
      <c r="CX56" s="716"/>
      <c r="CY56" s="716"/>
      <c r="CZ56" s="716"/>
      <c r="DA56" s="717"/>
      <c r="DB56" s="715"/>
      <c r="DC56" s="716"/>
      <c r="DD56" s="716"/>
      <c r="DE56" s="716"/>
      <c r="DF56" s="717"/>
      <c r="DG56" s="715"/>
      <c r="DH56" s="716"/>
      <c r="DI56" s="716"/>
      <c r="DJ56" s="716"/>
      <c r="DK56" s="717"/>
      <c r="DL56" s="715"/>
      <c r="DM56" s="716"/>
      <c r="DN56" s="716"/>
      <c r="DO56" s="716"/>
      <c r="DP56" s="717"/>
      <c r="DQ56" s="715"/>
      <c r="DR56" s="716"/>
      <c r="DS56" s="716"/>
      <c r="DT56" s="716"/>
      <c r="DU56" s="717"/>
      <c r="DV56" s="712"/>
      <c r="DW56" s="713"/>
      <c r="DX56" s="713"/>
      <c r="DY56" s="713"/>
      <c r="DZ56" s="718"/>
      <c r="EA56" s="48"/>
    </row>
    <row r="57" spans="1:131" ht="26.25" customHeight="1" x14ac:dyDescent="0.15">
      <c r="A57" s="52">
        <v>30</v>
      </c>
      <c r="B57" s="712"/>
      <c r="C57" s="713"/>
      <c r="D57" s="713"/>
      <c r="E57" s="713"/>
      <c r="F57" s="713"/>
      <c r="G57" s="713"/>
      <c r="H57" s="713"/>
      <c r="I57" s="713"/>
      <c r="J57" s="713"/>
      <c r="K57" s="713"/>
      <c r="L57" s="713"/>
      <c r="M57" s="713"/>
      <c r="N57" s="713"/>
      <c r="O57" s="713"/>
      <c r="P57" s="714"/>
      <c r="Q57" s="976"/>
      <c r="R57" s="977"/>
      <c r="S57" s="977"/>
      <c r="T57" s="977"/>
      <c r="U57" s="977"/>
      <c r="V57" s="977"/>
      <c r="W57" s="977"/>
      <c r="X57" s="977"/>
      <c r="Y57" s="977"/>
      <c r="Z57" s="977"/>
      <c r="AA57" s="977"/>
      <c r="AB57" s="977"/>
      <c r="AC57" s="977"/>
      <c r="AD57" s="977"/>
      <c r="AE57" s="978"/>
      <c r="AF57" s="979"/>
      <c r="AG57" s="716"/>
      <c r="AH57" s="716"/>
      <c r="AI57" s="716"/>
      <c r="AJ57" s="980"/>
      <c r="AK57" s="981"/>
      <c r="AL57" s="977"/>
      <c r="AM57" s="977"/>
      <c r="AN57" s="977"/>
      <c r="AO57" s="977"/>
      <c r="AP57" s="977"/>
      <c r="AQ57" s="977"/>
      <c r="AR57" s="977"/>
      <c r="AS57" s="977"/>
      <c r="AT57" s="977"/>
      <c r="AU57" s="977"/>
      <c r="AV57" s="977"/>
      <c r="AW57" s="977"/>
      <c r="AX57" s="977"/>
      <c r="AY57" s="977"/>
      <c r="AZ57" s="982"/>
      <c r="BA57" s="982"/>
      <c r="BB57" s="982"/>
      <c r="BC57" s="982"/>
      <c r="BD57" s="982"/>
      <c r="BE57" s="958"/>
      <c r="BF57" s="958"/>
      <c r="BG57" s="958"/>
      <c r="BH57" s="958"/>
      <c r="BI57" s="959"/>
      <c r="BJ57" s="56"/>
      <c r="BK57" s="56"/>
      <c r="BL57" s="56"/>
      <c r="BM57" s="56"/>
      <c r="BN57" s="56"/>
      <c r="BO57" s="55"/>
      <c r="BP57" s="55"/>
      <c r="BQ57" s="52">
        <v>51</v>
      </c>
      <c r="BR57" s="72"/>
      <c r="BS57" s="712"/>
      <c r="BT57" s="713"/>
      <c r="BU57" s="713"/>
      <c r="BV57" s="713"/>
      <c r="BW57" s="713"/>
      <c r="BX57" s="713"/>
      <c r="BY57" s="713"/>
      <c r="BZ57" s="713"/>
      <c r="CA57" s="713"/>
      <c r="CB57" s="713"/>
      <c r="CC57" s="713"/>
      <c r="CD57" s="713"/>
      <c r="CE57" s="713"/>
      <c r="CF57" s="713"/>
      <c r="CG57" s="714"/>
      <c r="CH57" s="715"/>
      <c r="CI57" s="716"/>
      <c r="CJ57" s="716"/>
      <c r="CK57" s="716"/>
      <c r="CL57" s="717"/>
      <c r="CM57" s="715"/>
      <c r="CN57" s="716"/>
      <c r="CO57" s="716"/>
      <c r="CP57" s="716"/>
      <c r="CQ57" s="717"/>
      <c r="CR57" s="715"/>
      <c r="CS57" s="716"/>
      <c r="CT57" s="716"/>
      <c r="CU57" s="716"/>
      <c r="CV57" s="717"/>
      <c r="CW57" s="715"/>
      <c r="CX57" s="716"/>
      <c r="CY57" s="716"/>
      <c r="CZ57" s="716"/>
      <c r="DA57" s="717"/>
      <c r="DB57" s="715"/>
      <c r="DC57" s="716"/>
      <c r="DD57" s="716"/>
      <c r="DE57" s="716"/>
      <c r="DF57" s="717"/>
      <c r="DG57" s="715"/>
      <c r="DH57" s="716"/>
      <c r="DI57" s="716"/>
      <c r="DJ57" s="716"/>
      <c r="DK57" s="717"/>
      <c r="DL57" s="715"/>
      <c r="DM57" s="716"/>
      <c r="DN57" s="716"/>
      <c r="DO57" s="716"/>
      <c r="DP57" s="717"/>
      <c r="DQ57" s="715"/>
      <c r="DR57" s="716"/>
      <c r="DS57" s="716"/>
      <c r="DT57" s="716"/>
      <c r="DU57" s="717"/>
      <c r="DV57" s="712"/>
      <c r="DW57" s="713"/>
      <c r="DX57" s="713"/>
      <c r="DY57" s="713"/>
      <c r="DZ57" s="718"/>
      <c r="EA57" s="48"/>
    </row>
    <row r="58" spans="1:131" ht="26.25" customHeight="1" x14ac:dyDescent="0.15">
      <c r="A58" s="52">
        <v>31</v>
      </c>
      <c r="B58" s="712"/>
      <c r="C58" s="713"/>
      <c r="D58" s="713"/>
      <c r="E58" s="713"/>
      <c r="F58" s="713"/>
      <c r="G58" s="713"/>
      <c r="H58" s="713"/>
      <c r="I58" s="713"/>
      <c r="J58" s="713"/>
      <c r="K58" s="713"/>
      <c r="L58" s="713"/>
      <c r="M58" s="713"/>
      <c r="N58" s="713"/>
      <c r="O58" s="713"/>
      <c r="P58" s="714"/>
      <c r="Q58" s="976"/>
      <c r="R58" s="977"/>
      <c r="S58" s="977"/>
      <c r="T58" s="977"/>
      <c r="U58" s="977"/>
      <c r="V58" s="977"/>
      <c r="W58" s="977"/>
      <c r="X58" s="977"/>
      <c r="Y58" s="977"/>
      <c r="Z58" s="977"/>
      <c r="AA58" s="977"/>
      <c r="AB58" s="977"/>
      <c r="AC58" s="977"/>
      <c r="AD58" s="977"/>
      <c r="AE58" s="978"/>
      <c r="AF58" s="979"/>
      <c r="AG58" s="716"/>
      <c r="AH58" s="716"/>
      <c r="AI58" s="716"/>
      <c r="AJ58" s="980"/>
      <c r="AK58" s="981"/>
      <c r="AL58" s="977"/>
      <c r="AM58" s="977"/>
      <c r="AN58" s="977"/>
      <c r="AO58" s="977"/>
      <c r="AP58" s="977"/>
      <c r="AQ58" s="977"/>
      <c r="AR58" s="977"/>
      <c r="AS58" s="977"/>
      <c r="AT58" s="977"/>
      <c r="AU58" s="977"/>
      <c r="AV58" s="977"/>
      <c r="AW58" s="977"/>
      <c r="AX58" s="977"/>
      <c r="AY58" s="977"/>
      <c r="AZ58" s="982"/>
      <c r="BA58" s="982"/>
      <c r="BB58" s="982"/>
      <c r="BC58" s="982"/>
      <c r="BD58" s="982"/>
      <c r="BE58" s="958"/>
      <c r="BF58" s="958"/>
      <c r="BG58" s="958"/>
      <c r="BH58" s="958"/>
      <c r="BI58" s="959"/>
      <c r="BJ58" s="56"/>
      <c r="BK58" s="56"/>
      <c r="BL58" s="56"/>
      <c r="BM58" s="56"/>
      <c r="BN58" s="56"/>
      <c r="BO58" s="55"/>
      <c r="BP58" s="55"/>
      <c r="BQ58" s="52">
        <v>52</v>
      </c>
      <c r="BR58" s="72"/>
      <c r="BS58" s="712"/>
      <c r="BT58" s="713"/>
      <c r="BU58" s="713"/>
      <c r="BV58" s="713"/>
      <c r="BW58" s="713"/>
      <c r="BX58" s="713"/>
      <c r="BY58" s="713"/>
      <c r="BZ58" s="713"/>
      <c r="CA58" s="713"/>
      <c r="CB58" s="713"/>
      <c r="CC58" s="713"/>
      <c r="CD58" s="713"/>
      <c r="CE58" s="713"/>
      <c r="CF58" s="713"/>
      <c r="CG58" s="714"/>
      <c r="CH58" s="715"/>
      <c r="CI58" s="716"/>
      <c r="CJ58" s="716"/>
      <c r="CK58" s="716"/>
      <c r="CL58" s="717"/>
      <c r="CM58" s="715"/>
      <c r="CN58" s="716"/>
      <c r="CO58" s="716"/>
      <c r="CP58" s="716"/>
      <c r="CQ58" s="717"/>
      <c r="CR58" s="715"/>
      <c r="CS58" s="716"/>
      <c r="CT58" s="716"/>
      <c r="CU58" s="716"/>
      <c r="CV58" s="717"/>
      <c r="CW58" s="715"/>
      <c r="CX58" s="716"/>
      <c r="CY58" s="716"/>
      <c r="CZ58" s="716"/>
      <c r="DA58" s="717"/>
      <c r="DB58" s="715"/>
      <c r="DC58" s="716"/>
      <c r="DD58" s="716"/>
      <c r="DE58" s="716"/>
      <c r="DF58" s="717"/>
      <c r="DG58" s="715"/>
      <c r="DH58" s="716"/>
      <c r="DI58" s="716"/>
      <c r="DJ58" s="716"/>
      <c r="DK58" s="717"/>
      <c r="DL58" s="715"/>
      <c r="DM58" s="716"/>
      <c r="DN58" s="716"/>
      <c r="DO58" s="716"/>
      <c r="DP58" s="717"/>
      <c r="DQ58" s="715"/>
      <c r="DR58" s="716"/>
      <c r="DS58" s="716"/>
      <c r="DT58" s="716"/>
      <c r="DU58" s="717"/>
      <c r="DV58" s="712"/>
      <c r="DW58" s="713"/>
      <c r="DX58" s="713"/>
      <c r="DY58" s="713"/>
      <c r="DZ58" s="718"/>
      <c r="EA58" s="48"/>
    </row>
    <row r="59" spans="1:131" ht="26.25" customHeight="1" x14ac:dyDescent="0.15">
      <c r="A59" s="52">
        <v>32</v>
      </c>
      <c r="B59" s="712"/>
      <c r="C59" s="713"/>
      <c r="D59" s="713"/>
      <c r="E59" s="713"/>
      <c r="F59" s="713"/>
      <c r="G59" s="713"/>
      <c r="H59" s="713"/>
      <c r="I59" s="713"/>
      <c r="J59" s="713"/>
      <c r="K59" s="713"/>
      <c r="L59" s="713"/>
      <c r="M59" s="713"/>
      <c r="N59" s="713"/>
      <c r="O59" s="713"/>
      <c r="P59" s="714"/>
      <c r="Q59" s="976"/>
      <c r="R59" s="977"/>
      <c r="S59" s="977"/>
      <c r="T59" s="977"/>
      <c r="U59" s="977"/>
      <c r="V59" s="977"/>
      <c r="W59" s="977"/>
      <c r="X59" s="977"/>
      <c r="Y59" s="977"/>
      <c r="Z59" s="977"/>
      <c r="AA59" s="977"/>
      <c r="AB59" s="977"/>
      <c r="AC59" s="977"/>
      <c r="AD59" s="977"/>
      <c r="AE59" s="978"/>
      <c r="AF59" s="979"/>
      <c r="AG59" s="716"/>
      <c r="AH59" s="716"/>
      <c r="AI59" s="716"/>
      <c r="AJ59" s="980"/>
      <c r="AK59" s="981"/>
      <c r="AL59" s="977"/>
      <c r="AM59" s="977"/>
      <c r="AN59" s="977"/>
      <c r="AO59" s="977"/>
      <c r="AP59" s="977"/>
      <c r="AQ59" s="977"/>
      <c r="AR59" s="977"/>
      <c r="AS59" s="977"/>
      <c r="AT59" s="977"/>
      <c r="AU59" s="977"/>
      <c r="AV59" s="977"/>
      <c r="AW59" s="977"/>
      <c r="AX59" s="977"/>
      <c r="AY59" s="977"/>
      <c r="AZ59" s="982"/>
      <c r="BA59" s="982"/>
      <c r="BB59" s="982"/>
      <c r="BC59" s="982"/>
      <c r="BD59" s="982"/>
      <c r="BE59" s="958"/>
      <c r="BF59" s="958"/>
      <c r="BG59" s="958"/>
      <c r="BH59" s="958"/>
      <c r="BI59" s="959"/>
      <c r="BJ59" s="56"/>
      <c r="BK59" s="56"/>
      <c r="BL59" s="56"/>
      <c r="BM59" s="56"/>
      <c r="BN59" s="56"/>
      <c r="BO59" s="55"/>
      <c r="BP59" s="55"/>
      <c r="BQ59" s="52">
        <v>53</v>
      </c>
      <c r="BR59" s="72"/>
      <c r="BS59" s="712"/>
      <c r="BT59" s="713"/>
      <c r="BU59" s="713"/>
      <c r="BV59" s="713"/>
      <c r="BW59" s="713"/>
      <c r="BX59" s="713"/>
      <c r="BY59" s="713"/>
      <c r="BZ59" s="713"/>
      <c r="CA59" s="713"/>
      <c r="CB59" s="713"/>
      <c r="CC59" s="713"/>
      <c r="CD59" s="713"/>
      <c r="CE59" s="713"/>
      <c r="CF59" s="713"/>
      <c r="CG59" s="714"/>
      <c r="CH59" s="715"/>
      <c r="CI59" s="716"/>
      <c r="CJ59" s="716"/>
      <c r="CK59" s="716"/>
      <c r="CL59" s="717"/>
      <c r="CM59" s="715"/>
      <c r="CN59" s="716"/>
      <c r="CO59" s="716"/>
      <c r="CP59" s="716"/>
      <c r="CQ59" s="717"/>
      <c r="CR59" s="715"/>
      <c r="CS59" s="716"/>
      <c r="CT59" s="716"/>
      <c r="CU59" s="716"/>
      <c r="CV59" s="717"/>
      <c r="CW59" s="715"/>
      <c r="CX59" s="716"/>
      <c r="CY59" s="716"/>
      <c r="CZ59" s="716"/>
      <c r="DA59" s="717"/>
      <c r="DB59" s="715"/>
      <c r="DC59" s="716"/>
      <c r="DD59" s="716"/>
      <c r="DE59" s="716"/>
      <c r="DF59" s="717"/>
      <c r="DG59" s="715"/>
      <c r="DH59" s="716"/>
      <c r="DI59" s="716"/>
      <c r="DJ59" s="716"/>
      <c r="DK59" s="717"/>
      <c r="DL59" s="715"/>
      <c r="DM59" s="716"/>
      <c r="DN59" s="716"/>
      <c r="DO59" s="716"/>
      <c r="DP59" s="717"/>
      <c r="DQ59" s="715"/>
      <c r="DR59" s="716"/>
      <c r="DS59" s="716"/>
      <c r="DT59" s="716"/>
      <c r="DU59" s="717"/>
      <c r="DV59" s="712"/>
      <c r="DW59" s="713"/>
      <c r="DX59" s="713"/>
      <c r="DY59" s="713"/>
      <c r="DZ59" s="718"/>
      <c r="EA59" s="48"/>
    </row>
    <row r="60" spans="1:131" ht="26.25" customHeight="1" x14ac:dyDescent="0.15">
      <c r="A60" s="52">
        <v>33</v>
      </c>
      <c r="B60" s="712"/>
      <c r="C60" s="713"/>
      <c r="D60" s="713"/>
      <c r="E60" s="713"/>
      <c r="F60" s="713"/>
      <c r="G60" s="713"/>
      <c r="H60" s="713"/>
      <c r="I60" s="713"/>
      <c r="J60" s="713"/>
      <c r="K60" s="713"/>
      <c r="L60" s="713"/>
      <c r="M60" s="713"/>
      <c r="N60" s="713"/>
      <c r="O60" s="713"/>
      <c r="P60" s="714"/>
      <c r="Q60" s="976"/>
      <c r="R60" s="977"/>
      <c r="S60" s="977"/>
      <c r="T60" s="977"/>
      <c r="U60" s="977"/>
      <c r="V60" s="977"/>
      <c r="W60" s="977"/>
      <c r="X60" s="977"/>
      <c r="Y60" s="977"/>
      <c r="Z60" s="977"/>
      <c r="AA60" s="977"/>
      <c r="AB60" s="977"/>
      <c r="AC60" s="977"/>
      <c r="AD60" s="977"/>
      <c r="AE60" s="978"/>
      <c r="AF60" s="979"/>
      <c r="AG60" s="716"/>
      <c r="AH60" s="716"/>
      <c r="AI60" s="716"/>
      <c r="AJ60" s="980"/>
      <c r="AK60" s="981"/>
      <c r="AL60" s="977"/>
      <c r="AM60" s="977"/>
      <c r="AN60" s="977"/>
      <c r="AO60" s="977"/>
      <c r="AP60" s="977"/>
      <c r="AQ60" s="977"/>
      <c r="AR60" s="977"/>
      <c r="AS60" s="977"/>
      <c r="AT60" s="977"/>
      <c r="AU60" s="977"/>
      <c r="AV60" s="977"/>
      <c r="AW60" s="977"/>
      <c r="AX60" s="977"/>
      <c r="AY60" s="977"/>
      <c r="AZ60" s="982"/>
      <c r="BA60" s="982"/>
      <c r="BB60" s="982"/>
      <c r="BC60" s="982"/>
      <c r="BD60" s="982"/>
      <c r="BE60" s="958"/>
      <c r="BF60" s="958"/>
      <c r="BG60" s="958"/>
      <c r="BH60" s="958"/>
      <c r="BI60" s="959"/>
      <c r="BJ60" s="56"/>
      <c r="BK60" s="56"/>
      <c r="BL60" s="56"/>
      <c r="BM60" s="56"/>
      <c r="BN60" s="56"/>
      <c r="BO60" s="55"/>
      <c r="BP60" s="55"/>
      <c r="BQ60" s="52">
        <v>54</v>
      </c>
      <c r="BR60" s="72"/>
      <c r="BS60" s="712"/>
      <c r="BT60" s="713"/>
      <c r="BU60" s="713"/>
      <c r="BV60" s="713"/>
      <c r="BW60" s="713"/>
      <c r="BX60" s="713"/>
      <c r="BY60" s="713"/>
      <c r="BZ60" s="713"/>
      <c r="CA60" s="713"/>
      <c r="CB60" s="713"/>
      <c r="CC60" s="713"/>
      <c r="CD60" s="713"/>
      <c r="CE60" s="713"/>
      <c r="CF60" s="713"/>
      <c r="CG60" s="714"/>
      <c r="CH60" s="715"/>
      <c r="CI60" s="716"/>
      <c r="CJ60" s="716"/>
      <c r="CK60" s="716"/>
      <c r="CL60" s="717"/>
      <c r="CM60" s="715"/>
      <c r="CN60" s="716"/>
      <c r="CO60" s="716"/>
      <c r="CP60" s="716"/>
      <c r="CQ60" s="717"/>
      <c r="CR60" s="715"/>
      <c r="CS60" s="716"/>
      <c r="CT60" s="716"/>
      <c r="CU60" s="716"/>
      <c r="CV60" s="717"/>
      <c r="CW60" s="715"/>
      <c r="CX60" s="716"/>
      <c r="CY60" s="716"/>
      <c r="CZ60" s="716"/>
      <c r="DA60" s="717"/>
      <c r="DB60" s="715"/>
      <c r="DC60" s="716"/>
      <c r="DD60" s="716"/>
      <c r="DE60" s="716"/>
      <c r="DF60" s="717"/>
      <c r="DG60" s="715"/>
      <c r="DH60" s="716"/>
      <c r="DI60" s="716"/>
      <c r="DJ60" s="716"/>
      <c r="DK60" s="717"/>
      <c r="DL60" s="715"/>
      <c r="DM60" s="716"/>
      <c r="DN60" s="716"/>
      <c r="DO60" s="716"/>
      <c r="DP60" s="717"/>
      <c r="DQ60" s="715"/>
      <c r="DR60" s="716"/>
      <c r="DS60" s="716"/>
      <c r="DT60" s="716"/>
      <c r="DU60" s="717"/>
      <c r="DV60" s="712"/>
      <c r="DW60" s="713"/>
      <c r="DX60" s="713"/>
      <c r="DY60" s="713"/>
      <c r="DZ60" s="718"/>
      <c r="EA60" s="48"/>
    </row>
    <row r="61" spans="1:131" ht="26.25" customHeight="1" x14ac:dyDescent="0.15">
      <c r="A61" s="52">
        <v>34</v>
      </c>
      <c r="B61" s="712"/>
      <c r="C61" s="713"/>
      <c r="D61" s="713"/>
      <c r="E61" s="713"/>
      <c r="F61" s="713"/>
      <c r="G61" s="713"/>
      <c r="H61" s="713"/>
      <c r="I61" s="713"/>
      <c r="J61" s="713"/>
      <c r="K61" s="713"/>
      <c r="L61" s="713"/>
      <c r="M61" s="713"/>
      <c r="N61" s="713"/>
      <c r="O61" s="713"/>
      <c r="P61" s="714"/>
      <c r="Q61" s="976"/>
      <c r="R61" s="977"/>
      <c r="S61" s="977"/>
      <c r="T61" s="977"/>
      <c r="U61" s="977"/>
      <c r="V61" s="977"/>
      <c r="W61" s="977"/>
      <c r="X61" s="977"/>
      <c r="Y61" s="977"/>
      <c r="Z61" s="977"/>
      <c r="AA61" s="977"/>
      <c r="AB61" s="977"/>
      <c r="AC61" s="977"/>
      <c r="AD61" s="977"/>
      <c r="AE61" s="978"/>
      <c r="AF61" s="979"/>
      <c r="AG61" s="716"/>
      <c r="AH61" s="716"/>
      <c r="AI61" s="716"/>
      <c r="AJ61" s="980"/>
      <c r="AK61" s="981"/>
      <c r="AL61" s="977"/>
      <c r="AM61" s="977"/>
      <c r="AN61" s="977"/>
      <c r="AO61" s="977"/>
      <c r="AP61" s="977"/>
      <c r="AQ61" s="977"/>
      <c r="AR61" s="977"/>
      <c r="AS61" s="977"/>
      <c r="AT61" s="977"/>
      <c r="AU61" s="977"/>
      <c r="AV61" s="977"/>
      <c r="AW61" s="977"/>
      <c r="AX61" s="977"/>
      <c r="AY61" s="977"/>
      <c r="AZ61" s="982"/>
      <c r="BA61" s="982"/>
      <c r="BB61" s="982"/>
      <c r="BC61" s="982"/>
      <c r="BD61" s="982"/>
      <c r="BE61" s="958"/>
      <c r="BF61" s="958"/>
      <c r="BG61" s="958"/>
      <c r="BH61" s="958"/>
      <c r="BI61" s="959"/>
      <c r="BJ61" s="56"/>
      <c r="BK61" s="56"/>
      <c r="BL61" s="56"/>
      <c r="BM61" s="56"/>
      <c r="BN61" s="56"/>
      <c r="BO61" s="55"/>
      <c r="BP61" s="55"/>
      <c r="BQ61" s="52">
        <v>55</v>
      </c>
      <c r="BR61" s="72"/>
      <c r="BS61" s="712"/>
      <c r="BT61" s="713"/>
      <c r="BU61" s="713"/>
      <c r="BV61" s="713"/>
      <c r="BW61" s="713"/>
      <c r="BX61" s="713"/>
      <c r="BY61" s="713"/>
      <c r="BZ61" s="713"/>
      <c r="CA61" s="713"/>
      <c r="CB61" s="713"/>
      <c r="CC61" s="713"/>
      <c r="CD61" s="713"/>
      <c r="CE61" s="713"/>
      <c r="CF61" s="713"/>
      <c r="CG61" s="714"/>
      <c r="CH61" s="715"/>
      <c r="CI61" s="716"/>
      <c r="CJ61" s="716"/>
      <c r="CK61" s="716"/>
      <c r="CL61" s="717"/>
      <c r="CM61" s="715"/>
      <c r="CN61" s="716"/>
      <c r="CO61" s="716"/>
      <c r="CP61" s="716"/>
      <c r="CQ61" s="717"/>
      <c r="CR61" s="715"/>
      <c r="CS61" s="716"/>
      <c r="CT61" s="716"/>
      <c r="CU61" s="716"/>
      <c r="CV61" s="717"/>
      <c r="CW61" s="715"/>
      <c r="CX61" s="716"/>
      <c r="CY61" s="716"/>
      <c r="CZ61" s="716"/>
      <c r="DA61" s="717"/>
      <c r="DB61" s="715"/>
      <c r="DC61" s="716"/>
      <c r="DD61" s="716"/>
      <c r="DE61" s="716"/>
      <c r="DF61" s="717"/>
      <c r="DG61" s="715"/>
      <c r="DH61" s="716"/>
      <c r="DI61" s="716"/>
      <c r="DJ61" s="716"/>
      <c r="DK61" s="717"/>
      <c r="DL61" s="715"/>
      <c r="DM61" s="716"/>
      <c r="DN61" s="716"/>
      <c r="DO61" s="716"/>
      <c r="DP61" s="717"/>
      <c r="DQ61" s="715"/>
      <c r="DR61" s="716"/>
      <c r="DS61" s="716"/>
      <c r="DT61" s="716"/>
      <c r="DU61" s="717"/>
      <c r="DV61" s="712"/>
      <c r="DW61" s="713"/>
      <c r="DX61" s="713"/>
      <c r="DY61" s="713"/>
      <c r="DZ61" s="718"/>
      <c r="EA61" s="48"/>
    </row>
    <row r="62" spans="1:131" ht="26.25" customHeight="1" x14ac:dyDescent="0.15">
      <c r="A62" s="52">
        <v>35</v>
      </c>
      <c r="B62" s="712"/>
      <c r="C62" s="713"/>
      <c r="D62" s="713"/>
      <c r="E62" s="713"/>
      <c r="F62" s="713"/>
      <c r="G62" s="713"/>
      <c r="H62" s="713"/>
      <c r="I62" s="713"/>
      <c r="J62" s="713"/>
      <c r="K62" s="713"/>
      <c r="L62" s="713"/>
      <c r="M62" s="713"/>
      <c r="N62" s="713"/>
      <c r="O62" s="713"/>
      <c r="P62" s="714"/>
      <c r="Q62" s="976"/>
      <c r="R62" s="977"/>
      <c r="S62" s="977"/>
      <c r="T62" s="977"/>
      <c r="U62" s="977"/>
      <c r="V62" s="977"/>
      <c r="W62" s="977"/>
      <c r="X62" s="977"/>
      <c r="Y62" s="977"/>
      <c r="Z62" s="977"/>
      <c r="AA62" s="977"/>
      <c r="AB62" s="977"/>
      <c r="AC62" s="977"/>
      <c r="AD62" s="977"/>
      <c r="AE62" s="978"/>
      <c r="AF62" s="979"/>
      <c r="AG62" s="716"/>
      <c r="AH62" s="716"/>
      <c r="AI62" s="716"/>
      <c r="AJ62" s="980"/>
      <c r="AK62" s="981"/>
      <c r="AL62" s="977"/>
      <c r="AM62" s="977"/>
      <c r="AN62" s="977"/>
      <c r="AO62" s="977"/>
      <c r="AP62" s="977"/>
      <c r="AQ62" s="977"/>
      <c r="AR62" s="977"/>
      <c r="AS62" s="977"/>
      <c r="AT62" s="977"/>
      <c r="AU62" s="977"/>
      <c r="AV62" s="977"/>
      <c r="AW62" s="977"/>
      <c r="AX62" s="977"/>
      <c r="AY62" s="977"/>
      <c r="AZ62" s="982"/>
      <c r="BA62" s="982"/>
      <c r="BB62" s="982"/>
      <c r="BC62" s="982"/>
      <c r="BD62" s="982"/>
      <c r="BE62" s="958"/>
      <c r="BF62" s="958"/>
      <c r="BG62" s="958"/>
      <c r="BH62" s="958"/>
      <c r="BI62" s="959"/>
      <c r="BJ62" s="983" t="s">
        <v>470</v>
      </c>
      <c r="BK62" s="984"/>
      <c r="BL62" s="984"/>
      <c r="BM62" s="984"/>
      <c r="BN62" s="985"/>
      <c r="BO62" s="55"/>
      <c r="BP62" s="55"/>
      <c r="BQ62" s="52">
        <v>56</v>
      </c>
      <c r="BR62" s="72"/>
      <c r="BS62" s="712"/>
      <c r="BT62" s="713"/>
      <c r="BU62" s="713"/>
      <c r="BV62" s="713"/>
      <c r="BW62" s="713"/>
      <c r="BX62" s="713"/>
      <c r="BY62" s="713"/>
      <c r="BZ62" s="713"/>
      <c r="CA62" s="713"/>
      <c r="CB62" s="713"/>
      <c r="CC62" s="713"/>
      <c r="CD62" s="713"/>
      <c r="CE62" s="713"/>
      <c r="CF62" s="713"/>
      <c r="CG62" s="714"/>
      <c r="CH62" s="715"/>
      <c r="CI62" s="716"/>
      <c r="CJ62" s="716"/>
      <c r="CK62" s="716"/>
      <c r="CL62" s="717"/>
      <c r="CM62" s="715"/>
      <c r="CN62" s="716"/>
      <c r="CO62" s="716"/>
      <c r="CP62" s="716"/>
      <c r="CQ62" s="717"/>
      <c r="CR62" s="715"/>
      <c r="CS62" s="716"/>
      <c r="CT62" s="716"/>
      <c r="CU62" s="716"/>
      <c r="CV62" s="717"/>
      <c r="CW62" s="715"/>
      <c r="CX62" s="716"/>
      <c r="CY62" s="716"/>
      <c r="CZ62" s="716"/>
      <c r="DA62" s="717"/>
      <c r="DB62" s="715"/>
      <c r="DC62" s="716"/>
      <c r="DD62" s="716"/>
      <c r="DE62" s="716"/>
      <c r="DF62" s="717"/>
      <c r="DG62" s="715"/>
      <c r="DH62" s="716"/>
      <c r="DI62" s="716"/>
      <c r="DJ62" s="716"/>
      <c r="DK62" s="717"/>
      <c r="DL62" s="715"/>
      <c r="DM62" s="716"/>
      <c r="DN62" s="716"/>
      <c r="DO62" s="716"/>
      <c r="DP62" s="717"/>
      <c r="DQ62" s="715"/>
      <c r="DR62" s="716"/>
      <c r="DS62" s="716"/>
      <c r="DT62" s="716"/>
      <c r="DU62" s="717"/>
      <c r="DV62" s="712"/>
      <c r="DW62" s="713"/>
      <c r="DX62" s="713"/>
      <c r="DY62" s="713"/>
      <c r="DZ62" s="718"/>
      <c r="EA62" s="48"/>
    </row>
    <row r="63" spans="1:131" ht="26.25" customHeight="1" x14ac:dyDescent="0.15">
      <c r="A63" s="53" t="s">
        <v>254</v>
      </c>
      <c r="B63" s="934" t="s">
        <v>378</v>
      </c>
      <c r="C63" s="935"/>
      <c r="D63" s="935"/>
      <c r="E63" s="935"/>
      <c r="F63" s="935"/>
      <c r="G63" s="935"/>
      <c r="H63" s="935"/>
      <c r="I63" s="935"/>
      <c r="J63" s="935"/>
      <c r="K63" s="935"/>
      <c r="L63" s="935"/>
      <c r="M63" s="935"/>
      <c r="N63" s="935"/>
      <c r="O63" s="935"/>
      <c r="P63" s="936"/>
      <c r="Q63" s="944"/>
      <c r="R63" s="945"/>
      <c r="S63" s="945"/>
      <c r="T63" s="945"/>
      <c r="U63" s="945"/>
      <c r="V63" s="945"/>
      <c r="W63" s="945"/>
      <c r="X63" s="945"/>
      <c r="Y63" s="945"/>
      <c r="Z63" s="945"/>
      <c r="AA63" s="945"/>
      <c r="AB63" s="945"/>
      <c r="AC63" s="945"/>
      <c r="AD63" s="945"/>
      <c r="AE63" s="969"/>
      <c r="AF63" s="970">
        <v>3468</v>
      </c>
      <c r="AG63" s="946"/>
      <c r="AH63" s="946"/>
      <c r="AI63" s="946"/>
      <c r="AJ63" s="971"/>
      <c r="AK63" s="972"/>
      <c r="AL63" s="945"/>
      <c r="AM63" s="945"/>
      <c r="AN63" s="945"/>
      <c r="AO63" s="945"/>
      <c r="AP63" s="946">
        <v>5558</v>
      </c>
      <c r="AQ63" s="946"/>
      <c r="AR63" s="946"/>
      <c r="AS63" s="946"/>
      <c r="AT63" s="946"/>
      <c r="AU63" s="946">
        <v>2810</v>
      </c>
      <c r="AV63" s="946"/>
      <c r="AW63" s="946"/>
      <c r="AX63" s="946"/>
      <c r="AY63" s="946"/>
      <c r="AZ63" s="973"/>
      <c r="BA63" s="973"/>
      <c r="BB63" s="973"/>
      <c r="BC63" s="973"/>
      <c r="BD63" s="973"/>
      <c r="BE63" s="947"/>
      <c r="BF63" s="947"/>
      <c r="BG63" s="947"/>
      <c r="BH63" s="947"/>
      <c r="BI63" s="948"/>
      <c r="BJ63" s="974" t="s">
        <v>203</v>
      </c>
      <c r="BK63" s="941"/>
      <c r="BL63" s="941"/>
      <c r="BM63" s="941"/>
      <c r="BN63" s="975"/>
      <c r="BO63" s="55"/>
      <c r="BP63" s="55"/>
      <c r="BQ63" s="52">
        <v>57</v>
      </c>
      <c r="BR63" s="72"/>
      <c r="BS63" s="712"/>
      <c r="BT63" s="713"/>
      <c r="BU63" s="713"/>
      <c r="BV63" s="713"/>
      <c r="BW63" s="713"/>
      <c r="BX63" s="713"/>
      <c r="BY63" s="713"/>
      <c r="BZ63" s="713"/>
      <c r="CA63" s="713"/>
      <c r="CB63" s="713"/>
      <c r="CC63" s="713"/>
      <c r="CD63" s="713"/>
      <c r="CE63" s="713"/>
      <c r="CF63" s="713"/>
      <c r="CG63" s="714"/>
      <c r="CH63" s="715"/>
      <c r="CI63" s="716"/>
      <c r="CJ63" s="716"/>
      <c r="CK63" s="716"/>
      <c r="CL63" s="717"/>
      <c r="CM63" s="715"/>
      <c r="CN63" s="716"/>
      <c r="CO63" s="716"/>
      <c r="CP63" s="716"/>
      <c r="CQ63" s="717"/>
      <c r="CR63" s="715"/>
      <c r="CS63" s="716"/>
      <c r="CT63" s="716"/>
      <c r="CU63" s="716"/>
      <c r="CV63" s="717"/>
      <c r="CW63" s="715"/>
      <c r="CX63" s="716"/>
      <c r="CY63" s="716"/>
      <c r="CZ63" s="716"/>
      <c r="DA63" s="717"/>
      <c r="DB63" s="715"/>
      <c r="DC63" s="716"/>
      <c r="DD63" s="716"/>
      <c r="DE63" s="716"/>
      <c r="DF63" s="717"/>
      <c r="DG63" s="715"/>
      <c r="DH63" s="716"/>
      <c r="DI63" s="716"/>
      <c r="DJ63" s="716"/>
      <c r="DK63" s="717"/>
      <c r="DL63" s="715"/>
      <c r="DM63" s="716"/>
      <c r="DN63" s="716"/>
      <c r="DO63" s="716"/>
      <c r="DP63" s="717"/>
      <c r="DQ63" s="715"/>
      <c r="DR63" s="716"/>
      <c r="DS63" s="716"/>
      <c r="DT63" s="716"/>
      <c r="DU63" s="717"/>
      <c r="DV63" s="712"/>
      <c r="DW63" s="713"/>
      <c r="DX63" s="713"/>
      <c r="DY63" s="713"/>
      <c r="DZ63" s="718"/>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712"/>
      <c r="BT64" s="713"/>
      <c r="BU64" s="713"/>
      <c r="BV64" s="713"/>
      <c r="BW64" s="713"/>
      <c r="BX64" s="713"/>
      <c r="BY64" s="713"/>
      <c r="BZ64" s="713"/>
      <c r="CA64" s="713"/>
      <c r="CB64" s="713"/>
      <c r="CC64" s="713"/>
      <c r="CD64" s="713"/>
      <c r="CE64" s="713"/>
      <c r="CF64" s="713"/>
      <c r="CG64" s="714"/>
      <c r="CH64" s="715"/>
      <c r="CI64" s="716"/>
      <c r="CJ64" s="716"/>
      <c r="CK64" s="716"/>
      <c r="CL64" s="717"/>
      <c r="CM64" s="715"/>
      <c r="CN64" s="716"/>
      <c r="CO64" s="716"/>
      <c r="CP64" s="716"/>
      <c r="CQ64" s="717"/>
      <c r="CR64" s="715"/>
      <c r="CS64" s="716"/>
      <c r="CT64" s="716"/>
      <c r="CU64" s="716"/>
      <c r="CV64" s="717"/>
      <c r="CW64" s="715"/>
      <c r="CX64" s="716"/>
      <c r="CY64" s="716"/>
      <c r="CZ64" s="716"/>
      <c r="DA64" s="717"/>
      <c r="DB64" s="715"/>
      <c r="DC64" s="716"/>
      <c r="DD64" s="716"/>
      <c r="DE64" s="716"/>
      <c r="DF64" s="717"/>
      <c r="DG64" s="715"/>
      <c r="DH64" s="716"/>
      <c r="DI64" s="716"/>
      <c r="DJ64" s="716"/>
      <c r="DK64" s="717"/>
      <c r="DL64" s="715"/>
      <c r="DM64" s="716"/>
      <c r="DN64" s="716"/>
      <c r="DO64" s="716"/>
      <c r="DP64" s="717"/>
      <c r="DQ64" s="715"/>
      <c r="DR64" s="716"/>
      <c r="DS64" s="716"/>
      <c r="DT64" s="716"/>
      <c r="DU64" s="717"/>
      <c r="DV64" s="712"/>
      <c r="DW64" s="713"/>
      <c r="DX64" s="713"/>
      <c r="DY64" s="713"/>
      <c r="DZ64" s="718"/>
      <c r="EA64" s="48"/>
    </row>
    <row r="65" spans="1:131" ht="26.25" customHeight="1" x14ac:dyDescent="0.15">
      <c r="A65" s="56" t="s">
        <v>457</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712"/>
      <c r="BT65" s="713"/>
      <c r="BU65" s="713"/>
      <c r="BV65" s="713"/>
      <c r="BW65" s="713"/>
      <c r="BX65" s="713"/>
      <c r="BY65" s="713"/>
      <c r="BZ65" s="713"/>
      <c r="CA65" s="713"/>
      <c r="CB65" s="713"/>
      <c r="CC65" s="713"/>
      <c r="CD65" s="713"/>
      <c r="CE65" s="713"/>
      <c r="CF65" s="713"/>
      <c r="CG65" s="714"/>
      <c r="CH65" s="715"/>
      <c r="CI65" s="716"/>
      <c r="CJ65" s="716"/>
      <c r="CK65" s="716"/>
      <c r="CL65" s="717"/>
      <c r="CM65" s="715"/>
      <c r="CN65" s="716"/>
      <c r="CO65" s="716"/>
      <c r="CP65" s="716"/>
      <c r="CQ65" s="717"/>
      <c r="CR65" s="715"/>
      <c r="CS65" s="716"/>
      <c r="CT65" s="716"/>
      <c r="CU65" s="716"/>
      <c r="CV65" s="717"/>
      <c r="CW65" s="715"/>
      <c r="CX65" s="716"/>
      <c r="CY65" s="716"/>
      <c r="CZ65" s="716"/>
      <c r="DA65" s="717"/>
      <c r="DB65" s="715"/>
      <c r="DC65" s="716"/>
      <c r="DD65" s="716"/>
      <c r="DE65" s="716"/>
      <c r="DF65" s="717"/>
      <c r="DG65" s="715"/>
      <c r="DH65" s="716"/>
      <c r="DI65" s="716"/>
      <c r="DJ65" s="716"/>
      <c r="DK65" s="717"/>
      <c r="DL65" s="715"/>
      <c r="DM65" s="716"/>
      <c r="DN65" s="716"/>
      <c r="DO65" s="716"/>
      <c r="DP65" s="717"/>
      <c r="DQ65" s="715"/>
      <c r="DR65" s="716"/>
      <c r="DS65" s="716"/>
      <c r="DT65" s="716"/>
      <c r="DU65" s="717"/>
      <c r="DV65" s="712"/>
      <c r="DW65" s="713"/>
      <c r="DX65" s="713"/>
      <c r="DY65" s="713"/>
      <c r="DZ65" s="718"/>
      <c r="EA65" s="48"/>
    </row>
    <row r="66" spans="1:131" ht="26.25" customHeight="1" x14ac:dyDescent="0.15">
      <c r="A66" s="695" t="s">
        <v>413</v>
      </c>
      <c r="B66" s="696"/>
      <c r="C66" s="696"/>
      <c r="D66" s="696"/>
      <c r="E66" s="696"/>
      <c r="F66" s="696"/>
      <c r="G66" s="696"/>
      <c r="H66" s="696"/>
      <c r="I66" s="696"/>
      <c r="J66" s="696"/>
      <c r="K66" s="696"/>
      <c r="L66" s="696"/>
      <c r="M66" s="696"/>
      <c r="N66" s="696"/>
      <c r="O66" s="696"/>
      <c r="P66" s="697"/>
      <c r="Q66" s="687" t="s">
        <v>460</v>
      </c>
      <c r="R66" s="688"/>
      <c r="S66" s="688"/>
      <c r="T66" s="688"/>
      <c r="U66" s="689"/>
      <c r="V66" s="687" t="s">
        <v>461</v>
      </c>
      <c r="W66" s="688"/>
      <c r="X66" s="688"/>
      <c r="Y66" s="688"/>
      <c r="Z66" s="689"/>
      <c r="AA66" s="687" t="s">
        <v>462</v>
      </c>
      <c r="AB66" s="688"/>
      <c r="AC66" s="688"/>
      <c r="AD66" s="688"/>
      <c r="AE66" s="689"/>
      <c r="AF66" s="707" t="s">
        <v>251</v>
      </c>
      <c r="AG66" s="702"/>
      <c r="AH66" s="702"/>
      <c r="AI66" s="702"/>
      <c r="AJ66" s="708"/>
      <c r="AK66" s="687" t="s">
        <v>392</v>
      </c>
      <c r="AL66" s="696"/>
      <c r="AM66" s="696"/>
      <c r="AN66" s="696"/>
      <c r="AO66" s="697"/>
      <c r="AP66" s="687" t="s">
        <v>359</v>
      </c>
      <c r="AQ66" s="688"/>
      <c r="AR66" s="688"/>
      <c r="AS66" s="688"/>
      <c r="AT66" s="689"/>
      <c r="AU66" s="687" t="s">
        <v>471</v>
      </c>
      <c r="AV66" s="688"/>
      <c r="AW66" s="688"/>
      <c r="AX66" s="688"/>
      <c r="AY66" s="689"/>
      <c r="AZ66" s="687" t="s">
        <v>451</v>
      </c>
      <c r="BA66" s="688"/>
      <c r="BB66" s="688"/>
      <c r="BC66" s="688"/>
      <c r="BD66" s="693"/>
      <c r="BE66" s="55"/>
      <c r="BF66" s="55"/>
      <c r="BG66" s="55"/>
      <c r="BH66" s="55"/>
      <c r="BI66" s="55"/>
      <c r="BJ66" s="55"/>
      <c r="BK66" s="55"/>
      <c r="BL66" s="55"/>
      <c r="BM66" s="55"/>
      <c r="BN66" s="55"/>
      <c r="BO66" s="55"/>
      <c r="BP66" s="55"/>
      <c r="BQ66" s="52">
        <v>60</v>
      </c>
      <c r="BR66" s="73"/>
      <c r="BS66" s="927"/>
      <c r="BT66" s="928"/>
      <c r="BU66" s="928"/>
      <c r="BV66" s="928"/>
      <c r="BW66" s="928"/>
      <c r="BX66" s="928"/>
      <c r="BY66" s="928"/>
      <c r="BZ66" s="928"/>
      <c r="CA66" s="928"/>
      <c r="CB66" s="928"/>
      <c r="CC66" s="928"/>
      <c r="CD66" s="928"/>
      <c r="CE66" s="928"/>
      <c r="CF66" s="928"/>
      <c r="CG66" s="929"/>
      <c r="CH66" s="930"/>
      <c r="CI66" s="931"/>
      <c r="CJ66" s="931"/>
      <c r="CK66" s="931"/>
      <c r="CL66" s="932"/>
      <c r="CM66" s="930"/>
      <c r="CN66" s="931"/>
      <c r="CO66" s="931"/>
      <c r="CP66" s="931"/>
      <c r="CQ66" s="932"/>
      <c r="CR66" s="930"/>
      <c r="CS66" s="931"/>
      <c r="CT66" s="931"/>
      <c r="CU66" s="931"/>
      <c r="CV66" s="932"/>
      <c r="CW66" s="930"/>
      <c r="CX66" s="931"/>
      <c r="CY66" s="931"/>
      <c r="CZ66" s="931"/>
      <c r="DA66" s="932"/>
      <c r="DB66" s="930"/>
      <c r="DC66" s="931"/>
      <c r="DD66" s="931"/>
      <c r="DE66" s="931"/>
      <c r="DF66" s="932"/>
      <c r="DG66" s="930"/>
      <c r="DH66" s="931"/>
      <c r="DI66" s="931"/>
      <c r="DJ66" s="931"/>
      <c r="DK66" s="932"/>
      <c r="DL66" s="930"/>
      <c r="DM66" s="931"/>
      <c r="DN66" s="931"/>
      <c r="DO66" s="931"/>
      <c r="DP66" s="932"/>
      <c r="DQ66" s="930"/>
      <c r="DR66" s="931"/>
      <c r="DS66" s="931"/>
      <c r="DT66" s="931"/>
      <c r="DU66" s="932"/>
      <c r="DV66" s="927"/>
      <c r="DW66" s="928"/>
      <c r="DX66" s="928"/>
      <c r="DY66" s="928"/>
      <c r="DZ66" s="933"/>
      <c r="EA66" s="48"/>
    </row>
    <row r="67" spans="1:131" ht="26.25" customHeight="1" x14ac:dyDescent="0.15">
      <c r="A67" s="698"/>
      <c r="B67" s="699"/>
      <c r="C67" s="699"/>
      <c r="D67" s="699"/>
      <c r="E67" s="699"/>
      <c r="F67" s="699"/>
      <c r="G67" s="699"/>
      <c r="H67" s="699"/>
      <c r="I67" s="699"/>
      <c r="J67" s="699"/>
      <c r="K67" s="699"/>
      <c r="L67" s="699"/>
      <c r="M67" s="699"/>
      <c r="N67" s="699"/>
      <c r="O67" s="699"/>
      <c r="P67" s="700"/>
      <c r="Q67" s="690"/>
      <c r="R67" s="691"/>
      <c r="S67" s="691"/>
      <c r="T67" s="691"/>
      <c r="U67" s="692"/>
      <c r="V67" s="690"/>
      <c r="W67" s="691"/>
      <c r="X67" s="691"/>
      <c r="Y67" s="691"/>
      <c r="Z67" s="692"/>
      <c r="AA67" s="690"/>
      <c r="AB67" s="691"/>
      <c r="AC67" s="691"/>
      <c r="AD67" s="691"/>
      <c r="AE67" s="692"/>
      <c r="AF67" s="709"/>
      <c r="AG67" s="705"/>
      <c r="AH67" s="705"/>
      <c r="AI67" s="705"/>
      <c r="AJ67" s="710"/>
      <c r="AK67" s="711"/>
      <c r="AL67" s="699"/>
      <c r="AM67" s="699"/>
      <c r="AN67" s="699"/>
      <c r="AO67" s="700"/>
      <c r="AP67" s="690"/>
      <c r="AQ67" s="691"/>
      <c r="AR67" s="691"/>
      <c r="AS67" s="691"/>
      <c r="AT67" s="692"/>
      <c r="AU67" s="690"/>
      <c r="AV67" s="691"/>
      <c r="AW67" s="691"/>
      <c r="AX67" s="691"/>
      <c r="AY67" s="692"/>
      <c r="AZ67" s="690"/>
      <c r="BA67" s="691"/>
      <c r="BB67" s="691"/>
      <c r="BC67" s="691"/>
      <c r="BD67" s="694"/>
      <c r="BE67" s="55"/>
      <c r="BF67" s="55"/>
      <c r="BG67" s="55"/>
      <c r="BH67" s="55"/>
      <c r="BI67" s="55"/>
      <c r="BJ67" s="55"/>
      <c r="BK67" s="55"/>
      <c r="BL67" s="55"/>
      <c r="BM67" s="55"/>
      <c r="BN67" s="55"/>
      <c r="BO67" s="55"/>
      <c r="BP67" s="55"/>
      <c r="BQ67" s="52">
        <v>61</v>
      </c>
      <c r="BR67" s="73"/>
      <c r="BS67" s="927"/>
      <c r="BT67" s="928"/>
      <c r="BU67" s="928"/>
      <c r="BV67" s="928"/>
      <c r="BW67" s="928"/>
      <c r="BX67" s="928"/>
      <c r="BY67" s="928"/>
      <c r="BZ67" s="928"/>
      <c r="CA67" s="928"/>
      <c r="CB67" s="928"/>
      <c r="CC67" s="928"/>
      <c r="CD67" s="928"/>
      <c r="CE67" s="928"/>
      <c r="CF67" s="928"/>
      <c r="CG67" s="929"/>
      <c r="CH67" s="930"/>
      <c r="CI67" s="931"/>
      <c r="CJ67" s="931"/>
      <c r="CK67" s="931"/>
      <c r="CL67" s="932"/>
      <c r="CM67" s="930"/>
      <c r="CN67" s="931"/>
      <c r="CO67" s="931"/>
      <c r="CP67" s="931"/>
      <c r="CQ67" s="932"/>
      <c r="CR67" s="930"/>
      <c r="CS67" s="931"/>
      <c r="CT67" s="931"/>
      <c r="CU67" s="931"/>
      <c r="CV67" s="932"/>
      <c r="CW67" s="930"/>
      <c r="CX67" s="931"/>
      <c r="CY67" s="931"/>
      <c r="CZ67" s="931"/>
      <c r="DA67" s="932"/>
      <c r="DB67" s="930"/>
      <c r="DC67" s="931"/>
      <c r="DD67" s="931"/>
      <c r="DE67" s="931"/>
      <c r="DF67" s="932"/>
      <c r="DG67" s="930"/>
      <c r="DH67" s="931"/>
      <c r="DI67" s="931"/>
      <c r="DJ67" s="931"/>
      <c r="DK67" s="932"/>
      <c r="DL67" s="930"/>
      <c r="DM67" s="931"/>
      <c r="DN67" s="931"/>
      <c r="DO67" s="931"/>
      <c r="DP67" s="932"/>
      <c r="DQ67" s="930"/>
      <c r="DR67" s="931"/>
      <c r="DS67" s="931"/>
      <c r="DT67" s="931"/>
      <c r="DU67" s="932"/>
      <c r="DV67" s="927"/>
      <c r="DW67" s="928"/>
      <c r="DX67" s="928"/>
      <c r="DY67" s="928"/>
      <c r="DZ67" s="933"/>
      <c r="EA67" s="48"/>
    </row>
    <row r="68" spans="1:131" ht="26.25" customHeight="1" x14ac:dyDescent="0.15">
      <c r="A68" s="51">
        <v>1</v>
      </c>
      <c r="B68" s="962" t="s">
        <v>539</v>
      </c>
      <c r="C68" s="963"/>
      <c r="D68" s="963"/>
      <c r="E68" s="963"/>
      <c r="F68" s="963"/>
      <c r="G68" s="963"/>
      <c r="H68" s="963"/>
      <c r="I68" s="963"/>
      <c r="J68" s="963"/>
      <c r="K68" s="963"/>
      <c r="L68" s="963"/>
      <c r="M68" s="963"/>
      <c r="N68" s="963"/>
      <c r="O68" s="963"/>
      <c r="P68" s="964"/>
      <c r="Q68" s="965">
        <v>2136</v>
      </c>
      <c r="R68" s="966"/>
      <c r="S68" s="966"/>
      <c r="T68" s="966"/>
      <c r="U68" s="966"/>
      <c r="V68" s="966">
        <v>1695</v>
      </c>
      <c r="W68" s="966"/>
      <c r="X68" s="966"/>
      <c r="Y68" s="966"/>
      <c r="Z68" s="966"/>
      <c r="AA68" s="966">
        <v>441</v>
      </c>
      <c r="AB68" s="966"/>
      <c r="AC68" s="966"/>
      <c r="AD68" s="966"/>
      <c r="AE68" s="966"/>
      <c r="AF68" s="966">
        <v>441</v>
      </c>
      <c r="AG68" s="966"/>
      <c r="AH68" s="966"/>
      <c r="AI68" s="966"/>
      <c r="AJ68" s="966"/>
      <c r="AK68" s="966" t="s">
        <v>203</v>
      </c>
      <c r="AL68" s="966"/>
      <c r="AM68" s="966"/>
      <c r="AN68" s="966"/>
      <c r="AO68" s="966"/>
      <c r="AP68" s="966" t="s">
        <v>203</v>
      </c>
      <c r="AQ68" s="966"/>
      <c r="AR68" s="966"/>
      <c r="AS68" s="966"/>
      <c r="AT68" s="966"/>
      <c r="AU68" s="966" t="s">
        <v>203</v>
      </c>
      <c r="AV68" s="966"/>
      <c r="AW68" s="966"/>
      <c r="AX68" s="966"/>
      <c r="AY68" s="966"/>
      <c r="AZ68" s="967"/>
      <c r="BA68" s="967"/>
      <c r="BB68" s="967"/>
      <c r="BC68" s="967"/>
      <c r="BD68" s="968"/>
      <c r="BE68" s="55"/>
      <c r="BF68" s="55"/>
      <c r="BG68" s="55"/>
      <c r="BH68" s="55"/>
      <c r="BI68" s="55"/>
      <c r="BJ68" s="55"/>
      <c r="BK68" s="55"/>
      <c r="BL68" s="55"/>
      <c r="BM68" s="55"/>
      <c r="BN68" s="55"/>
      <c r="BO68" s="55"/>
      <c r="BP68" s="55"/>
      <c r="BQ68" s="52">
        <v>62</v>
      </c>
      <c r="BR68" s="73"/>
      <c r="BS68" s="927"/>
      <c r="BT68" s="928"/>
      <c r="BU68" s="928"/>
      <c r="BV68" s="928"/>
      <c r="BW68" s="928"/>
      <c r="BX68" s="928"/>
      <c r="BY68" s="928"/>
      <c r="BZ68" s="928"/>
      <c r="CA68" s="928"/>
      <c r="CB68" s="928"/>
      <c r="CC68" s="928"/>
      <c r="CD68" s="928"/>
      <c r="CE68" s="928"/>
      <c r="CF68" s="928"/>
      <c r="CG68" s="929"/>
      <c r="CH68" s="930"/>
      <c r="CI68" s="931"/>
      <c r="CJ68" s="931"/>
      <c r="CK68" s="931"/>
      <c r="CL68" s="932"/>
      <c r="CM68" s="930"/>
      <c r="CN68" s="931"/>
      <c r="CO68" s="931"/>
      <c r="CP68" s="931"/>
      <c r="CQ68" s="932"/>
      <c r="CR68" s="930"/>
      <c r="CS68" s="931"/>
      <c r="CT68" s="931"/>
      <c r="CU68" s="931"/>
      <c r="CV68" s="932"/>
      <c r="CW68" s="930"/>
      <c r="CX68" s="931"/>
      <c r="CY68" s="931"/>
      <c r="CZ68" s="931"/>
      <c r="DA68" s="932"/>
      <c r="DB68" s="930"/>
      <c r="DC68" s="931"/>
      <c r="DD68" s="931"/>
      <c r="DE68" s="931"/>
      <c r="DF68" s="932"/>
      <c r="DG68" s="930"/>
      <c r="DH68" s="931"/>
      <c r="DI68" s="931"/>
      <c r="DJ68" s="931"/>
      <c r="DK68" s="932"/>
      <c r="DL68" s="930"/>
      <c r="DM68" s="931"/>
      <c r="DN68" s="931"/>
      <c r="DO68" s="931"/>
      <c r="DP68" s="932"/>
      <c r="DQ68" s="930"/>
      <c r="DR68" s="931"/>
      <c r="DS68" s="931"/>
      <c r="DT68" s="931"/>
      <c r="DU68" s="932"/>
      <c r="DV68" s="927"/>
      <c r="DW68" s="928"/>
      <c r="DX68" s="928"/>
      <c r="DY68" s="928"/>
      <c r="DZ68" s="933"/>
      <c r="EA68" s="48"/>
    </row>
    <row r="69" spans="1:131" ht="26.25" customHeight="1" x14ac:dyDescent="0.15">
      <c r="A69" s="52">
        <v>2</v>
      </c>
      <c r="B69" s="712" t="s">
        <v>189</v>
      </c>
      <c r="C69" s="713"/>
      <c r="D69" s="713"/>
      <c r="E69" s="713"/>
      <c r="F69" s="713"/>
      <c r="G69" s="713"/>
      <c r="H69" s="713"/>
      <c r="I69" s="713"/>
      <c r="J69" s="713"/>
      <c r="K69" s="713"/>
      <c r="L69" s="713"/>
      <c r="M69" s="713"/>
      <c r="N69" s="713"/>
      <c r="O69" s="713"/>
      <c r="P69" s="714"/>
      <c r="Q69" s="956">
        <v>349</v>
      </c>
      <c r="R69" s="957"/>
      <c r="S69" s="957"/>
      <c r="T69" s="957"/>
      <c r="U69" s="957"/>
      <c r="V69" s="957">
        <v>348</v>
      </c>
      <c r="W69" s="957"/>
      <c r="X69" s="957"/>
      <c r="Y69" s="957"/>
      <c r="Z69" s="957"/>
      <c r="AA69" s="957">
        <v>0</v>
      </c>
      <c r="AB69" s="957"/>
      <c r="AC69" s="957"/>
      <c r="AD69" s="957"/>
      <c r="AE69" s="957"/>
      <c r="AF69" s="957">
        <v>0</v>
      </c>
      <c r="AG69" s="957"/>
      <c r="AH69" s="957"/>
      <c r="AI69" s="957"/>
      <c r="AJ69" s="957"/>
      <c r="AK69" s="957">
        <v>2</v>
      </c>
      <c r="AL69" s="957"/>
      <c r="AM69" s="957"/>
      <c r="AN69" s="957"/>
      <c r="AO69" s="957"/>
      <c r="AP69" s="957" t="s">
        <v>203</v>
      </c>
      <c r="AQ69" s="957"/>
      <c r="AR69" s="957"/>
      <c r="AS69" s="957"/>
      <c r="AT69" s="957"/>
      <c r="AU69" s="957" t="s">
        <v>203</v>
      </c>
      <c r="AV69" s="957"/>
      <c r="AW69" s="957"/>
      <c r="AX69" s="957"/>
      <c r="AY69" s="957"/>
      <c r="AZ69" s="958" t="s">
        <v>94</v>
      </c>
      <c r="BA69" s="958"/>
      <c r="BB69" s="958"/>
      <c r="BC69" s="958"/>
      <c r="BD69" s="959"/>
      <c r="BE69" s="55"/>
      <c r="BF69" s="55"/>
      <c r="BG69" s="55"/>
      <c r="BH69" s="55"/>
      <c r="BI69" s="55"/>
      <c r="BJ69" s="55"/>
      <c r="BK69" s="55"/>
      <c r="BL69" s="55"/>
      <c r="BM69" s="55"/>
      <c r="BN69" s="55"/>
      <c r="BO69" s="55"/>
      <c r="BP69" s="55"/>
      <c r="BQ69" s="52">
        <v>63</v>
      </c>
      <c r="BR69" s="73"/>
      <c r="BS69" s="927"/>
      <c r="BT69" s="928"/>
      <c r="BU69" s="928"/>
      <c r="BV69" s="928"/>
      <c r="BW69" s="928"/>
      <c r="BX69" s="928"/>
      <c r="BY69" s="928"/>
      <c r="BZ69" s="928"/>
      <c r="CA69" s="928"/>
      <c r="CB69" s="928"/>
      <c r="CC69" s="928"/>
      <c r="CD69" s="928"/>
      <c r="CE69" s="928"/>
      <c r="CF69" s="928"/>
      <c r="CG69" s="929"/>
      <c r="CH69" s="930"/>
      <c r="CI69" s="931"/>
      <c r="CJ69" s="931"/>
      <c r="CK69" s="931"/>
      <c r="CL69" s="932"/>
      <c r="CM69" s="930"/>
      <c r="CN69" s="931"/>
      <c r="CO69" s="931"/>
      <c r="CP69" s="931"/>
      <c r="CQ69" s="932"/>
      <c r="CR69" s="930"/>
      <c r="CS69" s="931"/>
      <c r="CT69" s="931"/>
      <c r="CU69" s="931"/>
      <c r="CV69" s="932"/>
      <c r="CW69" s="930"/>
      <c r="CX69" s="931"/>
      <c r="CY69" s="931"/>
      <c r="CZ69" s="931"/>
      <c r="DA69" s="932"/>
      <c r="DB69" s="930"/>
      <c r="DC69" s="931"/>
      <c r="DD69" s="931"/>
      <c r="DE69" s="931"/>
      <c r="DF69" s="932"/>
      <c r="DG69" s="930"/>
      <c r="DH69" s="931"/>
      <c r="DI69" s="931"/>
      <c r="DJ69" s="931"/>
      <c r="DK69" s="932"/>
      <c r="DL69" s="930"/>
      <c r="DM69" s="931"/>
      <c r="DN69" s="931"/>
      <c r="DO69" s="931"/>
      <c r="DP69" s="932"/>
      <c r="DQ69" s="930"/>
      <c r="DR69" s="931"/>
      <c r="DS69" s="931"/>
      <c r="DT69" s="931"/>
      <c r="DU69" s="932"/>
      <c r="DV69" s="927"/>
      <c r="DW69" s="928"/>
      <c r="DX69" s="928"/>
      <c r="DY69" s="928"/>
      <c r="DZ69" s="933"/>
      <c r="EA69" s="48"/>
    </row>
    <row r="70" spans="1:131" ht="26.25" customHeight="1" x14ac:dyDescent="0.15">
      <c r="A70" s="52">
        <v>3</v>
      </c>
      <c r="B70" s="712" t="s">
        <v>540</v>
      </c>
      <c r="C70" s="713"/>
      <c r="D70" s="713"/>
      <c r="E70" s="713"/>
      <c r="F70" s="713"/>
      <c r="G70" s="713"/>
      <c r="H70" s="713"/>
      <c r="I70" s="713"/>
      <c r="J70" s="713"/>
      <c r="K70" s="713"/>
      <c r="L70" s="713"/>
      <c r="M70" s="713"/>
      <c r="N70" s="713"/>
      <c r="O70" s="713"/>
      <c r="P70" s="714"/>
      <c r="Q70" s="956">
        <v>27</v>
      </c>
      <c r="R70" s="957"/>
      <c r="S70" s="957"/>
      <c r="T70" s="957"/>
      <c r="U70" s="957"/>
      <c r="V70" s="957">
        <v>26</v>
      </c>
      <c r="W70" s="957"/>
      <c r="X70" s="957"/>
      <c r="Y70" s="957"/>
      <c r="Z70" s="957"/>
      <c r="AA70" s="957">
        <v>2</v>
      </c>
      <c r="AB70" s="957"/>
      <c r="AC70" s="957"/>
      <c r="AD70" s="957"/>
      <c r="AE70" s="957"/>
      <c r="AF70" s="957">
        <v>2</v>
      </c>
      <c r="AG70" s="957"/>
      <c r="AH70" s="957"/>
      <c r="AI70" s="957"/>
      <c r="AJ70" s="957"/>
      <c r="AK70" s="957" t="s">
        <v>203</v>
      </c>
      <c r="AL70" s="957"/>
      <c r="AM70" s="957"/>
      <c r="AN70" s="957"/>
      <c r="AO70" s="957"/>
      <c r="AP70" s="957" t="s">
        <v>203</v>
      </c>
      <c r="AQ70" s="957"/>
      <c r="AR70" s="957"/>
      <c r="AS70" s="957"/>
      <c r="AT70" s="957"/>
      <c r="AU70" s="957" t="s">
        <v>203</v>
      </c>
      <c r="AV70" s="957"/>
      <c r="AW70" s="957"/>
      <c r="AX70" s="957"/>
      <c r="AY70" s="957"/>
      <c r="AZ70" s="958"/>
      <c r="BA70" s="958"/>
      <c r="BB70" s="958"/>
      <c r="BC70" s="958"/>
      <c r="BD70" s="959"/>
      <c r="BE70" s="55"/>
      <c r="BF70" s="55"/>
      <c r="BG70" s="55"/>
      <c r="BH70" s="55"/>
      <c r="BI70" s="55"/>
      <c r="BJ70" s="55"/>
      <c r="BK70" s="55"/>
      <c r="BL70" s="55"/>
      <c r="BM70" s="55"/>
      <c r="BN70" s="55"/>
      <c r="BO70" s="55"/>
      <c r="BP70" s="55"/>
      <c r="BQ70" s="52">
        <v>64</v>
      </c>
      <c r="BR70" s="73"/>
      <c r="BS70" s="927"/>
      <c r="BT70" s="928"/>
      <c r="BU70" s="928"/>
      <c r="BV70" s="928"/>
      <c r="BW70" s="928"/>
      <c r="BX70" s="928"/>
      <c r="BY70" s="928"/>
      <c r="BZ70" s="928"/>
      <c r="CA70" s="928"/>
      <c r="CB70" s="928"/>
      <c r="CC70" s="928"/>
      <c r="CD70" s="928"/>
      <c r="CE70" s="928"/>
      <c r="CF70" s="928"/>
      <c r="CG70" s="929"/>
      <c r="CH70" s="930"/>
      <c r="CI70" s="931"/>
      <c r="CJ70" s="931"/>
      <c r="CK70" s="931"/>
      <c r="CL70" s="932"/>
      <c r="CM70" s="930"/>
      <c r="CN70" s="931"/>
      <c r="CO70" s="931"/>
      <c r="CP70" s="931"/>
      <c r="CQ70" s="932"/>
      <c r="CR70" s="930"/>
      <c r="CS70" s="931"/>
      <c r="CT70" s="931"/>
      <c r="CU70" s="931"/>
      <c r="CV70" s="932"/>
      <c r="CW70" s="930"/>
      <c r="CX70" s="931"/>
      <c r="CY70" s="931"/>
      <c r="CZ70" s="931"/>
      <c r="DA70" s="932"/>
      <c r="DB70" s="930"/>
      <c r="DC70" s="931"/>
      <c r="DD70" s="931"/>
      <c r="DE70" s="931"/>
      <c r="DF70" s="932"/>
      <c r="DG70" s="930"/>
      <c r="DH70" s="931"/>
      <c r="DI70" s="931"/>
      <c r="DJ70" s="931"/>
      <c r="DK70" s="932"/>
      <c r="DL70" s="930"/>
      <c r="DM70" s="931"/>
      <c r="DN70" s="931"/>
      <c r="DO70" s="931"/>
      <c r="DP70" s="932"/>
      <c r="DQ70" s="930"/>
      <c r="DR70" s="931"/>
      <c r="DS70" s="931"/>
      <c r="DT70" s="931"/>
      <c r="DU70" s="932"/>
      <c r="DV70" s="927"/>
      <c r="DW70" s="928"/>
      <c r="DX70" s="928"/>
      <c r="DY70" s="928"/>
      <c r="DZ70" s="933"/>
      <c r="EA70" s="48"/>
    </row>
    <row r="71" spans="1:131" ht="26.25" customHeight="1" x14ac:dyDescent="0.15">
      <c r="A71" s="52">
        <v>4</v>
      </c>
      <c r="B71" s="712" t="s">
        <v>541</v>
      </c>
      <c r="C71" s="713"/>
      <c r="D71" s="713"/>
      <c r="E71" s="713"/>
      <c r="F71" s="713"/>
      <c r="G71" s="713"/>
      <c r="H71" s="713"/>
      <c r="I71" s="713"/>
      <c r="J71" s="713"/>
      <c r="K71" s="713"/>
      <c r="L71" s="713"/>
      <c r="M71" s="713"/>
      <c r="N71" s="713"/>
      <c r="O71" s="713"/>
      <c r="P71" s="714"/>
      <c r="Q71" s="956">
        <v>63</v>
      </c>
      <c r="R71" s="957"/>
      <c r="S71" s="957"/>
      <c r="T71" s="957"/>
      <c r="U71" s="957"/>
      <c r="V71" s="957">
        <v>51</v>
      </c>
      <c r="W71" s="957"/>
      <c r="X71" s="957"/>
      <c r="Y71" s="957"/>
      <c r="Z71" s="957"/>
      <c r="AA71" s="957">
        <v>13</v>
      </c>
      <c r="AB71" s="957"/>
      <c r="AC71" s="957"/>
      <c r="AD71" s="957"/>
      <c r="AE71" s="957"/>
      <c r="AF71" s="957">
        <v>13</v>
      </c>
      <c r="AG71" s="957"/>
      <c r="AH71" s="957"/>
      <c r="AI71" s="957"/>
      <c r="AJ71" s="957"/>
      <c r="AK71" s="957" t="s">
        <v>203</v>
      </c>
      <c r="AL71" s="957"/>
      <c r="AM71" s="957"/>
      <c r="AN71" s="957"/>
      <c r="AO71" s="957"/>
      <c r="AP71" s="957" t="s">
        <v>203</v>
      </c>
      <c r="AQ71" s="957"/>
      <c r="AR71" s="957"/>
      <c r="AS71" s="957"/>
      <c r="AT71" s="957"/>
      <c r="AU71" s="957" t="s">
        <v>203</v>
      </c>
      <c r="AV71" s="957"/>
      <c r="AW71" s="957"/>
      <c r="AX71" s="957"/>
      <c r="AY71" s="957"/>
      <c r="AZ71" s="958"/>
      <c r="BA71" s="958"/>
      <c r="BB71" s="958"/>
      <c r="BC71" s="958"/>
      <c r="BD71" s="959"/>
      <c r="BE71" s="55"/>
      <c r="BF71" s="55"/>
      <c r="BG71" s="55"/>
      <c r="BH71" s="55"/>
      <c r="BI71" s="55"/>
      <c r="BJ71" s="55"/>
      <c r="BK71" s="55"/>
      <c r="BL71" s="55"/>
      <c r="BM71" s="55"/>
      <c r="BN71" s="55"/>
      <c r="BO71" s="55"/>
      <c r="BP71" s="55"/>
      <c r="BQ71" s="52">
        <v>65</v>
      </c>
      <c r="BR71" s="73"/>
      <c r="BS71" s="927"/>
      <c r="BT71" s="928"/>
      <c r="BU71" s="928"/>
      <c r="BV71" s="928"/>
      <c r="BW71" s="928"/>
      <c r="BX71" s="928"/>
      <c r="BY71" s="928"/>
      <c r="BZ71" s="928"/>
      <c r="CA71" s="928"/>
      <c r="CB71" s="928"/>
      <c r="CC71" s="928"/>
      <c r="CD71" s="928"/>
      <c r="CE71" s="928"/>
      <c r="CF71" s="928"/>
      <c r="CG71" s="929"/>
      <c r="CH71" s="930"/>
      <c r="CI71" s="931"/>
      <c r="CJ71" s="931"/>
      <c r="CK71" s="931"/>
      <c r="CL71" s="932"/>
      <c r="CM71" s="930"/>
      <c r="CN71" s="931"/>
      <c r="CO71" s="931"/>
      <c r="CP71" s="931"/>
      <c r="CQ71" s="932"/>
      <c r="CR71" s="930"/>
      <c r="CS71" s="931"/>
      <c r="CT71" s="931"/>
      <c r="CU71" s="931"/>
      <c r="CV71" s="932"/>
      <c r="CW71" s="930"/>
      <c r="CX71" s="931"/>
      <c r="CY71" s="931"/>
      <c r="CZ71" s="931"/>
      <c r="DA71" s="932"/>
      <c r="DB71" s="930"/>
      <c r="DC71" s="931"/>
      <c r="DD71" s="931"/>
      <c r="DE71" s="931"/>
      <c r="DF71" s="932"/>
      <c r="DG71" s="930"/>
      <c r="DH71" s="931"/>
      <c r="DI71" s="931"/>
      <c r="DJ71" s="931"/>
      <c r="DK71" s="932"/>
      <c r="DL71" s="930"/>
      <c r="DM71" s="931"/>
      <c r="DN71" s="931"/>
      <c r="DO71" s="931"/>
      <c r="DP71" s="932"/>
      <c r="DQ71" s="930"/>
      <c r="DR71" s="931"/>
      <c r="DS71" s="931"/>
      <c r="DT71" s="931"/>
      <c r="DU71" s="932"/>
      <c r="DV71" s="927"/>
      <c r="DW71" s="928"/>
      <c r="DX71" s="928"/>
      <c r="DY71" s="928"/>
      <c r="DZ71" s="933"/>
      <c r="EA71" s="48"/>
    </row>
    <row r="72" spans="1:131" ht="26.25" customHeight="1" x14ac:dyDescent="0.15">
      <c r="A72" s="52">
        <v>5</v>
      </c>
      <c r="B72" s="712" t="s">
        <v>365</v>
      </c>
      <c r="C72" s="713"/>
      <c r="D72" s="713"/>
      <c r="E72" s="713"/>
      <c r="F72" s="713"/>
      <c r="G72" s="713"/>
      <c r="H72" s="713"/>
      <c r="I72" s="713"/>
      <c r="J72" s="713"/>
      <c r="K72" s="713"/>
      <c r="L72" s="713"/>
      <c r="M72" s="713"/>
      <c r="N72" s="713"/>
      <c r="O72" s="713"/>
      <c r="P72" s="714"/>
      <c r="Q72" s="956">
        <v>332</v>
      </c>
      <c r="R72" s="957"/>
      <c r="S72" s="957"/>
      <c r="T72" s="957"/>
      <c r="U72" s="957"/>
      <c r="V72" s="957">
        <v>216</v>
      </c>
      <c r="W72" s="957"/>
      <c r="X72" s="957"/>
      <c r="Y72" s="957"/>
      <c r="Z72" s="957"/>
      <c r="AA72" s="957">
        <v>117</v>
      </c>
      <c r="AB72" s="957"/>
      <c r="AC72" s="957"/>
      <c r="AD72" s="957"/>
      <c r="AE72" s="957"/>
      <c r="AF72" s="957">
        <v>117</v>
      </c>
      <c r="AG72" s="957"/>
      <c r="AH72" s="957"/>
      <c r="AI72" s="957"/>
      <c r="AJ72" s="957"/>
      <c r="AK72" s="957">
        <v>133</v>
      </c>
      <c r="AL72" s="957"/>
      <c r="AM72" s="957"/>
      <c r="AN72" s="957"/>
      <c r="AO72" s="957"/>
      <c r="AP72" s="957" t="s">
        <v>203</v>
      </c>
      <c r="AQ72" s="957"/>
      <c r="AR72" s="957"/>
      <c r="AS72" s="957"/>
      <c r="AT72" s="957"/>
      <c r="AU72" s="957" t="s">
        <v>203</v>
      </c>
      <c r="AV72" s="957"/>
      <c r="AW72" s="957"/>
      <c r="AX72" s="957"/>
      <c r="AY72" s="957"/>
      <c r="AZ72" s="958" t="s">
        <v>305</v>
      </c>
      <c r="BA72" s="958"/>
      <c r="BB72" s="958"/>
      <c r="BC72" s="958"/>
      <c r="BD72" s="959"/>
      <c r="BE72" s="55"/>
      <c r="BF72" s="55"/>
      <c r="BG72" s="55"/>
      <c r="BH72" s="55"/>
      <c r="BI72" s="55"/>
      <c r="BJ72" s="55"/>
      <c r="BK72" s="55"/>
      <c r="BL72" s="55"/>
      <c r="BM72" s="55"/>
      <c r="BN72" s="55"/>
      <c r="BO72" s="55"/>
      <c r="BP72" s="55"/>
      <c r="BQ72" s="52">
        <v>66</v>
      </c>
      <c r="BR72" s="73"/>
      <c r="BS72" s="927"/>
      <c r="BT72" s="928"/>
      <c r="BU72" s="928"/>
      <c r="BV72" s="928"/>
      <c r="BW72" s="928"/>
      <c r="BX72" s="928"/>
      <c r="BY72" s="928"/>
      <c r="BZ72" s="928"/>
      <c r="CA72" s="928"/>
      <c r="CB72" s="928"/>
      <c r="CC72" s="928"/>
      <c r="CD72" s="928"/>
      <c r="CE72" s="928"/>
      <c r="CF72" s="928"/>
      <c r="CG72" s="929"/>
      <c r="CH72" s="930"/>
      <c r="CI72" s="931"/>
      <c r="CJ72" s="931"/>
      <c r="CK72" s="931"/>
      <c r="CL72" s="932"/>
      <c r="CM72" s="930"/>
      <c r="CN72" s="931"/>
      <c r="CO72" s="931"/>
      <c r="CP72" s="931"/>
      <c r="CQ72" s="932"/>
      <c r="CR72" s="930"/>
      <c r="CS72" s="931"/>
      <c r="CT72" s="931"/>
      <c r="CU72" s="931"/>
      <c r="CV72" s="932"/>
      <c r="CW72" s="930"/>
      <c r="CX72" s="931"/>
      <c r="CY72" s="931"/>
      <c r="CZ72" s="931"/>
      <c r="DA72" s="932"/>
      <c r="DB72" s="930"/>
      <c r="DC72" s="931"/>
      <c r="DD72" s="931"/>
      <c r="DE72" s="931"/>
      <c r="DF72" s="932"/>
      <c r="DG72" s="930"/>
      <c r="DH72" s="931"/>
      <c r="DI72" s="931"/>
      <c r="DJ72" s="931"/>
      <c r="DK72" s="932"/>
      <c r="DL72" s="930"/>
      <c r="DM72" s="931"/>
      <c r="DN72" s="931"/>
      <c r="DO72" s="931"/>
      <c r="DP72" s="932"/>
      <c r="DQ72" s="930"/>
      <c r="DR72" s="931"/>
      <c r="DS72" s="931"/>
      <c r="DT72" s="931"/>
      <c r="DU72" s="932"/>
      <c r="DV72" s="927"/>
      <c r="DW72" s="928"/>
      <c r="DX72" s="928"/>
      <c r="DY72" s="928"/>
      <c r="DZ72" s="933"/>
      <c r="EA72" s="48"/>
    </row>
    <row r="73" spans="1:131" ht="26.25" customHeight="1" x14ac:dyDescent="0.15">
      <c r="A73" s="52">
        <v>6</v>
      </c>
      <c r="B73" s="712" t="s">
        <v>542</v>
      </c>
      <c r="C73" s="713"/>
      <c r="D73" s="713"/>
      <c r="E73" s="713"/>
      <c r="F73" s="713"/>
      <c r="G73" s="713"/>
      <c r="H73" s="713"/>
      <c r="I73" s="713"/>
      <c r="J73" s="713"/>
      <c r="K73" s="713"/>
      <c r="L73" s="713"/>
      <c r="M73" s="713"/>
      <c r="N73" s="713"/>
      <c r="O73" s="713"/>
      <c r="P73" s="714"/>
      <c r="Q73" s="956">
        <v>211512</v>
      </c>
      <c r="R73" s="957"/>
      <c r="S73" s="957"/>
      <c r="T73" s="957"/>
      <c r="U73" s="957"/>
      <c r="V73" s="957">
        <v>207502</v>
      </c>
      <c r="W73" s="957"/>
      <c r="X73" s="957"/>
      <c r="Y73" s="957"/>
      <c r="Z73" s="957"/>
      <c r="AA73" s="957">
        <v>4010</v>
      </c>
      <c r="AB73" s="957"/>
      <c r="AC73" s="957"/>
      <c r="AD73" s="957"/>
      <c r="AE73" s="957"/>
      <c r="AF73" s="957">
        <v>4010</v>
      </c>
      <c r="AG73" s="957"/>
      <c r="AH73" s="957"/>
      <c r="AI73" s="957"/>
      <c r="AJ73" s="957"/>
      <c r="AK73" s="957" t="s">
        <v>203</v>
      </c>
      <c r="AL73" s="957"/>
      <c r="AM73" s="957"/>
      <c r="AN73" s="957"/>
      <c r="AO73" s="957"/>
      <c r="AP73" s="957" t="s">
        <v>203</v>
      </c>
      <c r="AQ73" s="957"/>
      <c r="AR73" s="957"/>
      <c r="AS73" s="957"/>
      <c r="AT73" s="957"/>
      <c r="AU73" s="957" t="s">
        <v>203</v>
      </c>
      <c r="AV73" s="957"/>
      <c r="AW73" s="957"/>
      <c r="AX73" s="957"/>
      <c r="AY73" s="957"/>
      <c r="AZ73" s="958"/>
      <c r="BA73" s="958"/>
      <c r="BB73" s="958"/>
      <c r="BC73" s="958"/>
      <c r="BD73" s="959"/>
      <c r="BE73" s="55"/>
      <c r="BF73" s="55"/>
      <c r="BG73" s="55"/>
      <c r="BH73" s="55"/>
      <c r="BI73" s="55"/>
      <c r="BJ73" s="55"/>
      <c r="BK73" s="55"/>
      <c r="BL73" s="55"/>
      <c r="BM73" s="55"/>
      <c r="BN73" s="55"/>
      <c r="BO73" s="55"/>
      <c r="BP73" s="55"/>
      <c r="BQ73" s="52">
        <v>67</v>
      </c>
      <c r="BR73" s="73"/>
      <c r="BS73" s="927"/>
      <c r="BT73" s="928"/>
      <c r="BU73" s="928"/>
      <c r="BV73" s="928"/>
      <c r="BW73" s="928"/>
      <c r="BX73" s="928"/>
      <c r="BY73" s="928"/>
      <c r="BZ73" s="928"/>
      <c r="CA73" s="928"/>
      <c r="CB73" s="928"/>
      <c r="CC73" s="928"/>
      <c r="CD73" s="928"/>
      <c r="CE73" s="928"/>
      <c r="CF73" s="928"/>
      <c r="CG73" s="929"/>
      <c r="CH73" s="930"/>
      <c r="CI73" s="931"/>
      <c r="CJ73" s="931"/>
      <c r="CK73" s="931"/>
      <c r="CL73" s="932"/>
      <c r="CM73" s="930"/>
      <c r="CN73" s="931"/>
      <c r="CO73" s="931"/>
      <c r="CP73" s="931"/>
      <c r="CQ73" s="932"/>
      <c r="CR73" s="930"/>
      <c r="CS73" s="931"/>
      <c r="CT73" s="931"/>
      <c r="CU73" s="931"/>
      <c r="CV73" s="932"/>
      <c r="CW73" s="930"/>
      <c r="CX73" s="931"/>
      <c r="CY73" s="931"/>
      <c r="CZ73" s="931"/>
      <c r="DA73" s="932"/>
      <c r="DB73" s="930"/>
      <c r="DC73" s="931"/>
      <c r="DD73" s="931"/>
      <c r="DE73" s="931"/>
      <c r="DF73" s="932"/>
      <c r="DG73" s="930"/>
      <c r="DH73" s="931"/>
      <c r="DI73" s="931"/>
      <c r="DJ73" s="931"/>
      <c r="DK73" s="932"/>
      <c r="DL73" s="930"/>
      <c r="DM73" s="931"/>
      <c r="DN73" s="931"/>
      <c r="DO73" s="931"/>
      <c r="DP73" s="932"/>
      <c r="DQ73" s="930"/>
      <c r="DR73" s="931"/>
      <c r="DS73" s="931"/>
      <c r="DT73" s="931"/>
      <c r="DU73" s="932"/>
      <c r="DV73" s="927"/>
      <c r="DW73" s="928"/>
      <c r="DX73" s="928"/>
      <c r="DY73" s="928"/>
      <c r="DZ73" s="933"/>
      <c r="EA73" s="48"/>
    </row>
    <row r="74" spans="1:131" ht="26.25" customHeight="1" x14ac:dyDescent="0.15">
      <c r="A74" s="52">
        <v>7</v>
      </c>
      <c r="B74" s="712"/>
      <c r="C74" s="713"/>
      <c r="D74" s="713"/>
      <c r="E74" s="713"/>
      <c r="F74" s="713"/>
      <c r="G74" s="713"/>
      <c r="H74" s="713"/>
      <c r="I74" s="713"/>
      <c r="J74" s="713"/>
      <c r="K74" s="713"/>
      <c r="L74" s="713"/>
      <c r="M74" s="713"/>
      <c r="N74" s="713"/>
      <c r="O74" s="713"/>
      <c r="P74" s="714"/>
      <c r="Q74" s="956"/>
      <c r="R74" s="957"/>
      <c r="S74" s="957"/>
      <c r="T74" s="957"/>
      <c r="U74" s="957"/>
      <c r="V74" s="957"/>
      <c r="W74" s="957"/>
      <c r="X74" s="957"/>
      <c r="Y74" s="957"/>
      <c r="Z74" s="957"/>
      <c r="AA74" s="957"/>
      <c r="AB74" s="957"/>
      <c r="AC74" s="957"/>
      <c r="AD74" s="957"/>
      <c r="AE74" s="957"/>
      <c r="AF74" s="957"/>
      <c r="AG74" s="957"/>
      <c r="AH74" s="957"/>
      <c r="AI74" s="957"/>
      <c r="AJ74" s="957"/>
      <c r="AK74" s="957"/>
      <c r="AL74" s="957"/>
      <c r="AM74" s="957"/>
      <c r="AN74" s="957"/>
      <c r="AO74" s="957"/>
      <c r="AP74" s="957"/>
      <c r="AQ74" s="957"/>
      <c r="AR74" s="957"/>
      <c r="AS74" s="957"/>
      <c r="AT74" s="957"/>
      <c r="AU74" s="957"/>
      <c r="AV74" s="957"/>
      <c r="AW74" s="957"/>
      <c r="AX74" s="957"/>
      <c r="AY74" s="957"/>
      <c r="AZ74" s="958"/>
      <c r="BA74" s="958"/>
      <c r="BB74" s="958"/>
      <c r="BC74" s="958"/>
      <c r="BD74" s="959"/>
      <c r="BE74" s="55"/>
      <c r="BF74" s="55"/>
      <c r="BG74" s="55"/>
      <c r="BH74" s="55"/>
      <c r="BI74" s="55"/>
      <c r="BJ74" s="55"/>
      <c r="BK74" s="55"/>
      <c r="BL74" s="55"/>
      <c r="BM74" s="55"/>
      <c r="BN74" s="55"/>
      <c r="BO74" s="55"/>
      <c r="BP74" s="55"/>
      <c r="BQ74" s="52">
        <v>68</v>
      </c>
      <c r="BR74" s="73"/>
      <c r="BS74" s="927"/>
      <c r="BT74" s="928"/>
      <c r="BU74" s="928"/>
      <c r="BV74" s="928"/>
      <c r="BW74" s="928"/>
      <c r="BX74" s="928"/>
      <c r="BY74" s="928"/>
      <c r="BZ74" s="928"/>
      <c r="CA74" s="928"/>
      <c r="CB74" s="928"/>
      <c r="CC74" s="928"/>
      <c r="CD74" s="928"/>
      <c r="CE74" s="928"/>
      <c r="CF74" s="928"/>
      <c r="CG74" s="929"/>
      <c r="CH74" s="930"/>
      <c r="CI74" s="931"/>
      <c r="CJ74" s="931"/>
      <c r="CK74" s="931"/>
      <c r="CL74" s="932"/>
      <c r="CM74" s="930"/>
      <c r="CN74" s="931"/>
      <c r="CO74" s="931"/>
      <c r="CP74" s="931"/>
      <c r="CQ74" s="932"/>
      <c r="CR74" s="930"/>
      <c r="CS74" s="931"/>
      <c r="CT74" s="931"/>
      <c r="CU74" s="931"/>
      <c r="CV74" s="932"/>
      <c r="CW74" s="930"/>
      <c r="CX74" s="931"/>
      <c r="CY74" s="931"/>
      <c r="CZ74" s="931"/>
      <c r="DA74" s="932"/>
      <c r="DB74" s="930"/>
      <c r="DC74" s="931"/>
      <c r="DD74" s="931"/>
      <c r="DE74" s="931"/>
      <c r="DF74" s="932"/>
      <c r="DG74" s="930"/>
      <c r="DH74" s="931"/>
      <c r="DI74" s="931"/>
      <c r="DJ74" s="931"/>
      <c r="DK74" s="932"/>
      <c r="DL74" s="930"/>
      <c r="DM74" s="931"/>
      <c r="DN74" s="931"/>
      <c r="DO74" s="931"/>
      <c r="DP74" s="932"/>
      <c r="DQ74" s="930"/>
      <c r="DR74" s="931"/>
      <c r="DS74" s="931"/>
      <c r="DT74" s="931"/>
      <c r="DU74" s="932"/>
      <c r="DV74" s="927"/>
      <c r="DW74" s="928"/>
      <c r="DX74" s="928"/>
      <c r="DY74" s="928"/>
      <c r="DZ74" s="933"/>
      <c r="EA74" s="48"/>
    </row>
    <row r="75" spans="1:131" ht="26.25" customHeight="1" x14ac:dyDescent="0.15">
      <c r="A75" s="52">
        <v>8</v>
      </c>
      <c r="B75" s="712"/>
      <c r="C75" s="713"/>
      <c r="D75" s="713"/>
      <c r="E75" s="713"/>
      <c r="F75" s="713"/>
      <c r="G75" s="713"/>
      <c r="H75" s="713"/>
      <c r="I75" s="713"/>
      <c r="J75" s="713"/>
      <c r="K75" s="713"/>
      <c r="L75" s="713"/>
      <c r="M75" s="713"/>
      <c r="N75" s="713"/>
      <c r="O75" s="713"/>
      <c r="P75" s="714"/>
      <c r="Q75" s="715"/>
      <c r="R75" s="716"/>
      <c r="S75" s="716"/>
      <c r="T75" s="716"/>
      <c r="U75" s="960"/>
      <c r="V75" s="961"/>
      <c r="W75" s="716"/>
      <c r="X75" s="716"/>
      <c r="Y75" s="716"/>
      <c r="Z75" s="960"/>
      <c r="AA75" s="961"/>
      <c r="AB75" s="716"/>
      <c r="AC75" s="716"/>
      <c r="AD75" s="716"/>
      <c r="AE75" s="960"/>
      <c r="AF75" s="961"/>
      <c r="AG75" s="716"/>
      <c r="AH75" s="716"/>
      <c r="AI75" s="716"/>
      <c r="AJ75" s="960"/>
      <c r="AK75" s="961"/>
      <c r="AL75" s="716"/>
      <c r="AM75" s="716"/>
      <c r="AN75" s="716"/>
      <c r="AO75" s="960"/>
      <c r="AP75" s="961"/>
      <c r="AQ75" s="716"/>
      <c r="AR75" s="716"/>
      <c r="AS75" s="716"/>
      <c r="AT75" s="960"/>
      <c r="AU75" s="961"/>
      <c r="AV75" s="716"/>
      <c r="AW75" s="716"/>
      <c r="AX75" s="716"/>
      <c r="AY75" s="960"/>
      <c r="AZ75" s="958"/>
      <c r="BA75" s="958"/>
      <c r="BB75" s="958"/>
      <c r="BC75" s="958"/>
      <c r="BD75" s="959"/>
      <c r="BE75" s="55"/>
      <c r="BF75" s="55"/>
      <c r="BG75" s="55"/>
      <c r="BH75" s="55"/>
      <c r="BI75" s="55"/>
      <c r="BJ75" s="55"/>
      <c r="BK75" s="55"/>
      <c r="BL75" s="55"/>
      <c r="BM75" s="55"/>
      <c r="BN75" s="55"/>
      <c r="BO75" s="55"/>
      <c r="BP75" s="55"/>
      <c r="BQ75" s="52">
        <v>69</v>
      </c>
      <c r="BR75" s="73"/>
      <c r="BS75" s="927"/>
      <c r="BT75" s="928"/>
      <c r="BU75" s="928"/>
      <c r="BV75" s="928"/>
      <c r="BW75" s="928"/>
      <c r="BX75" s="928"/>
      <c r="BY75" s="928"/>
      <c r="BZ75" s="928"/>
      <c r="CA75" s="928"/>
      <c r="CB75" s="928"/>
      <c r="CC75" s="928"/>
      <c r="CD75" s="928"/>
      <c r="CE75" s="928"/>
      <c r="CF75" s="928"/>
      <c r="CG75" s="929"/>
      <c r="CH75" s="930"/>
      <c r="CI75" s="931"/>
      <c r="CJ75" s="931"/>
      <c r="CK75" s="931"/>
      <c r="CL75" s="932"/>
      <c r="CM75" s="930"/>
      <c r="CN75" s="931"/>
      <c r="CO75" s="931"/>
      <c r="CP75" s="931"/>
      <c r="CQ75" s="932"/>
      <c r="CR75" s="930"/>
      <c r="CS75" s="931"/>
      <c r="CT75" s="931"/>
      <c r="CU75" s="931"/>
      <c r="CV75" s="932"/>
      <c r="CW75" s="930"/>
      <c r="CX75" s="931"/>
      <c r="CY75" s="931"/>
      <c r="CZ75" s="931"/>
      <c r="DA75" s="932"/>
      <c r="DB75" s="930"/>
      <c r="DC75" s="931"/>
      <c r="DD75" s="931"/>
      <c r="DE75" s="931"/>
      <c r="DF75" s="932"/>
      <c r="DG75" s="930"/>
      <c r="DH75" s="931"/>
      <c r="DI75" s="931"/>
      <c r="DJ75" s="931"/>
      <c r="DK75" s="932"/>
      <c r="DL75" s="930"/>
      <c r="DM75" s="931"/>
      <c r="DN75" s="931"/>
      <c r="DO75" s="931"/>
      <c r="DP75" s="932"/>
      <c r="DQ75" s="930"/>
      <c r="DR75" s="931"/>
      <c r="DS75" s="931"/>
      <c r="DT75" s="931"/>
      <c r="DU75" s="932"/>
      <c r="DV75" s="927"/>
      <c r="DW75" s="928"/>
      <c r="DX75" s="928"/>
      <c r="DY75" s="928"/>
      <c r="DZ75" s="933"/>
      <c r="EA75" s="48"/>
    </row>
    <row r="76" spans="1:131" ht="26.25" customHeight="1" x14ac:dyDescent="0.15">
      <c r="A76" s="52">
        <v>9</v>
      </c>
      <c r="B76" s="712"/>
      <c r="C76" s="713"/>
      <c r="D76" s="713"/>
      <c r="E76" s="713"/>
      <c r="F76" s="713"/>
      <c r="G76" s="713"/>
      <c r="H76" s="713"/>
      <c r="I76" s="713"/>
      <c r="J76" s="713"/>
      <c r="K76" s="713"/>
      <c r="L76" s="713"/>
      <c r="M76" s="713"/>
      <c r="N76" s="713"/>
      <c r="O76" s="713"/>
      <c r="P76" s="714"/>
      <c r="Q76" s="715"/>
      <c r="R76" s="716"/>
      <c r="S76" s="716"/>
      <c r="T76" s="716"/>
      <c r="U76" s="960"/>
      <c r="V76" s="961"/>
      <c r="W76" s="716"/>
      <c r="X76" s="716"/>
      <c r="Y76" s="716"/>
      <c r="Z76" s="960"/>
      <c r="AA76" s="961"/>
      <c r="AB76" s="716"/>
      <c r="AC76" s="716"/>
      <c r="AD76" s="716"/>
      <c r="AE76" s="960"/>
      <c r="AF76" s="961"/>
      <c r="AG76" s="716"/>
      <c r="AH76" s="716"/>
      <c r="AI76" s="716"/>
      <c r="AJ76" s="960"/>
      <c r="AK76" s="961"/>
      <c r="AL76" s="716"/>
      <c r="AM76" s="716"/>
      <c r="AN76" s="716"/>
      <c r="AO76" s="960"/>
      <c r="AP76" s="961"/>
      <c r="AQ76" s="716"/>
      <c r="AR76" s="716"/>
      <c r="AS76" s="716"/>
      <c r="AT76" s="960"/>
      <c r="AU76" s="961"/>
      <c r="AV76" s="716"/>
      <c r="AW76" s="716"/>
      <c r="AX76" s="716"/>
      <c r="AY76" s="960"/>
      <c r="AZ76" s="958"/>
      <c r="BA76" s="958"/>
      <c r="BB76" s="958"/>
      <c r="BC76" s="958"/>
      <c r="BD76" s="959"/>
      <c r="BE76" s="55"/>
      <c r="BF76" s="55"/>
      <c r="BG76" s="55"/>
      <c r="BH76" s="55"/>
      <c r="BI76" s="55"/>
      <c r="BJ76" s="55"/>
      <c r="BK76" s="55"/>
      <c r="BL76" s="55"/>
      <c r="BM76" s="55"/>
      <c r="BN76" s="55"/>
      <c r="BO76" s="55"/>
      <c r="BP76" s="55"/>
      <c r="BQ76" s="52">
        <v>70</v>
      </c>
      <c r="BR76" s="73"/>
      <c r="BS76" s="927"/>
      <c r="BT76" s="928"/>
      <c r="BU76" s="928"/>
      <c r="BV76" s="928"/>
      <c r="BW76" s="928"/>
      <c r="BX76" s="928"/>
      <c r="BY76" s="928"/>
      <c r="BZ76" s="928"/>
      <c r="CA76" s="928"/>
      <c r="CB76" s="928"/>
      <c r="CC76" s="928"/>
      <c r="CD76" s="928"/>
      <c r="CE76" s="928"/>
      <c r="CF76" s="928"/>
      <c r="CG76" s="929"/>
      <c r="CH76" s="930"/>
      <c r="CI76" s="931"/>
      <c r="CJ76" s="931"/>
      <c r="CK76" s="931"/>
      <c r="CL76" s="932"/>
      <c r="CM76" s="930"/>
      <c r="CN76" s="931"/>
      <c r="CO76" s="931"/>
      <c r="CP76" s="931"/>
      <c r="CQ76" s="932"/>
      <c r="CR76" s="930"/>
      <c r="CS76" s="931"/>
      <c r="CT76" s="931"/>
      <c r="CU76" s="931"/>
      <c r="CV76" s="932"/>
      <c r="CW76" s="930"/>
      <c r="CX76" s="931"/>
      <c r="CY76" s="931"/>
      <c r="CZ76" s="931"/>
      <c r="DA76" s="932"/>
      <c r="DB76" s="930"/>
      <c r="DC76" s="931"/>
      <c r="DD76" s="931"/>
      <c r="DE76" s="931"/>
      <c r="DF76" s="932"/>
      <c r="DG76" s="930"/>
      <c r="DH76" s="931"/>
      <c r="DI76" s="931"/>
      <c r="DJ76" s="931"/>
      <c r="DK76" s="932"/>
      <c r="DL76" s="930"/>
      <c r="DM76" s="931"/>
      <c r="DN76" s="931"/>
      <c r="DO76" s="931"/>
      <c r="DP76" s="932"/>
      <c r="DQ76" s="930"/>
      <c r="DR76" s="931"/>
      <c r="DS76" s="931"/>
      <c r="DT76" s="931"/>
      <c r="DU76" s="932"/>
      <c r="DV76" s="927"/>
      <c r="DW76" s="928"/>
      <c r="DX76" s="928"/>
      <c r="DY76" s="928"/>
      <c r="DZ76" s="933"/>
      <c r="EA76" s="48"/>
    </row>
    <row r="77" spans="1:131" ht="26.25" customHeight="1" x14ac:dyDescent="0.15">
      <c r="A77" s="52">
        <v>10</v>
      </c>
      <c r="B77" s="712"/>
      <c r="C77" s="713"/>
      <c r="D77" s="713"/>
      <c r="E77" s="713"/>
      <c r="F77" s="713"/>
      <c r="G77" s="713"/>
      <c r="H77" s="713"/>
      <c r="I77" s="713"/>
      <c r="J77" s="713"/>
      <c r="K77" s="713"/>
      <c r="L77" s="713"/>
      <c r="M77" s="713"/>
      <c r="N77" s="713"/>
      <c r="O77" s="713"/>
      <c r="P77" s="714"/>
      <c r="Q77" s="715"/>
      <c r="R77" s="716"/>
      <c r="S77" s="716"/>
      <c r="T77" s="716"/>
      <c r="U77" s="960"/>
      <c r="V77" s="961"/>
      <c r="W77" s="716"/>
      <c r="X77" s="716"/>
      <c r="Y77" s="716"/>
      <c r="Z77" s="960"/>
      <c r="AA77" s="961"/>
      <c r="AB77" s="716"/>
      <c r="AC77" s="716"/>
      <c r="AD77" s="716"/>
      <c r="AE77" s="960"/>
      <c r="AF77" s="961"/>
      <c r="AG77" s="716"/>
      <c r="AH77" s="716"/>
      <c r="AI77" s="716"/>
      <c r="AJ77" s="960"/>
      <c r="AK77" s="961"/>
      <c r="AL77" s="716"/>
      <c r="AM77" s="716"/>
      <c r="AN77" s="716"/>
      <c r="AO77" s="960"/>
      <c r="AP77" s="961"/>
      <c r="AQ77" s="716"/>
      <c r="AR77" s="716"/>
      <c r="AS77" s="716"/>
      <c r="AT77" s="960"/>
      <c r="AU77" s="961"/>
      <c r="AV77" s="716"/>
      <c r="AW77" s="716"/>
      <c r="AX77" s="716"/>
      <c r="AY77" s="960"/>
      <c r="AZ77" s="958"/>
      <c r="BA77" s="958"/>
      <c r="BB77" s="958"/>
      <c r="BC77" s="958"/>
      <c r="BD77" s="959"/>
      <c r="BE77" s="55"/>
      <c r="BF77" s="55"/>
      <c r="BG77" s="55"/>
      <c r="BH77" s="55"/>
      <c r="BI77" s="55"/>
      <c r="BJ77" s="55"/>
      <c r="BK77" s="55"/>
      <c r="BL77" s="55"/>
      <c r="BM77" s="55"/>
      <c r="BN77" s="55"/>
      <c r="BO77" s="55"/>
      <c r="BP77" s="55"/>
      <c r="BQ77" s="52">
        <v>71</v>
      </c>
      <c r="BR77" s="73"/>
      <c r="BS77" s="927"/>
      <c r="BT77" s="928"/>
      <c r="BU77" s="928"/>
      <c r="BV77" s="928"/>
      <c r="BW77" s="928"/>
      <c r="BX77" s="928"/>
      <c r="BY77" s="928"/>
      <c r="BZ77" s="928"/>
      <c r="CA77" s="928"/>
      <c r="CB77" s="928"/>
      <c r="CC77" s="928"/>
      <c r="CD77" s="928"/>
      <c r="CE77" s="928"/>
      <c r="CF77" s="928"/>
      <c r="CG77" s="929"/>
      <c r="CH77" s="930"/>
      <c r="CI77" s="931"/>
      <c r="CJ77" s="931"/>
      <c r="CK77" s="931"/>
      <c r="CL77" s="932"/>
      <c r="CM77" s="930"/>
      <c r="CN77" s="931"/>
      <c r="CO77" s="931"/>
      <c r="CP77" s="931"/>
      <c r="CQ77" s="932"/>
      <c r="CR77" s="930"/>
      <c r="CS77" s="931"/>
      <c r="CT77" s="931"/>
      <c r="CU77" s="931"/>
      <c r="CV77" s="932"/>
      <c r="CW77" s="930"/>
      <c r="CX77" s="931"/>
      <c r="CY77" s="931"/>
      <c r="CZ77" s="931"/>
      <c r="DA77" s="932"/>
      <c r="DB77" s="930"/>
      <c r="DC77" s="931"/>
      <c r="DD77" s="931"/>
      <c r="DE77" s="931"/>
      <c r="DF77" s="932"/>
      <c r="DG77" s="930"/>
      <c r="DH77" s="931"/>
      <c r="DI77" s="931"/>
      <c r="DJ77" s="931"/>
      <c r="DK77" s="932"/>
      <c r="DL77" s="930"/>
      <c r="DM77" s="931"/>
      <c r="DN77" s="931"/>
      <c r="DO77" s="931"/>
      <c r="DP77" s="932"/>
      <c r="DQ77" s="930"/>
      <c r="DR77" s="931"/>
      <c r="DS77" s="931"/>
      <c r="DT77" s="931"/>
      <c r="DU77" s="932"/>
      <c r="DV77" s="927"/>
      <c r="DW77" s="928"/>
      <c r="DX77" s="928"/>
      <c r="DY77" s="928"/>
      <c r="DZ77" s="933"/>
      <c r="EA77" s="48"/>
    </row>
    <row r="78" spans="1:131" ht="26.25" customHeight="1" x14ac:dyDescent="0.15">
      <c r="A78" s="52">
        <v>11</v>
      </c>
      <c r="B78" s="712"/>
      <c r="C78" s="713"/>
      <c r="D78" s="713"/>
      <c r="E78" s="713"/>
      <c r="F78" s="713"/>
      <c r="G78" s="713"/>
      <c r="H78" s="713"/>
      <c r="I78" s="713"/>
      <c r="J78" s="713"/>
      <c r="K78" s="713"/>
      <c r="L78" s="713"/>
      <c r="M78" s="713"/>
      <c r="N78" s="713"/>
      <c r="O78" s="713"/>
      <c r="P78" s="714"/>
      <c r="Q78" s="956"/>
      <c r="R78" s="957"/>
      <c r="S78" s="957"/>
      <c r="T78" s="957"/>
      <c r="U78" s="957"/>
      <c r="V78" s="957"/>
      <c r="W78" s="957"/>
      <c r="X78" s="957"/>
      <c r="Y78" s="957"/>
      <c r="Z78" s="957"/>
      <c r="AA78" s="957"/>
      <c r="AB78" s="957"/>
      <c r="AC78" s="957"/>
      <c r="AD78" s="957"/>
      <c r="AE78" s="957"/>
      <c r="AF78" s="957"/>
      <c r="AG78" s="957"/>
      <c r="AH78" s="957"/>
      <c r="AI78" s="957"/>
      <c r="AJ78" s="957"/>
      <c r="AK78" s="957"/>
      <c r="AL78" s="957"/>
      <c r="AM78" s="957"/>
      <c r="AN78" s="957"/>
      <c r="AO78" s="957"/>
      <c r="AP78" s="957"/>
      <c r="AQ78" s="957"/>
      <c r="AR78" s="957"/>
      <c r="AS78" s="957"/>
      <c r="AT78" s="957"/>
      <c r="AU78" s="957"/>
      <c r="AV78" s="957"/>
      <c r="AW78" s="957"/>
      <c r="AX78" s="957"/>
      <c r="AY78" s="957"/>
      <c r="AZ78" s="958"/>
      <c r="BA78" s="958"/>
      <c r="BB78" s="958"/>
      <c r="BC78" s="958"/>
      <c r="BD78" s="959"/>
      <c r="BE78" s="55"/>
      <c r="BF78" s="55"/>
      <c r="BG78" s="55"/>
      <c r="BH78" s="55"/>
      <c r="BI78" s="55"/>
      <c r="BJ78" s="48"/>
      <c r="BK78" s="48"/>
      <c r="BL78" s="48"/>
      <c r="BM78" s="48"/>
      <c r="BN78" s="48"/>
      <c r="BO78" s="55"/>
      <c r="BP78" s="55"/>
      <c r="BQ78" s="52">
        <v>72</v>
      </c>
      <c r="BR78" s="73"/>
      <c r="BS78" s="927"/>
      <c r="BT78" s="928"/>
      <c r="BU78" s="928"/>
      <c r="BV78" s="928"/>
      <c r="BW78" s="928"/>
      <c r="BX78" s="928"/>
      <c r="BY78" s="928"/>
      <c r="BZ78" s="928"/>
      <c r="CA78" s="928"/>
      <c r="CB78" s="928"/>
      <c r="CC78" s="928"/>
      <c r="CD78" s="928"/>
      <c r="CE78" s="928"/>
      <c r="CF78" s="928"/>
      <c r="CG78" s="929"/>
      <c r="CH78" s="930"/>
      <c r="CI78" s="931"/>
      <c r="CJ78" s="931"/>
      <c r="CK78" s="931"/>
      <c r="CL78" s="932"/>
      <c r="CM78" s="930"/>
      <c r="CN78" s="931"/>
      <c r="CO78" s="931"/>
      <c r="CP78" s="931"/>
      <c r="CQ78" s="932"/>
      <c r="CR78" s="930"/>
      <c r="CS78" s="931"/>
      <c r="CT78" s="931"/>
      <c r="CU78" s="931"/>
      <c r="CV78" s="932"/>
      <c r="CW78" s="930"/>
      <c r="CX78" s="931"/>
      <c r="CY78" s="931"/>
      <c r="CZ78" s="931"/>
      <c r="DA78" s="932"/>
      <c r="DB78" s="930"/>
      <c r="DC78" s="931"/>
      <c r="DD78" s="931"/>
      <c r="DE78" s="931"/>
      <c r="DF78" s="932"/>
      <c r="DG78" s="930"/>
      <c r="DH78" s="931"/>
      <c r="DI78" s="931"/>
      <c r="DJ78" s="931"/>
      <c r="DK78" s="932"/>
      <c r="DL78" s="930"/>
      <c r="DM78" s="931"/>
      <c r="DN78" s="931"/>
      <c r="DO78" s="931"/>
      <c r="DP78" s="932"/>
      <c r="DQ78" s="930"/>
      <c r="DR78" s="931"/>
      <c r="DS78" s="931"/>
      <c r="DT78" s="931"/>
      <c r="DU78" s="932"/>
      <c r="DV78" s="927"/>
      <c r="DW78" s="928"/>
      <c r="DX78" s="928"/>
      <c r="DY78" s="928"/>
      <c r="DZ78" s="933"/>
      <c r="EA78" s="48"/>
    </row>
    <row r="79" spans="1:131" ht="26.25" customHeight="1" x14ac:dyDescent="0.15">
      <c r="A79" s="52">
        <v>12</v>
      </c>
      <c r="B79" s="712"/>
      <c r="C79" s="713"/>
      <c r="D79" s="713"/>
      <c r="E79" s="713"/>
      <c r="F79" s="713"/>
      <c r="G79" s="713"/>
      <c r="H79" s="713"/>
      <c r="I79" s="713"/>
      <c r="J79" s="713"/>
      <c r="K79" s="713"/>
      <c r="L79" s="713"/>
      <c r="M79" s="713"/>
      <c r="N79" s="713"/>
      <c r="O79" s="713"/>
      <c r="P79" s="714"/>
      <c r="Q79" s="956"/>
      <c r="R79" s="957"/>
      <c r="S79" s="957"/>
      <c r="T79" s="957"/>
      <c r="U79" s="957"/>
      <c r="V79" s="957"/>
      <c r="W79" s="957"/>
      <c r="X79" s="957"/>
      <c r="Y79" s="957"/>
      <c r="Z79" s="957"/>
      <c r="AA79" s="957"/>
      <c r="AB79" s="957"/>
      <c r="AC79" s="957"/>
      <c r="AD79" s="957"/>
      <c r="AE79" s="957"/>
      <c r="AF79" s="957"/>
      <c r="AG79" s="957"/>
      <c r="AH79" s="957"/>
      <c r="AI79" s="957"/>
      <c r="AJ79" s="957"/>
      <c r="AK79" s="957"/>
      <c r="AL79" s="957"/>
      <c r="AM79" s="957"/>
      <c r="AN79" s="957"/>
      <c r="AO79" s="957"/>
      <c r="AP79" s="957"/>
      <c r="AQ79" s="957"/>
      <c r="AR79" s="957"/>
      <c r="AS79" s="957"/>
      <c r="AT79" s="957"/>
      <c r="AU79" s="957"/>
      <c r="AV79" s="957"/>
      <c r="AW79" s="957"/>
      <c r="AX79" s="957"/>
      <c r="AY79" s="957"/>
      <c r="AZ79" s="958"/>
      <c r="BA79" s="958"/>
      <c r="BB79" s="958"/>
      <c r="BC79" s="958"/>
      <c r="BD79" s="959"/>
      <c r="BE79" s="55"/>
      <c r="BF79" s="55"/>
      <c r="BG79" s="55"/>
      <c r="BH79" s="55"/>
      <c r="BI79" s="55"/>
      <c r="BJ79" s="48"/>
      <c r="BK79" s="48"/>
      <c r="BL79" s="48"/>
      <c r="BM79" s="48"/>
      <c r="BN79" s="48"/>
      <c r="BO79" s="55"/>
      <c r="BP79" s="55"/>
      <c r="BQ79" s="52">
        <v>73</v>
      </c>
      <c r="BR79" s="73"/>
      <c r="BS79" s="927"/>
      <c r="BT79" s="928"/>
      <c r="BU79" s="928"/>
      <c r="BV79" s="928"/>
      <c r="BW79" s="928"/>
      <c r="BX79" s="928"/>
      <c r="BY79" s="928"/>
      <c r="BZ79" s="928"/>
      <c r="CA79" s="928"/>
      <c r="CB79" s="928"/>
      <c r="CC79" s="928"/>
      <c r="CD79" s="928"/>
      <c r="CE79" s="928"/>
      <c r="CF79" s="928"/>
      <c r="CG79" s="929"/>
      <c r="CH79" s="930"/>
      <c r="CI79" s="931"/>
      <c r="CJ79" s="931"/>
      <c r="CK79" s="931"/>
      <c r="CL79" s="932"/>
      <c r="CM79" s="930"/>
      <c r="CN79" s="931"/>
      <c r="CO79" s="931"/>
      <c r="CP79" s="931"/>
      <c r="CQ79" s="932"/>
      <c r="CR79" s="930"/>
      <c r="CS79" s="931"/>
      <c r="CT79" s="931"/>
      <c r="CU79" s="931"/>
      <c r="CV79" s="932"/>
      <c r="CW79" s="930"/>
      <c r="CX79" s="931"/>
      <c r="CY79" s="931"/>
      <c r="CZ79" s="931"/>
      <c r="DA79" s="932"/>
      <c r="DB79" s="930"/>
      <c r="DC79" s="931"/>
      <c r="DD79" s="931"/>
      <c r="DE79" s="931"/>
      <c r="DF79" s="932"/>
      <c r="DG79" s="930"/>
      <c r="DH79" s="931"/>
      <c r="DI79" s="931"/>
      <c r="DJ79" s="931"/>
      <c r="DK79" s="932"/>
      <c r="DL79" s="930"/>
      <c r="DM79" s="931"/>
      <c r="DN79" s="931"/>
      <c r="DO79" s="931"/>
      <c r="DP79" s="932"/>
      <c r="DQ79" s="930"/>
      <c r="DR79" s="931"/>
      <c r="DS79" s="931"/>
      <c r="DT79" s="931"/>
      <c r="DU79" s="932"/>
      <c r="DV79" s="927"/>
      <c r="DW79" s="928"/>
      <c r="DX79" s="928"/>
      <c r="DY79" s="928"/>
      <c r="DZ79" s="933"/>
      <c r="EA79" s="48"/>
    </row>
    <row r="80" spans="1:131" ht="26.25" customHeight="1" x14ac:dyDescent="0.15">
      <c r="A80" s="52">
        <v>13</v>
      </c>
      <c r="B80" s="712"/>
      <c r="C80" s="713"/>
      <c r="D80" s="713"/>
      <c r="E80" s="713"/>
      <c r="F80" s="713"/>
      <c r="G80" s="713"/>
      <c r="H80" s="713"/>
      <c r="I80" s="713"/>
      <c r="J80" s="713"/>
      <c r="K80" s="713"/>
      <c r="L80" s="713"/>
      <c r="M80" s="713"/>
      <c r="N80" s="713"/>
      <c r="O80" s="713"/>
      <c r="P80" s="714"/>
      <c r="Q80" s="956"/>
      <c r="R80" s="957"/>
      <c r="S80" s="957"/>
      <c r="T80" s="957"/>
      <c r="U80" s="957"/>
      <c r="V80" s="957"/>
      <c r="W80" s="957"/>
      <c r="X80" s="957"/>
      <c r="Y80" s="957"/>
      <c r="Z80" s="957"/>
      <c r="AA80" s="957"/>
      <c r="AB80" s="957"/>
      <c r="AC80" s="957"/>
      <c r="AD80" s="957"/>
      <c r="AE80" s="957"/>
      <c r="AF80" s="957"/>
      <c r="AG80" s="957"/>
      <c r="AH80" s="957"/>
      <c r="AI80" s="957"/>
      <c r="AJ80" s="957"/>
      <c r="AK80" s="957"/>
      <c r="AL80" s="957"/>
      <c r="AM80" s="957"/>
      <c r="AN80" s="957"/>
      <c r="AO80" s="957"/>
      <c r="AP80" s="957"/>
      <c r="AQ80" s="957"/>
      <c r="AR80" s="957"/>
      <c r="AS80" s="957"/>
      <c r="AT80" s="957"/>
      <c r="AU80" s="957"/>
      <c r="AV80" s="957"/>
      <c r="AW80" s="957"/>
      <c r="AX80" s="957"/>
      <c r="AY80" s="957"/>
      <c r="AZ80" s="958"/>
      <c r="BA80" s="958"/>
      <c r="BB80" s="958"/>
      <c r="BC80" s="958"/>
      <c r="BD80" s="959"/>
      <c r="BE80" s="55"/>
      <c r="BF80" s="55"/>
      <c r="BG80" s="55"/>
      <c r="BH80" s="55"/>
      <c r="BI80" s="55"/>
      <c r="BJ80" s="55"/>
      <c r="BK80" s="55"/>
      <c r="BL80" s="55"/>
      <c r="BM80" s="55"/>
      <c r="BN80" s="55"/>
      <c r="BO80" s="55"/>
      <c r="BP80" s="55"/>
      <c r="BQ80" s="52">
        <v>74</v>
      </c>
      <c r="BR80" s="73"/>
      <c r="BS80" s="927"/>
      <c r="BT80" s="928"/>
      <c r="BU80" s="928"/>
      <c r="BV80" s="928"/>
      <c r="BW80" s="928"/>
      <c r="BX80" s="928"/>
      <c r="BY80" s="928"/>
      <c r="BZ80" s="928"/>
      <c r="CA80" s="928"/>
      <c r="CB80" s="928"/>
      <c r="CC80" s="928"/>
      <c r="CD80" s="928"/>
      <c r="CE80" s="928"/>
      <c r="CF80" s="928"/>
      <c r="CG80" s="929"/>
      <c r="CH80" s="930"/>
      <c r="CI80" s="931"/>
      <c r="CJ80" s="931"/>
      <c r="CK80" s="931"/>
      <c r="CL80" s="932"/>
      <c r="CM80" s="930"/>
      <c r="CN80" s="931"/>
      <c r="CO80" s="931"/>
      <c r="CP80" s="931"/>
      <c r="CQ80" s="932"/>
      <c r="CR80" s="930"/>
      <c r="CS80" s="931"/>
      <c r="CT80" s="931"/>
      <c r="CU80" s="931"/>
      <c r="CV80" s="932"/>
      <c r="CW80" s="930"/>
      <c r="CX80" s="931"/>
      <c r="CY80" s="931"/>
      <c r="CZ80" s="931"/>
      <c r="DA80" s="932"/>
      <c r="DB80" s="930"/>
      <c r="DC80" s="931"/>
      <c r="DD80" s="931"/>
      <c r="DE80" s="931"/>
      <c r="DF80" s="932"/>
      <c r="DG80" s="930"/>
      <c r="DH80" s="931"/>
      <c r="DI80" s="931"/>
      <c r="DJ80" s="931"/>
      <c r="DK80" s="932"/>
      <c r="DL80" s="930"/>
      <c r="DM80" s="931"/>
      <c r="DN80" s="931"/>
      <c r="DO80" s="931"/>
      <c r="DP80" s="932"/>
      <c r="DQ80" s="930"/>
      <c r="DR80" s="931"/>
      <c r="DS80" s="931"/>
      <c r="DT80" s="931"/>
      <c r="DU80" s="932"/>
      <c r="DV80" s="927"/>
      <c r="DW80" s="928"/>
      <c r="DX80" s="928"/>
      <c r="DY80" s="928"/>
      <c r="DZ80" s="933"/>
      <c r="EA80" s="48"/>
    </row>
    <row r="81" spans="1:131" ht="26.25" customHeight="1" x14ac:dyDescent="0.15">
      <c r="A81" s="52">
        <v>14</v>
      </c>
      <c r="B81" s="712"/>
      <c r="C81" s="713"/>
      <c r="D81" s="713"/>
      <c r="E81" s="713"/>
      <c r="F81" s="713"/>
      <c r="G81" s="713"/>
      <c r="H81" s="713"/>
      <c r="I81" s="713"/>
      <c r="J81" s="713"/>
      <c r="K81" s="713"/>
      <c r="L81" s="713"/>
      <c r="M81" s="713"/>
      <c r="N81" s="713"/>
      <c r="O81" s="713"/>
      <c r="P81" s="714"/>
      <c r="Q81" s="956"/>
      <c r="R81" s="957"/>
      <c r="S81" s="957"/>
      <c r="T81" s="957"/>
      <c r="U81" s="957"/>
      <c r="V81" s="957"/>
      <c r="W81" s="957"/>
      <c r="X81" s="957"/>
      <c r="Y81" s="957"/>
      <c r="Z81" s="957"/>
      <c r="AA81" s="957"/>
      <c r="AB81" s="957"/>
      <c r="AC81" s="957"/>
      <c r="AD81" s="957"/>
      <c r="AE81" s="957"/>
      <c r="AF81" s="957"/>
      <c r="AG81" s="957"/>
      <c r="AH81" s="957"/>
      <c r="AI81" s="957"/>
      <c r="AJ81" s="957"/>
      <c r="AK81" s="957"/>
      <c r="AL81" s="957"/>
      <c r="AM81" s="957"/>
      <c r="AN81" s="957"/>
      <c r="AO81" s="957"/>
      <c r="AP81" s="957"/>
      <c r="AQ81" s="957"/>
      <c r="AR81" s="957"/>
      <c r="AS81" s="957"/>
      <c r="AT81" s="957"/>
      <c r="AU81" s="957"/>
      <c r="AV81" s="957"/>
      <c r="AW81" s="957"/>
      <c r="AX81" s="957"/>
      <c r="AY81" s="957"/>
      <c r="AZ81" s="958"/>
      <c r="BA81" s="958"/>
      <c r="BB81" s="958"/>
      <c r="BC81" s="958"/>
      <c r="BD81" s="959"/>
      <c r="BE81" s="55"/>
      <c r="BF81" s="55"/>
      <c r="BG81" s="55"/>
      <c r="BH81" s="55"/>
      <c r="BI81" s="55"/>
      <c r="BJ81" s="55"/>
      <c r="BK81" s="55"/>
      <c r="BL81" s="55"/>
      <c r="BM81" s="55"/>
      <c r="BN81" s="55"/>
      <c r="BO81" s="55"/>
      <c r="BP81" s="55"/>
      <c r="BQ81" s="52">
        <v>75</v>
      </c>
      <c r="BR81" s="73"/>
      <c r="BS81" s="927"/>
      <c r="BT81" s="928"/>
      <c r="BU81" s="928"/>
      <c r="BV81" s="928"/>
      <c r="BW81" s="928"/>
      <c r="BX81" s="928"/>
      <c r="BY81" s="928"/>
      <c r="BZ81" s="928"/>
      <c r="CA81" s="928"/>
      <c r="CB81" s="928"/>
      <c r="CC81" s="928"/>
      <c r="CD81" s="928"/>
      <c r="CE81" s="928"/>
      <c r="CF81" s="928"/>
      <c r="CG81" s="929"/>
      <c r="CH81" s="930"/>
      <c r="CI81" s="931"/>
      <c r="CJ81" s="931"/>
      <c r="CK81" s="931"/>
      <c r="CL81" s="932"/>
      <c r="CM81" s="930"/>
      <c r="CN81" s="931"/>
      <c r="CO81" s="931"/>
      <c r="CP81" s="931"/>
      <c r="CQ81" s="932"/>
      <c r="CR81" s="930"/>
      <c r="CS81" s="931"/>
      <c r="CT81" s="931"/>
      <c r="CU81" s="931"/>
      <c r="CV81" s="932"/>
      <c r="CW81" s="930"/>
      <c r="CX81" s="931"/>
      <c r="CY81" s="931"/>
      <c r="CZ81" s="931"/>
      <c r="DA81" s="932"/>
      <c r="DB81" s="930"/>
      <c r="DC81" s="931"/>
      <c r="DD81" s="931"/>
      <c r="DE81" s="931"/>
      <c r="DF81" s="932"/>
      <c r="DG81" s="930"/>
      <c r="DH81" s="931"/>
      <c r="DI81" s="931"/>
      <c r="DJ81" s="931"/>
      <c r="DK81" s="932"/>
      <c r="DL81" s="930"/>
      <c r="DM81" s="931"/>
      <c r="DN81" s="931"/>
      <c r="DO81" s="931"/>
      <c r="DP81" s="932"/>
      <c r="DQ81" s="930"/>
      <c r="DR81" s="931"/>
      <c r="DS81" s="931"/>
      <c r="DT81" s="931"/>
      <c r="DU81" s="932"/>
      <c r="DV81" s="927"/>
      <c r="DW81" s="928"/>
      <c r="DX81" s="928"/>
      <c r="DY81" s="928"/>
      <c r="DZ81" s="933"/>
      <c r="EA81" s="48"/>
    </row>
    <row r="82" spans="1:131" ht="26.25" customHeight="1" x14ac:dyDescent="0.15">
      <c r="A82" s="52">
        <v>15</v>
      </c>
      <c r="B82" s="712"/>
      <c r="C82" s="713"/>
      <c r="D82" s="713"/>
      <c r="E82" s="713"/>
      <c r="F82" s="713"/>
      <c r="G82" s="713"/>
      <c r="H82" s="713"/>
      <c r="I82" s="713"/>
      <c r="J82" s="713"/>
      <c r="K82" s="713"/>
      <c r="L82" s="713"/>
      <c r="M82" s="713"/>
      <c r="N82" s="713"/>
      <c r="O82" s="713"/>
      <c r="P82" s="714"/>
      <c r="Q82" s="956"/>
      <c r="R82" s="957"/>
      <c r="S82" s="957"/>
      <c r="T82" s="957"/>
      <c r="U82" s="957"/>
      <c r="V82" s="957"/>
      <c r="W82" s="957"/>
      <c r="X82" s="957"/>
      <c r="Y82" s="957"/>
      <c r="Z82" s="957"/>
      <c r="AA82" s="957"/>
      <c r="AB82" s="957"/>
      <c r="AC82" s="957"/>
      <c r="AD82" s="957"/>
      <c r="AE82" s="957"/>
      <c r="AF82" s="957"/>
      <c r="AG82" s="957"/>
      <c r="AH82" s="957"/>
      <c r="AI82" s="957"/>
      <c r="AJ82" s="957"/>
      <c r="AK82" s="957"/>
      <c r="AL82" s="957"/>
      <c r="AM82" s="957"/>
      <c r="AN82" s="957"/>
      <c r="AO82" s="957"/>
      <c r="AP82" s="957"/>
      <c r="AQ82" s="957"/>
      <c r="AR82" s="957"/>
      <c r="AS82" s="957"/>
      <c r="AT82" s="957"/>
      <c r="AU82" s="957"/>
      <c r="AV82" s="957"/>
      <c r="AW82" s="957"/>
      <c r="AX82" s="957"/>
      <c r="AY82" s="957"/>
      <c r="AZ82" s="958"/>
      <c r="BA82" s="958"/>
      <c r="BB82" s="958"/>
      <c r="BC82" s="958"/>
      <c r="BD82" s="959"/>
      <c r="BE82" s="55"/>
      <c r="BF82" s="55"/>
      <c r="BG82" s="55"/>
      <c r="BH82" s="55"/>
      <c r="BI82" s="55"/>
      <c r="BJ82" s="55"/>
      <c r="BK82" s="55"/>
      <c r="BL82" s="55"/>
      <c r="BM82" s="55"/>
      <c r="BN82" s="55"/>
      <c r="BO82" s="55"/>
      <c r="BP82" s="55"/>
      <c r="BQ82" s="52">
        <v>76</v>
      </c>
      <c r="BR82" s="73"/>
      <c r="BS82" s="927"/>
      <c r="BT82" s="928"/>
      <c r="BU82" s="928"/>
      <c r="BV82" s="928"/>
      <c r="BW82" s="928"/>
      <c r="BX82" s="928"/>
      <c r="BY82" s="928"/>
      <c r="BZ82" s="928"/>
      <c r="CA82" s="928"/>
      <c r="CB82" s="928"/>
      <c r="CC82" s="928"/>
      <c r="CD82" s="928"/>
      <c r="CE82" s="928"/>
      <c r="CF82" s="928"/>
      <c r="CG82" s="929"/>
      <c r="CH82" s="930"/>
      <c r="CI82" s="931"/>
      <c r="CJ82" s="931"/>
      <c r="CK82" s="931"/>
      <c r="CL82" s="932"/>
      <c r="CM82" s="930"/>
      <c r="CN82" s="931"/>
      <c r="CO82" s="931"/>
      <c r="CP82" s="931"/>
      <c r="CQ82" s="932"/>
      <c r="CR82" s="930"/>
      <c r="CS82" s="931"/>
      <c r="CT82" s="931"/>
      <c r="CU82" s="931"/>
      <c r="CV82" s="932"/>
      <c r="CW82" s="930"/>
      <c r="CX82" s="931"/>
      <c r="CY82" s="931"/>
      <c r="CZ82" s="931"/>
      <c r="DA82" s="932"/>
      <c r="DB82" s="930"/>
      <c r="DC82" s="931"/>
      <c r="DD82" s="931"/>
      <c r="DE82" s="931"/>
      <c r="DF82" s="932"/>
      <c r="DG82" s="930"/>
      <c r="DH82" s="931"/>
      <c r="DI82" s="931"/>
      <c r="DJ82" s="931"/>
      <c r="DK82" s="932"/>
      <c r="DL82" s="930"/>
      <c r="DM82" s="931"/>
      <c r="DN82" s="931"/>
      <c r="DO82" s="931"/>
      <c r="DP82" s="932"/>
      <c r="DQ82" s="930"/>
      <c r="DR82" s="931"/>
      <c r="DS82" s="931"/>
      <c r="DT82" s="931"/>
      <c r="DU82" s="932"/>
      <c r="DV82" s="927"/>
      <c r="DW82" s="928"/>
      <c r="DX82" s="928"/>
      <c r="DY82" s="928"/>
      <c r="DZ82" s="933"/>
      <c r="EA82" s="48"/>
    </row>
    <row r="83" spans="1:131" ht="26.25" customHeight="1" x14ac:dyDescent="0.15">
      <c r="A83" s="52">
        <v>16</v>
      </c>
      <c r="B83" s="712"/>
      <c r="C83" s="713"/>
      <c r="D83" s="713"/>
      <c r="E83" s="713"/>
      <c r="F83" s="713"/>
      <c r="G83" s="713"/>
      <c r="H83" s="713"/>
      <c r="I83" s="713"/>
      <c r="J83" s="713"/>
      <c r="K83" s="713"/>
      <c r="L83" s="713"/>
      <c r="M83" s="713"/>
      <c r="N83" s="713"/>
      <c r="O83" s="713"/>
      <c r="P83" s="714"/>
      <c r="Q83" s="956"/>
      <c r="R83" s="957"/>
      <c r="S83" s="957"/>
      <c r="T83" s="957"/>
      <c r="U83" s="957"/>
      <c r="V83" s="957"/>
      <c r="W83" s="957"/>
      <c r="X83" s="957"/>
      <c r="Y83" s="957"/>
      <c r="Z83" s="957"/>
      <c r="AA83" s="957"/>
      <c r="AB83" s="957"/>
      <c r="AC83" s="957"/>
      <c r="AD83" s="957"/>
      <c r="AE83" s="957"/>
      <c r="AF83" s="957"/>
      <c r="AG83" s="957"/>
      <c r="AH83" s="957"/>
      <c r="AI83" s="957"/>
      <c r="AJ83" s="957"/>
      <c r="AK83" s="957"/>
      <c r="AL83" s="957"/>
      <c r="AM83" s="957"/>
      <c r="AN83" s="957"/>
      <c r="AO83" s="957"/>
      <c r="AP83" s="957"/>
      <c r="AQ83" s="957"/>
      <c r="AR83" s="957"/>
      <c r="AS83" s="957"/>
      <c r="AT83" s="957"/>
      <c r="AU83" s="957"/>
      <c r="AV83" s="957"/>
      <c r="AW83" s="957"/>
      <c r="AX83" s="957"/>
      <c r="AY83" s="957"/>
      <c r="AZ83" s="958"/>
      <c r="BA83" s="958"/>
      <c r="BB83" s="958"/>
      <c r="BC83" s="958"/>
      <c r="BD83" s="959"/>
      <c r="BE83" s="55"/>
      <c r="BF83" s="55"/>
      <c r="BG83" s="55"/>
      <c r="BH83" s="55"/>
      <c r="BI83" s="55"/>
      <c r="BJ83" s="55"/>
      <c r="BK83" s="55"/>
      <c r="BL83" s="55"/>
      <c r="BM83" s="55"/>
      <c r="BN83" s="55"/>
      <c r="BO83" s="55"/>
      <c r="BP83" s="55"/>
      <c r="BQ83" s="52">
        <v>77</v>
      </c>
      <c r="BR83" s="73"/>
      <c r="BS83" s="927"/>
      <c r="BT83" s="928"/>
      <c r="BU83" s="928"/>
      <c r="BV83" s="928"/>
      <c r="BW83" s="928"/>
      <c r="BX83" s="928"/>
      <c r="BY83" s="928"/>
      <c r="BZ83" s="928"/>
      <c r="CA83" s="928"/>
      <c r="CB83" s="928"/>
      <c r="CC83" s="928"/>
      <c r="CD83" s="928"/>
      <c r="CE83" s="928"/>
      <c r="CF83" s="928"/>
      <c r="CG83" s="929"/>
      <c r="CH83" s="930"/>
      <c r="CI83" s="931"/>
      <c r="CJ83" s="931"/>
      <c r="CK83" s="931"/>
      <c r="CL83" s="932"/>
      <c r="CM83" s="930"/>
      <c r="CN83" s="931"/>
      <c r="CO83" s="931"/>
      <c r="CP83" s="931"/>
      <c r="CQ83" s="932"/>
      <c r="CR83" s="930"/>
      <c r="CS83" s="931"/>
      <c r="CT83" s="931"/>
      <c r="CU83" s="931"/>
      <c r="CV83" s="932"/>
      <c r="CW83" s="930"/>
      <c r="CX83" s="931"/>
      <c r="CY83" s="931"/>
      <c r="CZ83" s="931"/>
      <c r="DA83" s="932"/>
      <c r="DB83" s="930"/>
      <c r="DC83" s="931"/>
      <c r="DD83" s="931"/>
      <c r="DE83" s="931"/>
      <c r="DF83" s="932"/>
      <c r="DG83" s="930"/>
      <c r="DH83" s="931"/>
      <c r="DI83" s="931"/>
      <c r="DJ83" s="931"/>
      <c r="DK83" s="932"/>
      <c r="DL83" s="930"/>
      <c r="DM83" s="931"/>
      <c r="DN83" s="931"/>
      <c r="DO83" s="931"/>
      <c r="DP83" s="932"/>
      <c r="DQ83" s="930"/>
      <c r="DR83" s="931"/>
      <c r="DS83" s="931"/>
      <c r="DT83" s="931"/>
      <c r="DU83" s="932"/>
      <c r="DV83" s="927"/>
      <c r="DW83" s="928"/>
      <c r="DX83" s="928"/>
      <c r="DY83" s="928"/>
      <c r="DZ83" s="933"/>
      <c r="EA83" s="48"/>
    </row>
    <row r="84" spans="1:131" ht="26.25" customHeight="1" x14ac:dyDescent="0.15">
      <c r="A84" s="52">
        <v>17</v>
      </c>
      <c r="B84" s="712"/>
      <c r="C84" s="713"/>
      <c r="D84" s="713"/>
      <c r="E84" s="713"/>
      <c r="F84" s="713"/>
      <c r="G84" s="713"/>
      <c r="H84" s="713"/>
      <c r="I84" s="713"/>
      <c r="J84" s="713"/>
      <c r="K84" s="713"/>
      <c r="L84" s="713"/>
      <c r="M84" s="713"/>
      <c r="N84" s="713"/>
      <c r="O84" s="713"/>
      <c r="P84" s="714"/>
      <c r="Q84" s="956"/>
      <c r="R84" s="957"/>
      <c r="S84" s="957"/>
      <c r="T84" s="957"/>
      <c r="U84" s="957"/>
      <c r="V84" s="957"/>
      <c r="W84" s="957"/>
      <c r="X84" s="957"/>
      <c r="Y84" s="957"/>
      <c r="Z84" s="957"/>
      <c r="AA84" s="957"/>
      <c r="AB84" s="957"/>
      <c r="AC84" s="957"/>
      <c r="AD84" s="957"/>
      <c r="AE84" s="957"/>
      <c r="AF84" s="957"/>
      <c r="AG84" s="957"/>
      <c r="AH84" s="957"/>
      <c r="AI84" s="957"/>
      <c r="AJ84" s="957"/>
      <c r="AK84" s="957"/>
      <c r="AL84" s="957"/>
      <c r="AM84" s="957"/>
      <c r="AN84" s="957"/>
      <c r="AO84" s="957"/>
      <c r="AP84" s="957"/>
      <c r="AQ84" s="957"/>
      <c r="AR84" s="957"/>
      <c r="AS84" s="957"/>
      <c r="AT84" s="957"/>
      <c r="AU84" s="957"/>
      <c r="AV84" s="957"/>
      <c r="AW84" s="957"/>
      <c r="AX84" s="957"/>
      <c r="AY84" s="957"/>
      <c r="AZ84" s="958"/>
      <c r="BA84" s="958"/>
      <c r="BB84" s="958"/>
      <c r="BC84" s="958"/>
      <c r="BD84" s="959"/>
      <c r="BE84" s="55"/>
      <c r="BF84" s="55"/>
      <c r="BG84" s="55"/>
      <c r="BH84" s="55"/>
      <c r="BI84" s="55"/>
      <c r="BJ84" s="55"/>
      <c r="BK84" s="55"/>
      <c r="BL84" s="55"/>
      <c r="BM84" s="55"/>
      <c r="BN84" s="55"/>
      <c r="BO84" s="55"/>
      <c r="BP84" s="55"/>
      <c r="BQ84" s="52">
        <v>78</v>
      </c>
      <c r="BR84" s="73"/>
      <c r="BS84" s="927"/>
      <c r="BT84" s="928"/>
      <c r="BU84" s="928"/>
      <c r="BV84" s="928"/>
      <c r="BW84" s="928"/>
      <c r="BX84" s="928"/>
      <c r="BY84" s="928"/>
      <c r="BZ84" s="928"/>
      <c r="CA84" s="928"/>
      <c r="CB84" s="928"/>
      <c r="CC84" s="928"/>
      <c r="CD84" s="928"/>
      <c r="CE84" s="928"/>
      <c r="CF84" s="928"/>
      <c r="CG84" s="929"/>
      <c r="CH84" s="930"/>
      <c r="CI84" s="931"/>
      <c r="CJ84" s="931"/>
      <c r="CK84" s="931"/>
      <c r="CL84" s="932"/>
      <c r="CM84" s="930"/>
      <c r="CN84" s="931"/>
      <c r="CO84" s="931"/>
      <c r="CP84" s="931"/>
      <c r="CQ84" s="932"/>
      <c r="CR84" s="930"/>
      <c r="CS84" s="931"/>
      <c r="CT84" s="931"/>
      <c r="CU84" s="931"/>
      <c r="CV84" s="932"/>
      <c r="CW84" s="930"/>
      <c r="CX84" s="931"/>
      <c r="CY84" s="931"/>
      <c r="CZ84" s="931"/>
      <c r="DA84" s="932"/>
      <c r="DB84" s="930"/>
      <c r="DC84" s="931"/>
      <c r="DD84" s="931"/>
      <c r="DE84" s="931"/>
      <c r="DF84" s="932"/>
      <c r="DG84" s="930"/>
      <c r="DH84" s="931"/>
      <c r="DI84" s="931"/>
      <c r="DJ84" s="931"/>
      <c r="DK84" s="932"/>
      <c r="DL84" s="930"/>
      <c r="DM84" s="931"/>
      <c r="DN84" s="931"/>
      <c r="DO84" s="931"/>
      <c r="DP84" s="932"/>
      <c r="DQ84" s="930"/>
      <c r="DR84" s="931"/>
      <c r="DS84" s="931"/>
      <c r="DT84" s="931"/>
      <c r="DU84" s="932"/>
      <c r="DV84" s="927"/>
      <c r="DW84" s="928"/>
      <c r="DX84" s="928"/>
      <c r="DY84" s="928"/>
      <c r="DZ84" s="933"/>
      <c r="EA84" s="48"/>
    </row>
    <row r="85" spans="1:131" ht="26.25" customHeight="1" x14ac:dyDescent="0.15">
      <c r="A85" s="52">
        <v>18</v>
      </c>
      <c r="B85" s="712"/>
      <c r="C85" s="713"/>
      <c r="D85" s="713"/>
      <c r="E85" s="713"/>
      <c r="F85" s="713"/>
      <c r="G85" s="713"/>
      <c r="H85" s="713"/>
      <c r="I85" s="713"/>
      <c r="J85" s="713"/>
      <c r="K85" s="713"/>
      <c r="L85" s="713"/>
      <c r="M85" s="713"/>
      <c r="N85" s="713"/>
      <c r="O85" s="713"/>
      <c r="P85" s="714"/>
      <c r="Q85" s="956"/>
      <c r="R85" s="957"/>
      <c r="S85" s="957"/>
      <c r="T85" s="957"/>
      <c r="U85" s="957"/>
      <c r="V85" s="957"/>
      <c r="W85" s="957"/>
      <c r="X85" s="957"/>
      <c r="Y85" s="957"/>
      <c r="Z85" s="957"/>
      <c r="AA85" s="957"/>
      <c r="AB85" s="957"/>
      <c r="AC85" s="957"/>
      <c r="AD85" s="957"/>
      <c r="AE85" s="957"/>
      <c r="AF85" s="957"/>
      <c r="AG85" s="957"/>
      <c r="AH85" s="957"/>
      <c r="AI85" s="957"/>
      <c r="AJ85" s="957"/>
      <c r="AK85" s="957"/>
      <c r="AL85" s="957"/>
      <c r="AM85" s="957"/>
      <c r="AN85" s="957"/>
      <c r="AO85" s="957"/>
      <c r="AP85" s="957"/>
      <c r="AQ85" s="957"/>
      <c r="AR85" s="957"/>
      <c r="AS85" s="957"/>
      <c r="AT85" s="957"/>
      <c r="AU85" s="957"/>
      <c r="AV85" s="957"/>
      <c r="AW85" s="957"/>
      <c r="AX85" s="957"/>
      <c r="AY85" s="957"/>
      <c r="AZ85" s="958"/>
      <c r="BA85" s="958"/>
      <c r="BB85" s="958"/>
      <c r="BC85" s="958"/>
      <c r="BD85" s="959"/>
      <c r="BE85" s="55"/>
      <c r="BF85" s="55"/>
      <c r="BG85" s="55"/>
      <c r="BH85" s="55"/>
      <c r="BI85" s="55"/>
      <c r="BJ85" s="55"/>
      <c r="BK85" s="55"/>
      <c r="BL85" s="55"/>
      <c r="BM85" s="55"/>
      <c r="BN85" s="55"/>
      <c r="BO85" s="55"/>
      <c r="BP85" s="55"/>
      <c r="BQ85" s="52">
        <v>79</v>
      </c>
      <c r="BR85" s="73"/>
      <c r="BS85" s="927"/>
      <c r="BT85" s="928"/>
      <c r="BU85" s="928"/>
      <c r="BV85" s="928"/>
      <c r="BW85" s="928"/>
      <c r="BX85" s="928"/>
      <c r="BY85" s="928"/>
      <c r="BZ85" s="928"/>
      <c r="CA85" s="928"/>
      <c r="CB85" s="928"/>
      <c r="CC85" s="928"/>
      <c r="CD85" s="928"/>
      <c r="CE85" s="928"/>
      <c r="CF85" s="928"/>
      <c r="CG85" s="929"/>
      <c r="CH85" s="930"/>
      <c r="CI85" s="931"/>
      <c r="CJ85" s="931"/>
      <c r="CK85" s="931"/>
      <c r="CL85" s="932"/>
      <c r="CM85" s="930"/>
      <c r="CN85" s="931"/>
      <c r="CO85" s="931"/>
      <c r="CP85" s="931"/>
      <c r="CQ85" s="932"/>
      <c r="CR85" s="930"/>
      <c r="CS85" s="931"/>
      <c r="CT85" s="931"/>
      <c r="CU85" s="931"/>
      <c r="CV85" s="932"/>
      <c r="CW85" s="930"/>
      <c r="CX85" s="931"/>
      <c r="CY85" s="931"/>
      <c r="CZ85" s="931"/>
      <c r="DA85" s="932"/>
      <c r="DB85" s="930"/>
      <c r="DC85" s="931"/>
      <c r="DD85" s="931"/>
      <c r="DE85" s="931"/>
      <c r="DF85" s="932"/>
      <c r="DG85" s="930"/>
      <c r="DH85" s="931"/>
      <c r="DI85" s="931"/>
      <c r="DJ85" s="931"/>
      <c r="DK85" s="932"/>
      <c r="DL85" s="930"/>
      <c r="DM85" s="931"/>
      <c r="DN85" s="931"/>
      <c r="DO85" s="931"/>
      <c r="DP85" s="932"/>
      <c r="DQ85" s="930"/>
      <c r="DR85" s="931"/>
      <c r="DS85" s="931"/>
      <c r="DT85" s="931"/>
      <c r="DU85" s="932"/>
      <c r="DV85" s="927"/>
      <c r="DW85" s="928"/>
      <c r="DX85" s="928"/>
      <c r="DY85" s="928"/>
      <c r="DZ85" s="933"/>
      <c r="EA85" s="48"/>
    </row>
    <row r="86" spans="1:131" ht="26.25" customHeight="1" x14ac:dyDescent="0.15">
      <c r="A86" s="52">
        <v>19</v>
      </c>
      <c r="B86" s="712"/>
      <c r="C86" s="713"/>
      <c r="D86" s="713"/>
      <c r="E86" s="713"/>
      <c r="F86" s="713"/>
      <c r="G86" s="713"/>
      <c r="H86" s="713"/>
      <c r="I86" s="713"/>
      <c r="J86" s="713"/>
      <c r="K86" s="713"/>
      <c r="L86" s="713"/>
      <c r="M86" s="713"/>
      <c r="N86" s="713"/>
      <c r="O86" s="713"/>
      <c r="P86" s="714"/>
      <c r="Q86" s="956"/>
      <c r="R86" s="957"/>
      <c r="S86" s="957"/>
      <c r="T86" s="957"/>
      <c r="U86" s="957"/>
      <c r="V86" s="957"/>
      <c r="W86" s="957"/>
      <c r="X86" s="957"/>
      <c r="Y86" s="957"/>
      <c r="Z86" s="957"/>
      <c r="AA86" s="957"/>
      <c r="AB86" s="957"/>
      <c r="AC86" s="957"/>
      <c r="AD86" s="957"/>
      <c r="AE86" s="957"/>
      <c r="AF86" s="957"/>
      <c r="AG86" s="957"/>
      <c r="AH86" s="957"/>
      <c r="AI86" s="957"/>
      <c r="AJ86" s="957"/>
      <c r="AK86" s="957"/>
      <c r="AL86" s="957"/>
      <c r="AM86" s="957"/>
      <c r="AN86" s="957"/>
      <c r="AO86" s="957"/>
      <c r="AP86" s="957"/>
      <c r="AQ86" s="957"/>
      <c r="AR86" s="957"/>
      <c r="AS86" s="957"/>
      <c r="AT86" s="957"/>
      <c r="AU86" s="957"/>
      <c r="AV86" s="957"/>
      <c r="AW86" s="957"/>
      <c r="AX86" s="957"/>
      <c r="AY86" s="957"/>
      <c r="AZ86" s="958"/>
      <c r="BA86" s="958"/>
      <c r="BB86" s="958"/>
      <c r="BC86" s="958"/>
      <c r="BD86" s="959"/>
      <c r="BE86" s="55"/>
      <c r="BF86" s="55"/>
      <c r="BG86" s="55"/>
      <c r="BH86" s="55"/>
      <c r="BI86" s="55"/>
      <c r="BJ86" s="55"/>
      <c r="BK86" s="55"/>
      <c r="BL86" s="55"/>
      <c r="BM86" s="55"/>
      <c r="BN86" s="55"/>
      <c r="BO86" s="55"/>
      <c r="BP86" s="55"/>
      <c r="BQ86" s="52">
        <v>80</v>
      </c>
      <c r="BR86" s="73"/>
      <c r="BS86" s="927"/>
      <c r="BT86" s="928"/>
      <c r="BU86" s="928"/>
      <c r="BV86" s="928"/>
      <c r="BW86" s="928"/>
      <c r="BX86" s="928"/>
      <c r="BY86" s="928"/>
      <c r="BZ86" s="928"/>
      <c r="CA86" s="928"/>
      <c r="CB86" s="928"/>
      <c r="CC86" s="928"/>
      <c r="CD86" s="928"/>
      <c r="CE86" s="928"/>
      <c r="CF86" s="928"/>
      <c r="CG86" s="929"/>
      <c r="CH86" s="930"/>
      <c r="CI86" s="931"/>
      <c r="CJ86" s="931"/>
      <c r="CK86" s="931"/>
      <c r="CL86" s="932"/>
      <c r="CM86" s="930"/>
      <c r="CN86" s="931"/>
      <c r="CO86" s="931"/>
      <c r="CP86" s="931"/>
      <c r="CQ86" s="932"/>
      <c r="CR86" s="930"/>
      <c r="CS86" s="931"/>
      <c r="CT86" s="931"/>
      <c r="CU86" s="931"/>
      <c r="CV86" s="932"/>
      <c r="CW86" s="930"/>
      <c r="CX86" s="931"/>
      <c r="CY86" s="931"/>
      <c r="CZ86" s="931"/>
      <c r="DA86" s="932"/>
      <c r="DB86" s="930"/>
      <c r="DC86" s="931"/>
      <c r="DD86" s="931"/>
      <c r="DE86" s="931"/>
      <c r="DF86" s="932"/>
      <c r="DG86" s="930"/>
      <c r="DH86" s="931"/>
      <c r="DI86" s="931"/>
      <c r="DJ86" s="931"/>
      <c r="DK86" s="932"/>
      <c r="DL86" s="930"/>
      <c r="DM86" s="931"/>
      <c r="DN86" s="931"/>
      <c r="DO86" s="931"/>
      <c r="DP86" s="932"/>
      <c r="DQ86" s="930"/>
      <c r="DR86" s="931"/>
      <c r="DS86" s="931"/>
      <c r="DT86" s="931"/>
      <c r="DU86" s="932"/>
      <c r="DV86" s="927"/>
      <c r="DW86" s="928"/>
      <c r="DX86" s="928"/>
      <c r="DY86" s="928"/>
      <c r="DZ86" s="933"/>
      <c r="EA86" s="48"/>
    </row>
    <row r="87" spans="1:131" ht="26.25" customHeight="1" x14ac:dyDescent="0.15">
      <c r="A87" s="57">
        <v>20</v>
      </c>
      <c r="B87" s="949"/>
      <c r="C87" s="950"/>
      <c r="D87" s="950"/>
      <c r="E87" s="950"/>
      <c r="F87" s="950"/>
      <c r="G87" s="950"/>
      <c r="H87" s="950"/>
      <c r="I87" s="950"/>
      <c r="J87" s="950"/>
      <c r="K87" s="950"/>
      <c r="L87" s="950"/>
      <c r="M87" s="950"/>
      <c r="N87" s="950"/>
      <c r="O87" s="950"/>
      <c r="P87" s="951"/>
      <c r="Q87" s="952"/>
      <c r="R87" s="953"/>
      <c r="S87" s="953"/>
      <c r="T87" s="953"/>
      <c r="U87" s="953"/>
      <c r="V87" s="953"/>
      <c r="W87" s="953"/>
      <c r="X87" s="953"/>
      <c r="Y87" s="953"/>
      <c r="Z87" s="953"/>
      <c r="AA87" s="953"/>
      <c r="AB87" s="953"/>
      <c r="AC87" s="953"/>
      <c r="AD87" s="953"/>
      <c r="AE87" s="953"/>
      <c r="AF87" s="953"/>
      <c r="AG87" s="953"/>
      <c r="AH87" s="953"/>
      <c r="AI87" s="953"/>
      <c r="AJ87" s="953"/>
      <c r="AK87" s="953"/>
      <c r="AL87" s="953"/>
      <c r="AM87" s="953"/>
      <c r="AN87" s="953"/>
      <c r="AO87" s="953"/>
      <c r="AP87" s="953"/>
      <c r="AQ87" s="953"/>
      <c r="AR87" s="953"/>
      <c r="AS87" s="953"/>
      <c r="AT87" s="953"/>
      <c r="AU87" s="953"/>
      <c r="AV87" s="953"/>
      <c r="AW87" s="953"/>
      <c r="AX87" s="953"/>
      <c r="AY87" s="953"/>
      <c r="AZ87" s="954"/>
      <c r="BA87" s="954"/>
      <c r="BB87" s="954"/>
      <c r="BC87" s="954"/>
      <c r="BD87" s="955"/>
      <c r="BE87" s="55"/>
      <c r="BF87" s="55"/>
      <c r="BG87" s="55"/>
      <c r="BH87" s="55"/>
      <c r="BI87" s="55"/>
      <c r="BJ87" s="55"/>
      <c r="BK87" s="55"/>
      <c r="BL87" s="55"/>
      <c r="BM87" s="55"/>
      <c r="BN87" s="55"/>
      <c r="BO87" s="55"/>
      <c r="BP87" s="55"/>
      <c r="BQ87" s="52">
        <v>81</v>
      </c>
      <c r="BR87" s="73"/>
      <c r="BS87" s="927"/>
      <c r="BT87" s="928"/>
      <c r="BU87" s="928"/>
      <c r="BV87" s="928"/>
      <c r="BW87" s="928"/>
      <c r="BX87" s="928"/>
      <c r="BY87" s="928"/>
      <c r="BZ87" s="928"/>
      <c r="CA87" s="928"/>
      <c r="CB87" s="928"/>
      <c r="CC87" s="928"/>
      <c r="CD87" s="928"/>
      <c r="CE87" s="928"/>
      <c r="CF87" s="928"/>
      <c r="CG87" s="929"/>
      <c r="CH87" s="930"/>
      <c r="CI87" s="931"/>
      <c r="CJ87" s="931"/>
      <c r="CK87" s="931"/>
      <c r="CL87" s="932"/>
      <c r="CM87" s="930"/>
      <c r="CN87" s="931"/>
      <c r="CO87" s="931"/>
      <c r="CP87" s="931"/>
      <c r="CQ87" s="932"/>
      <c r="CR87" s="930"/>
      <c r="CS87" s="931"/>
      <c r="CT87" s="931"/>
      <c r="CU87" s="931"/>
      <c r="CV87" s="932"/>
      <c r="CW87" s="930"/>
      <c r="CX87" s="931"/>
      <c r="CY87" s="931"/>
      <c r="CZ87" s="931"/>
      <c r="DA87" s="932"/>
      <c r="DB87" s="930"/>
      <c r="DC87" s="931"/>
      <c r="DD87" s="931"/>
      <c r="DE87" s="931"/>
      <c r="DF87" s="932"/>
      <c r="DG87" s="930"/>
      <c r="DH87" s="931"/>
      <c r="DI87" s="931"/>
      <c r="DJ87" s="931"/>
      <c r="DK87" s="932"/>
      <c r="DL87" s="930"/>
      <c r="DM87" s="931"/>
      <c r="DN87" s="931"/>
      <c r="DO87" s="931"/>
      <c r="DP87" s="932"/>
      <c r="DQ87" s="930"/>
      <c r="DR87" s="931"/>
      <c r="DS87" s="931"/>
      <c r="DT87" s="931"/>
      <c r="DU87" s="932"/>
      <c r="DV87" s="927"/>
      <c r="DW87" s="928"/>
      <c r="DX87" s="928"/>
      <c r="DY87" s="928"/>
      <c r="DZ87" s="933"/>
      <c r="EA87" s="48"/>
    </row>
    <row r="88" spans="1:131" ht="26.25" customHeight="1" x14ac:dyDescent="0.15">
      <c r="A88" s="53" t="s">
        <v>254</v>
      </c>
      <c r="B88" s="934" t="s">
        <v>188</v>
      </c>
      <c r="C88" s="935"/>
      <c r="D88" s="935"/>
      <c r="E88" s="935"/>
      <c r="F88" s="935"/>
      <c r="G88" s="935"/>
      <c r="H88" s="935"/>
      <c r="I88" s="935"/>
      <c r="J88" s="935"/>
      <c r="K88" s="935"/>
      <c r="L88" s="935"/>
      <c r="M88" s="935"/>
      <c r="N88" s="935"/>
      <c r="O88" s="935"/>
      <c r="P88" s="936"/>
      <c r="Q88" s="944"/>
      <c r="R88" s="945"/>
      <c r="S88" s="945"/>
      <c r="T88" s="945"/>
      <c r="U88" s="945"/>
      <c r="V88" s="945"/>
      <c r="W88" s="945"/>
      <c r="X88" s="945"/>
      <c r="Y88" s="945"/>
      <c r="Z88" s="945"/>
      <c r="AA88" s="945"/>
      <c r="AB88" s="945"/>
      <c r="AC88" s="945"/>
      <c r="AD88" s="945"/>
      <c r="AE88" s="945"/>
      <c r="AF88" s="946">
        <v>4583</v>
      </c>
      <c r="AG88" s="946"/>
      <c r="AH88" s="946"/>
      <c r="AI88" s="946"/>
      <c r="AJ88" s="946"/>
      <c r="AK88" s="945"/>
      <c r="AL88" s="945"/>
      <c r="AM88" s="945"/>
      <c r="AN88" s="945"/>
      <c r="AO88" s="945"/>
      <c r="AP88" s="946" t="s">
        <v>203</v>
      </c>
      <c r="AQ88" s="946"/>
      <c r="AR88" s="946"/>
      <c r="AS88" s="946"/>
      <c r="AT88" s="946"/>
      <c r="AU88" s="946" t="s">
        <v>203</v>
      </c>
      <c r="AV88" s="946"/>
      <c r="AW88" s="946"/>
      <c r="AX88" s="946"/>
      <c r="AY88" s="946"/>
      <c r="AZ88" s="947"/>
      <c r="BA88" s="947"/>
      <c r="BB88" s="947"/>
      <c r="BC88" s="947"/>
      <c r="BD88" s="948"/>
      <c r="BE88" s="55"/>
      <c r="BF88" s="55"/>
      <c r="BG88" s="55"/>
      <c r="BH88" s="55"/>
      <c r="BI88" s="55"/>
      <c r="BJ88" s="55"/>
      <c r="BK88" s="55"/>
      <c r="BL88" s="55"/>
      <c r="BM88" s="55"/>
      <c r="BN88" s="55"/>
      <c r="BO88" s="55"/>
      <c r="BP88" s="55"/>
      <c r="BQ88" s="52">
        <v>82</v>
      </c>
      <c r="BR88" s="73"/>
      <c r="BS88" s="927"/>
      <c r="BT88" s="928"/>
      <c r="BU88" s="928"/>
      <c r="BV88" s="928"/>
      <c r="BW88" s="928"/>
      <c r="BX88" s="928"/>
      <c r="BY88" s="928"/>
      <c r="BZ88" s="928"/>
      <c r="CA88" s="928"/>
      <c r="CB88" s="928"/>
      <c r="CC88" s="928"/>
      <c r="CD88" s="928"/>
      <c r="CE88" s="928"/>
      <c r="CF88" s="928"/>
      <c r="CG88" s="929"/>
      <c r="CH88" s="930"/>
      <c r="CI88" s="931"/>
      <c r="CJ88" s="931"/>
      <c r="CK88" s="931"/>
      <c r="CL88" s="932"/>
      <c r="CM88" s="930"/>
      <c r="CN88" s="931"/>
      <c r="CO88" s="931"/>
      <c r="CP88" s="931"/>
      <c r="CQ88" s="932"/>
      <c r="CR88" s="930"/>
      <c r="CS88" s="931"/>
      <c r="CT88" s="931"/>
      <c r="CU88" s="931"/>
      <c r="CV88" s="932"/>
      <c r="CW88" s="930"/>
      <c r="CX88" s="931"/>
      <c r="CY88" s="931"/>
      <c r="CZ88" s="931"/>
      <c r="DA88" s="932"/>
      <c r="DB88" s="930"/>
      <c r="DC88" s="931"/>
      <c r="DD88" s="931"/>
      <c r="DE88" s="931"/>
      <c r="DF88" s="932"/>
      <c r="DG88" s="930"/>
      <c r="DH88" s="931"/>
      <c r="DI88" s="931"/>
      <c r="DJ88" s="931"/>
      <c r="DK88" s="932"/>
      <c r="DL88" s="930"/>
      <c r="DM88" s="931"/>
      <c r="DN88" s="931"/>
      <c r="DO88" s="931"/>
      <c r="DP88" s="932"/>
      <c r="DQ88" s="930"/>
      <c r="DR88" s="931"/>
      <c r="DS88" s="931"/>
      <c r="DT88" s="931"/>
      <c r="DU88" s="932"/>
      <c r="DV88" s="927"/>
      <c r="DW88" s="928"/>
      <c r="DX88" s="928"/>
      <c r="DY88" s="928"/>
      <c r="DZ88" s="933"/>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927"/>
      <c r="BT89" s="928"/>
      <c r="BU89" s="928"/>
      <c r="BV89" s="928"/>
      <c r="BW89" s="928"/>
      <c r="BX89" s="928"/>
      <c r="BY89" s="928"/>
      <c r="BZ89" s="928"/>
      <c r="CA89" s="928"/>
      <c r="CB89" s="928"/>
      <c r="CC89" s="928"/>
      <c r="CD89" s="928"/>
      <c r="CE89" s="928"/>
      <c r="CF89" s="928"/>
      <c r="CG89" s="929"/>
      <c r="CH89" s="930"/>
      <c r="CI89" s="931"/>
      <c r="CJ89" s="931"/>
      <c r="CK89" s="931"/>
      <c r="CL89" s="932"/>
      <c r="CM89" s="930"/>
      <c r="CN89" s="931"/>
      <c r="CO89" s="931"/>
      <c r="CP89" s="931"/>
      <c r="CQ89" s="932"/>
      <c r="CR89" s="930"/>
      <c r="CS89" s="931"/>
      <c r="CT89" s="931"/>
      <c r="CU89" s="931"/>
      <c r="CV89" s="932"/>
      <c r="CW89" s="930"/>
      <c r="CX89" s="931"/>
      <c r="CY89" s="931"/>
      <c r="CZ89" s="931"/>
      <c r="DA89" s="932"/>
      <c r="DB89" s="930"/>
      <c r="DC89" s="931"/>
      <c r="DD89" s="931"/>
      <c r="DE89" s="931"/>
      <c r="DF89" s="932"/>
      <c r="DG89" s="930"/>
      <c r="DH89" s="931"/>
      <c r="DI89" s="931"/>
      <c r="DJ89" s="931"/>
      <c r="DK89" s="932"/>
      <c r="DL89" s="930"/>
      <c r="DM89" s="931"/>
      <c r="DN89" s="931"/>
      <c r="DO89" s="931"/>
      <c r="DP89" s="932"/>
      <c r="DQ89" s="930"/>
      <c r="DR89" s="931"/>
      <c r="DS89" s="931"/>
      <c r="DT89" s="931"/>
      <c r="DU89" s="932"/>
      <c r="DV89" s="927"/>
      <c r="DW89" s="928"/>
      <c r="DX89" s="928"/>
      <c r="DY89" s="928"/>
      <c r="DZ89" s="933"/>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927"/>
      <c r="BT90" s="928"/>
      <c r="BU90" s="928"/>
      <c r="BV90" s="928"/>
      <c r="BW90" s="928"/>
      <c r="BX90" s="928"/>
      <c r="BY90" s="928"/>
      <c r="BZ90" s="928"/>
      <c r="CA90" s="928"/>
      <c r="CB90" s="928"/>
      <c r="CC90" s="928"/>
      <c r="CD90" s="928"/>
      <c r="CE90" s="928"/>
      <c r="CF90" s="928"/>
      <c r="CG90" s="929"/>
      <c r="CH90" s="930"/>
      <c r="CI90" s="931"/>
      <c r="CJ90" s="931"/>
      <c r="CK90" s="931"/>
      <c r="CL90" s="932"/>
      <c r="CM90" s="930"/>
      <c r="CN90" s="931"/>
      <c r="CO90" s="931"/>
      <c r="CP90" s="931"/>
      <c r="CQ90" s="932"/>
      <c r="CR90" s="930"/>
      <c r="CS90" s="931"/>
      <c r="CT90" s="931"/>
      <c r="CU90" s="931"/>
      <c r="CV90" s="932"/>
      <c r="CW90" s="930"/>
      <c r="CX90" s="931"/>
      <c r="CY90" s="931"/>
      <c r="CZ90" s="931"/>
      <c r="DA90" s="932"/>
      <c r="DB90" s="930"/>
      <c r="DC90" s="931"/>
      <c r="DD90" s="931"/>
      <c r="DE90" s="931"/>
      <c r="DF90" s="932"/>
      <c r="DG90" s="930"/>
      <c r="DH90" s="931"/>
      <c r="DI90" s="931"/>
      <c r="DJ90" s="931"/>
      <c r="DK90" s="932"/>
      <c r="DL90" s="930"/>
      <c r="DM90" s="931"/>
      <c r="DN90" s="931"/>
      <c r="DO90" s="931"/>
      <c r="DP90" s="932"/>
      <c r="DQ90" s="930"/>
      <c r="DR90" s="931"/>
      <c r="DS90" s="931"/>
      <c r="DT90" s="931"/>
      <c r="DU90" s="932"/>
      <c r="DV90" s="927"/>
      <c r="DW90" s="928"/>
      <c r="DX90" s="928"/>
      <c r="DY90" s="928"/>
      <c r="DZ90" s="933"/>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927"/>
      <c r="BT91" s="928"/>
      <c r="BU91" s="928"/>
      <c r="BV91" s="928"/>
      <c r="BW91" s="928"/>
      <c r="BX91" s="928"/>
      <c r="BY91" s="928"/>
      <c r="BZ91" s="928"/>
      <c r="CA91" s="928"/>
      <c r="CB91" s="928"/>
      <c r="CC91" s="928"/>
      <c r="CD91" s="928"/>
      <c r="CE91" s="928"/>
      <c r="CF91" s="928"/>
      <c r="CG91" s="929"/>
      <c r="CH91" s="930"/>
      <c r="CI91" s="931"/>
      <c r="CJ91" s="931"/>
      <c r="CK91" s="931"/>
      <c r="CL91" s="932"/>
      <c r="CM91" s="930"/>
      <c r="CN91" s="931"/>
      <c r="CO91" s="931"/>
      <c r="CP91" s="931"/>
      <c r="CQ91" s="932"/>
      <c r="CR91" s="930"/>
      <c r="CS91" s="931"/>
      <c r="CT91" s="931"/>
      <c r="CU91" s="931"/>
      <c r="CV91" s="932"/>
      <c r="CW91" s="930"/>
      <c r="CX91" s="931"/>
      <c r="CY91" s="931"/>
      <c r="CZ91" s="931"/>
      <c r="DA91" s="932"/>
      <c r="DB91" s="930"/>
      <c r="DC91" s="931"/>
      <c r="DD91" s="931"/>
      <c r="DE91" s="931"/>
      <c r="DF91" s="932"/>
      <c r="DG91" s="930"/>
      <c r="DH91" s="931"/>
      <c r="DI91" s="931"/>
      <c r="DJ91" s="931"/>
      <c r="DK91" s="932"/>
      <c r="DL91" s="930"/>
      <c r="DM91" s="931"/>
      <c r="DN91" s="931"/>
      <c r="DO91" s="931"/>
      <c r="DP91" s="932"/>
      <c r="DQ91" s="930"/>
      <c r="DR91" s="931"/>
      <c r="DS91" s="931"/>
      <c r="DT91" s="931"/>
      <c r="DU91" s="932"/>
      <c r="DV91" s="927"/>
      <c r="DW91" s="928"/>
      <c r="DX91" s="928"/>
      <c r="DY91" s="928"/>
      <c r="DZ91" s="933"/>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927"/>
      <c r="BT92" s="928"/>
      <c r="BU92" s="928"/>
      <c r="BV92" s="928"/>
      <c r="BW92" s="928"/>
      <c r="BX92" s="928"/>
      <c r="BY92" s="928"/>
      <c r="BZ92" s="928"/>
      <c r="CA92" s="928"/>
      <c r="CB92" s="928"/>
      <c r="CC92" s="928"/>
      <c r="CD92" s="928"/>
      <c r="CE92" s="928"/>
      <c r="CF92" s="928"/>
      <c r="CG92" s="929"/>
      <c r="CH92" s="930"/>
      <c r="CI92" s="931"/>
      <c r="CJ92" s="931"/>
      <c r="CK92" s="931"/>
      <c r="CL92" s="932"/>
      <c r="CM92" s="930"/>
      <c r="CN92" s="931"/>
      <c r="CO92" s="931"/>
      <c r="CP92" s="931"/>
      <c r="CQ92" s="932"/>
      <c r="CR92" s="930"/>
      <c r="CS92" s="931"/>
      <c r="CT92" s="931"/>
      <c r="CU92" s="931"/>
      <c r="CV92" s="932"/>
      <c r="CW92" s="930"/>
      <c r="CX92" s="931"/>
      <c r="CY92" s="931"/>
      <c r="CZ92" s="931"/>
      <c r="DA92" s="932"/>
      <c r="DB92" s="930"/>
      <c r="DC92" s="931"/>
      <c r="DD92" s="931"/>
      <c r="DE92" s="931"/>
      <c r="DF92" s="932"/>
      <c r="DG92" s="930"/>
      <c r="DH92" s="931"/>
      <c r="DI92" s="931"/>
      <c r="DJ92" s="931"/>
      <c r="DK92" s="932"/>
      <c r="DL92" s="930"/>
      <c r="DM92" s="931"/>
      <c r="DN92" s="931"/>
      <c r="DO92" s="931"/>
      <c r="DP92" s="932"/>
      <c r="DQ92" s="930"/>
      <c r="DR92" s="931"/>
      <c r="DS92" s="931"/>
      <c r="DT92" s="931"/>
      <c r="DU92" s="932"/>
      <c r="DV92" s="927"/>
      <c r="DW92" s="928"/>
      <c r="DX92" s="928"/>
      <c r="DY92" s="928"/>
      <c r="DZ92" s="933"/>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927"/>
      <c r="BT93" s="928"/>
      <c r="BU93" s="928"/>
      <c r="BV93" s="928"/>
      <c r="BW93" s="928"/>
      <c r="BX93" s="928"/>
      <c r="BY93" s="928"/>
      <c r="BZ93" s="928"/>
      <c r="CA93" s="928"/>
      <c r="CB93" s="928"/>
      <c r="CC93" s="928"/>
      <c r="CD93" s="928"/>
      <c r="CE93" s="928"/>
      <c r="CF93" s="928"/>
      <c r="CG93" s="929"/>
      <c r="CH93" s="930"/>
      <c r="CI93" s="931"/>
      <c r="CJ93" s="931"/>
      <c r="CK93" s="931"/>
      <c r="CL93" s="932"/>
      <c r="CM93" s="930"/>
      <c r="CN93" s="931"/>
      <c r="CO93" s="931"/>
      <c r="CP93" s="931"/>
      <c r="CQ93" s="932"/>
      <c r="CR93" s="930"/>
      <c r="CS93" s="931"/>
      <c r="CT93" s="931"/>
      <c r="CU93" s="931"/>
      <c r="CV93" s="932"/>
      <c r="CW93" s="930"/>
      <c r="CX93" s="931"/>
      <c r="CY93" s="931"/>
      <c r="CZ93" s="931"/>
      <c r="DA93" s="932"/>
      <c r="DB93" s="930"/>
      <c r="DC93" s="931"/>
      <c r="DD93" s="931"/>
      <c r="DE93" s="931"/>
      <c r="DF93" s="932"/>
      <c r="DG93" s="930"/>
      <c r="DH93" s="931"/>
      <c r="DI93" s="931"/>
      <c r="DJ93" s="931"/>
      <c r="DK93" s="932"/>
      <c r="DL93" s="930"/>
      <c r="DM93" s="931"/>
      <c r="DN93" s="931"/>
      <c r="DO93" s="931"/>
      <c r="DP93" s="932"/>
      <c r="DQ93" s="930"/>
      <c r="DR93" s="931"/>
      <c r="DS93" s="931"/>
      <c r="DT93" s="931"/>
      <c r="DU93" s="932"/>
      <c r="DV93" s="927"/>
      <c r="DW93" s="928"/>
      <c r="DX93" s="928"/>
      <c r="DY93" s="928"/>
      <c r="DZ93" s="933"/>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927"/>
      <c r="BT94" s="928"/>
      <c r="BU94" s="928"/>
      <c r="BV94" s="928"/>
      <c r="BW94" s="928"/>
      <c r="BX94" s="928"/>
      <c r="BY94" s="928"/>
      <c r="BZ94" s="928"/>
      <c r="CA94" s="928"/>
      <c r="CB94" s="928"/>
      <c r="CC94" s="928"/>
      <c r="CD94" s="928"/>
      <c r="CE94" s="928"/>
      <c r="CF94" s="928"/>
      <c r="CG94" s="929"/>
      <c r="CH94" s="930"/>
      <c r="CI94" s="931"/>
      <c r="CJ94" s="931"/>
      <c r="CK94" s="931"/>
      <c r="CL94" s="932"/>
      <c r="CM94" s="930"/>
      <c r="CN94" s="931"/>
      <c r="CO94" s="931"/>
      <c r="CP94" s="931"/>
      <c r="CQ94" s="932"/>
      <c r="CR94" s="930"/>
      <c r="CS94" s="931"/>
      <c r="CT94" s="931"/>
      <c r="CU94" s="931"/>
      <c r="CV94" s="932"/>
      <c r="CW94" s="930"/>
      <c r="CX94" s="931"/>
      <c r="CY94" s="931"/>
      <c r="CZ94" s="931"/>
      <c r="DA94" s="932"/>
      <c r="DB94" s="930"/>
      <c r="DC94" s="931"/>
      <c r="DD94" s="931"/>
      <c r="DE94" s="931"/>
      <c r="DF94" s="932"/>
      <c r="DG94" s="930"/>
      <c r="DH94" s="931"/>
      <c r="DI94" s="931"/>
      <c r="DJ94" s="931"/>
      <c r="DK94" s="932"/>
      <c r="DL94" s="930"/>
      <c r="DM94" s="931"/>
      <c r="DN94" s="931"/>
      <c r="DO94" s="931"/>
      <c r="DP94" s="932"/>
      <c r="DQ94" s="930"/>
      <c r="DR94" s="931"/>
      <c r="DS94" s="931"/>
      <c r="DT94" s="931"/>
      <c r="DU94" s="932"/>
      <c r="DV94" s="927"/>
      <c r="DW94" s="928"/>
      <c r="DX94" s="928"/>
      <c r="DY94" s="928"/>
      <c r="DZ94" s="933"/>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927"/>
      <c r="BT95" s="928"/>
      <c r="BU95" s="928"/>
      <c r="BV95" s="928"/>
      <c r="BW95" s="928"/>
      <c r="BX95" s="928"/>
      <c r="BY95" s="928"/>
      <c r="BZ95" s="928"/>
      <c r="CA95" s="928"/>
      <c r="CB95" s="928"/>
      <c r="CC95" s="928"/>
      <c r="CD95" s="928"/>
      <c r="CE95" s="928"/>
      <c r="CF95" s="928"/>
      <c r="CG95" s="929"/>
      <c r="CH95" s="930"/>
      <c r="CI95" s="931"/>
      <c r="CJ95" s="931"/>
      <c r="CK95" s="931"/>
      <c r="CL95" s="932"/>
      <c r="CM95" s="930"/>
      <c r="CN95" s="931"/>
      <c r="CO95" s="931"/>
      <c r="CP95" s="931"/>
      <c r="CQ95" s="932"/>
      <c r="CR95" s="930"/>
      <c r="CS95" s="931"/>
      <c r="CT95" s="931"/>
      <c r="CU95" s="931"/>
      <c r="CV95" s="932"/>
      <c r="CW95" s="930"/>
      <c r="CX95" s="931"/>
      <c r="CY95" s="931"/>
      <c r="CZ95" s="931"/>
      <c r="DA95" s="932"/>
      <c r="DB95" s="930"/>
      <c r="DC95" s="931"/>
      <c r="DD95" s="931"/>
      <c r="DE95" s="931"/>
      <c r="DF95" s="932"/>
      <c r="DG95" s="930"/>
      <c r="DH95" s="931"/>
      <c r="DI95" s="931"/>
      <c r="DJ95" s="931"/>
      <c r="DK95" s="932"/>
      <c r="DL95" s="930"/>
      <c r="DM95" s="931"/>
      <c r="DN95" s="931"/>
      <c r="DO95" s="931"/>
      <c r="DP95" s="932"/>
      <c r="DQ95" s="930"/>
      <c r="DR95" s="931"/>
      <c r="DS95" s="931"/>
      <c r="DT95" s="931"/>
      <c r="DU95" s="932"/>
      <c r="DV95" s="927"/>
      <c r="DW95" s="928"/>
      <c r="DX95" s="928"/>
      <c r="DY95" s="928"/>
      <c r="DZ95" s="933"/>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927"/>
      <c r="BT96" s="928"/>
      <c r="BU96" s="928"/>
      <c r="BV96" s="928"/>
      <c r="BW96" s="928"/>
      <c r="BX96" s="928"/>
      <c r="BY96" s="928"/>
      <c r="BZ96" s="928"/>
      <c r="CA96" s="928"/>
      <c r="CB96" s="928"/>
      <c r="CC96" s="928"/>
      <c r="CD96" s="928"/>
      <c r="CE96" s="928"/>
      <c r="CF96" s="928"/>
      <c r="CG96" s="929"/>
      <c r="CH96" s="930"/>
      <c r="CI96" s="931"/>
      <c r="CJ96" s="931"/>
      <c r="CK96" s="931"/>
      <c r="CL96" s="932"/>
      <c r="CM96" s="930"/>
      <c r="CN96" s="931"/>
      <c r="CO96" s="931"/>
      <c r="CP96" s="931"/>
      <c r="CQ96" s="932"/>
      <c r="CR96" s="930"/>
      <c r="CS96" s="931"/>
      <c r="CT96" s="931"/>
      <c r="CU96" s="931"/>
      <c r="CV96" s="932"/>
      <c r="CW96" s="930"/>
      <c r="CX96" s="931"/>
      <c r="CY96" s="931"/>
      <c r="CZ96" s="931"/>
      <c r="DA96" s="932"/>
      <c r="DB96" s="930"/>
      <c r="DC96" s="931"/>
      <c r="DD96" s="931"/>
      <c r="DE96" s="931"/>
      <c r="DF96" s="932"/>
      <c r="DG96" s="930"/>
      <c r="DH96" s="931"/>
      <c r="DI96" s="931"/>
      <c r="DJ96" s="931"/>
      <c r="DK96" s="932"/>
      <c r="DL96" s="930"/>
      <c r="DM96" s="931"/>
      <c r="DN96" s="931"/>
      <c r="DO96" s="931"/>
      <c r="DP96" s="932"/>
      <c r="DQ96" s="930"/>
      <c r="DR96" s="931"/>
      <c r="DS96" s="931"/>
      <c r="DT96" s="931"/>
      <c r="DU96" s="932"/>
      <c r="DV96" s="927"/>
      <c r="DW96" s="928"/>
      <c r="DX96" s="928"/>
      <c r="DY96" s="928"/>
      <c r="DZ96" s="933"/>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927"/>
      <c r="BT97" s="928"/>
      <c r="BU97" s="928"/>
      <c r="BV97" s="928"/>
      <c r="BW97" s="928"/>
      <c r="BX97" s="928"/>
      <c r="BY97" s="928"/>
      <c r="BZ97" s="928"/>
      <c r="CA97" s="928"/>
      <c r="CB97" s="928"/>
      <c r="CC97" s="928"/>
      <c r="CD97" s="928"/>
      <c r="CE97" s="928"/>
      <c r="CF97" s="928"/>
      <c r="CG97" s="929"/>
      <c r="CH97" s="930"/>
      <c r="CI97" s="931"/>
      <c r="CJ97" s="931"/>
      <c r="CK97" s="931"/>
      <c r="CL97" s="932"/>
      <c r="CM97" s="930"/>
      <c r="CN97" s="931"/>
      <c r="CO97" s="931"/>
      <c r="CP97" s="931"/>
      <c r="CQ97" s="932"/>
      <c r="CR97" s="930"/>
      <c r="CS97" s="931"/>
      <c r="CT97" s="931"/>
      <c r="CU97" s="931"/>
      <c r="CV97" s="932"/>
      <c r="CW97" s="930"/>
      <c r="CX97" s="931"/>
      <c r="CY97" s="931"/>
      <c r="CZ97" s="931"/>
      <c r="DA97" s="932"/>
      <c r="DB97" s="930"/>
      <c r="DC97" s="931"/>
      <c r="DD97" s="931"/>
      <c r="DE97" s="931"/>
      <c r="DF97" s="932"/>
      <c r="DG97" s="930"/>
      <c r="DH97" s="931"/>
      <c r="DI97" s="931"/>
      <c r="DJ97" s="931"/>
      <c r="DK97" s="932"/>
      <c r="DL97" s="930"/>
      <c r="DM97" s="931"/>
      <c r="DN97" s="931"/>
      <c r="DO97" s="931"/>
      <c r="DP97" s="932"/>
      <c r="DQ97" s="930"/>
      <c r="DR97" s="931"/>
      <c r="DS97" s="931"/>
      <c r="DT97" s="931"/>
      <c r="DU97" s="932"/>
      <c r="DV97" s="927"/>
      <c r="DW97" s="928"/>
      <c r="DX97" s="928"/>
      <c r="DY97" s="928"/>
      <c r="DZ97" s="933"/>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927"/>
      <c r="BT98" s="928"/>
      <c r="BU98" s="928"/>
      <c r="BV98" s="928"/>
      <c r="BW98" s="928"/>
      <c r="BX98" s="928"/>
      <c r="BY98" s="928"/>
      <c r="BZ98" s="928"/>
      <c r="CA98" s="928"/>
      <c r="CB98" s="928"/>
      <c r="CC98" s="928"/>
      <c r="CD98" s="928"/>
      <c r="CE98" s="928"/>
      <c r="CF98" s="928"/>
      <c r="CG98" s="929"/>
      <c r="CH98" s="930"/>
      <c r="CI98" s="931"/>
      <c r="CJ98" s="931"/>
      <c r="CK98" s="931"/>
      <c r="CL98" s="932"/>
      <c r="CM98" s="930"/>
      <c r="CN98" s="931"/>
      <c r="CO98" s="931"/>
      <c r="CP98" s="931"/>
      <c r="CQ98" s="932"/>
      <c r="CR98" s="930"/>
      <c r="CS98" s="931"/>
      <c r="CT98" s="931"/>
      <c r="CU98" s="931"/>
      <c r="CV98" s="932"/>
      <c r="CW98" s="930"/>
      <c r="CX98" s="931"/>
      <c r="CY98" s="931"/>
      <c r="CZ98" s="931"/>
      <c r="DA98" s="932"/>
      <c r="DB98" s="930"/>
      <c r="DC98" s="931"/>
      <c r="DD98" s="931"/>
      <c r="DE98" s="931"/>
      <c r="DF98" s="932"/>
      <c r="DG98" s="930"/>
      <c r="DH98" s="931"/>
      <c r="DI98" s="931"/>
      <c r="DJ98" s="931"/>
      <c r="DK98" s="932"/>
      <c r="DL98" s="930"/>
      <c r="DM98" s="931"/>
      <c r="DN98" s="931"/>
      <c r="DO98" s="931"/>
      <c r="DP98" s="932"/>
      <c r="DQ98" s="930"/>
      <c r="DR98" s="931"/>
      <c r="DS98" s="931"/>
      <c r="DT98" s="931"/>
      <c r="DU98" s="932"/>
      <c r="DV98" s="927"/>
      <c r="DW98" s="928"/>
      <c r="DX98" s="928"/>
      <c r="DY98" s="928"/>
      <c r="DZ98" s="933"/>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927"/>
      <c r="BT99" s="928"/>
      <c r="BU99" s="928"/>
      <c r="BV99" s="928"/>
      <c r="BW99" s="928"/>
      <c r="BX99" s="928"/>
      <c r="BY99" s="928"/>
      <c r="BZ99" s="928"/>
      <c r="CA99" s="928"/>
      <c r="CB99" s="928"/>
      <c r="CC99" s="928"/>
      <c r="CD99" s="928"/>
      <c r="CE99" s="928"/>
      <c r="CF99" s="928"/>
      <c r="CG99" s="929"/>
      <c r="CH99" s="930"/>
      <c r="CI99" s="931"/>
      <c r="CJ99" s="931"/>
      <c r="CK99" s="931"/>
      <c r="CL99" s="932"/>
      <c r="CM99" s="930"/>
      <c r="CN99" s="931"/>
      <c r="CO99" s="931"/>
      <c r="CP99" s="931"/>
      <c r="CQ99" s="932"/>
      <c r="CR99" s="930"/>
      <c r="CS99" s="931"/>
      <c r="CT99" s="931"/>
      <c r="CU99" s="931"/>
      <c r="CV99" s="932"/>
      <c r="CW99" s="930"/>
      <c r="CX99" s="931"/>
      <c r="CY99" s="931"/>
      <c r="CZ99" s="931"/>
      <c r="DA99" s="932"/>
      <c r="DB99" s="930"/>
      <c r="DC99" s="931"/>
      <c r="DD99" s="931"/>
      <c r="DE99" s="931"/>
      <c r="DF99" s="932"/>
      <c r="DG99" s="930"/>
      <c r="DH99" s="931"/>
      <c r="DI99" s="931"/>
      <c r="DJ99" s="931"/>
      <c r="DK99" s="932"/>
      <c r="DL99" s="930"/>
      <c r="DM99" s="931"/>
      <c r="DN99" s="931"/>
      <c r="DO99" s="931"/>
      <c r="DP99" s="932"/>
      <c r="DQ99" s="930"/>
      <c r="DR99" s="931"/>
      <c r="DS99" s="931"/>
      <c r="DT99" s="931"/>
      <c r="DU99" s="932"/>
      <c r="DV99" s="927"/>
      <c r="DW99" s="928"/>
      <c r="DX99" s="928"/>
      <c r="DY99" s="928"/>
      <c r="DZ99" s="933"/>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927"/>
      <c r="BT100" s="928"/>
      <c r="BU100" s="928"/>
      <c r="BV100" s="928"/>
      <c r="BW100" s="928"/>
      <c r="BX100" s="928"/>
      <c r="BY100" s="928"/>
      <c r="BZ100" s="928"/>
      <c r="CA100" s="928"/>
      <c r="CB100" s="928"/>
      <c r="CC100" s="928"/>
      <c r="CD100" s="928"/>
      <c r="CE100" s="928"/>
      <c r="CF100" s="928"/>
      <c r="CG100" s="929"/>
      <c r="CH100" s="930"/>
      <c r="CI100" s="931"/>
      <c r="CJ100" s="931"/>
      <c r="CK100" s="931"/>
      <c r="CL100" s="932"/>
      <c r="CM100" s="930"/>
      <c r="CN100" s="931"/>
      <c r="CO100" s="931"/>
      <c r="CP100" s="931"/>
      <c r="CQ100" s="932"/>
      <c r="CR100" s="930"/>
      <c r="CS100" s="931"/>
      <c r="CT100" s="931"/>
      <c r="CU100" s="931"/>
      <c r="CV100" s="932"/>
      <c r="CW100" s="930"/>
      <c r="CX100" s="931"/>
      <c r="CY100" s="931"/>
      <c r="CZ100" s="931"/>
      <c r="DA100" s="932"/>
      <c r="DB100" s="930"/>
      <c r="DC100" s="931"/>
      <c r="DD100" s="931"/>
      <c r="DE100" s="931"/>
      <c r="DF100" s="932"/>
      <c r="DG100" s="930"/>
      <c r="DH100" s="931"/>
      <c r="DI100" s="931"/>
      <c r="DJ100" s="931"/>
      <c r="DK100" s="932"/>
      <c r="DL100" s="930"/>
      <c r="DM100" s="931"/>
      <c r="DN100" s="931"/>
      <c r="DO100" s="931"/>
      <c r="DP100" s="932"/>
      <c r="DQ100" s="930"/>
      <c r="DR100" s="931"/>
      <c r="DS100" s="931"/>
      <c r="DT100" s="931"/>
      <c r="DU100" s="932"/>
      <c r="DV100" s="927"/>
      <c r="DW100" s="928"/>
      <c r="DX100" s="928"/>
      <c r="DY100" s="928"/>
      <c r="DZ100" s="933"/>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927"/>
      <c r="BT101" s="928"/>
      <c r="BU101" s="928"/>
      <c r="BV101" s="928"/>
      <c r="BW101" s="928"/>
      <c r="BX101" s="928"/>
      <c r="BY101" s="928"/>
      <c r="BZ101" s="928"/>
      <c r="CA101" s="928"/>
      <c r="CB101" s="928"/>
      <c r="CC101" s="928"/>
      <c r="CD101" s="928"/>
      <c r="CE101" s="928"/>
      <c r="CF101" s="928"/>
      <c r="CG101" s="929"/>
      <c r="CH101" s="930"/>
      <c r="CI101" s="931"/>
      <c r="CJ101" s="931"/>
      <c r="CK101" s="931"/>
      <c r="CL101" s="932"/>
      <c r="CM101" s="930"/>
      <c r="CN101" s="931"/>
      <c r="CO101" s="931"/>
      <c r="CP101" s="931"/>
      <c r="CQ101" s="932"/>
      <c r="CR101" s="930"/>
      <c r="CS101" s="931"/>
      <c r="CT101" s="931"/>
      <c r="CU101" s="931"/>
      <c r="CV101" s="932"/>
      <c r="CW101" s="930"/>
      <c r="CX101" s="931"/>
      <c r="CY101" s="931"/>
      <c r="CZ101" s="931"/>
      <c r="DA101" s="932"/>
      <c r="DB101" s="930"/>
      <c r="DC101" s="931"/>
      <c r="DD101" s="931"/>
      <c r="DE101" s="931"/>
      <c r="DF101" s="932"/>
      <c r="DG101" s="930"/>
      <c r="DH101" s="931"/>
      <c r="DI101" s="931"/>
      <c r="DJ101" s="931"/>
      <c r="DK101" s="932"/>
      <c r="DL101" s="930"/>
      <c r="DM101" s="931"/>
      <c r="DN101" s="931"/>
      <c r="DO101" s="931"/>
      <c r="DP101" s="932"/>
      <c r="DQ101" s="930"/>
      <c r="DR101" s="931"/>
      <c r="DS101" s="931"/>
      <c r="DT101" s="931"/>
      <c r="DU101" s="932"/>
      <c r="DV101" s="927"/>
      <c r="DW101" s="928"/>
      <c r="DX101" s="928"/>
      <c r="DY101" s="928"/>
      <c r="DZ101" s="933"/>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254</v>
      </c>
      <c r="BR102" s="934" t="s">
        <v>455</v>
      </c>
      <c r="BS102" s="935"/>
      <c r="BT102" s="935"/>
      <c r="BU102" s="935"/>
      <c r="BV102" s="935"/>
      <c r="BW102" s="935"/>
      <c r="BX102" s="935"/>
      <c r="BY102" s="935"/>
      <c r="BZ102" s="935"/>
      <c r="CA102" s="935"/>
      <c r="CB102" s="935"/>
      <c r="CC102" s="935"/>
      <c r="CD102" s="935"/>
      <c r="CE102" s="935"/>
      <c r="CF102" s="935"/>
      <c r="CG102" s="936"/>
      <c r="CH102" s="937"/>
      <c r="CI102" s="938"/>
      <c r="CJ102" s="938"/>
      <c r="CK102" s="938"/>
      <c r="CL102" s="939"/>
      <c r="CM102" s="937"/>
      <c r="CN102" s="938"/>
      <c r="CO102" s="938"/>
      <c r="CP102" s="938"/>
      <c r="CQ102" s="939"/>
      <c r="CR102" s="940">
        <v>76</v>
      </c>
      <c r="CS102" s="941"/>
      <c r="CT102" s="941"/>
      <c r="CU102" s="941"/>
      <c r="CV102" s="942"/>
      <c r="CW102" s="940">
        <v>38</v>
      </c>
      <c r="CX102" s="941"/>
      <c r="CY102" s="941"/>
      <c r="CZ102" s="941"/>
      <c r="DA102" s="942"/>
      <c r="DB102" s="940" t="s">
        <v>203</v>
      </c>
      <c r="DC102" s="941"/>
      <c r="DD102" s="941"/>
      <c r="DE102" s="941"/>
      <c r="DF102" s="942"/>
      <c r="DG102" s="940" t="s">
        <v>203</v>
      </c>
      <c r="DH102" s="941"/>
      <c r="DI102" s="941"/>
      <c r="DJ102" s="941"/>
      <c r="DK102" s="942"/>
      <c r="DL102" s="940" t="s">
        <v>203</v>
      </c>
      <c r="DM102" s="941"/>
      <c r="DN102" s="941"/>
      <c r="DO102" s="941"/>
      <c r="DP102" s="942"/>
      <c r="DQ102" s="940" t="s">
        <v>203</v>
      </c>
      <c r="DR102" s="941"/>
      <c r="DS102" s="941"/>
      <c r="DT102" s="941"/>
      <c r="DU102" s="942"/>
      <c r="DV102" s="934"/>
      <c r="DW102" s="935"/>
      <c r="DX102" s="935"/>
      <c r="DY102" s="935"/>
      <c r="DZ102" s="943"/>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922" t="s">
        <v>472</v>
      </c>
      <c r="BR103" s="922"/>
      <c r="BS103" s="922"/>
      <c r="BT103" s="922"/>
      <c r="BU103" s="922"/>
      <c r="BV103" s="922"/>
      <c r="BW103" s="922"/>
      <c r="BX103" s="922"/>
      <c r="BY103" s="922"/>
      <c r="BZ103" s="922"/>
      <c r="CA103" s="922"/>
      <c r="CB103" s="922"/>
      <c r="CC103" s="922"/>
      <c r="CD103" s="922"/>
      <c r="CE103" s="922"/>
      <c r="CF103" s="922"/>
      <c r="CG103" s="922"/>
      <c r="CH103" s="922"/>
      <c r="CI103" s="922"/>
      <c r="CJ103" s="922"/>
      <c r="CK103" s="922"/>
      <c r="CL103" s="922"/>
      <c r="CM103" s="922"/>
      <c r="CN103" s="922"/>
      <c r="CO103" s="922"/>
      <c r="CP103" s="922"/>
      <c r="CQ103" s="922"/>
      <c r="CR103" s="922"/>
      <c r="CS103" s="922"/>
      <c r="CT103" s="922"/>
      <c r="CU103" s="922"/>
      <c r="CV103" s="922"/>
      <c r="CW103" s="922"/>
      <c r="CX103" s="922"/>
      <c r="CY103" s="922"/>
      <c r="CZ103" s="922"/>
      <c r="DA103" s="922"/>
      <c r="DB103" s="922"/>
      <c r="DC103" s="922"/>
      <c r="DD103" s="922"/>
      <c r="DE103" s="922"/>
      <c r="DF103" s="922"/>
      <c r="DG103" s="922"/>
      <c r="DH103" s="922"/>
      <c r="DI103" s="922"/>
      <c r="DJ103" s="922"/>
      <c r="DK103" s="922"/>
      <c r="DL103" s="922"/>
      <c r="DM103" s="922"/>
      <c r="DN103" s="922"/>
      <c r="DO103" s="922"/>
      <c r="DP103" s="922"/>
      <c r="DQ103" s="922"/>
      <c r="DR103" s="922"/>
      <c r="DS103" s="922"/>
      <c r="DT103" s="922"/>
      <c r="DU103" s="922"/>
      <c r="DV103" s="922"/>
      <c r="DW103" s="922"/>
      <c r="DX103" s="922"/>
      <c r="DY103" s="922"/>
      <c r="DZ103" s="922"/>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55" t="s">
        <v>473</v>
      </c>
      <c r="BR104" s="755"/>
      <c r="BS104" s="755"/>
      <c r="BT104" s="755"/>
      <c r="BU104" s="755"/>
      <c r="BV104" s="755"/>
      <c r="BW104" s="755"/>
      <c r="BX104" s="755"/>
      <c r="BY104" s="755"/>
      <c r="BZ104" s="755"/>
      <c r="CA104" s="755"/>
      <c r="CB104" s="755"/>
      <c r="CC104" s="755"/>
      <c r="CD104" s="755"/>
      <c r="CE104" s="755"/>
      <c r="CF104" s="755"/>
      <c r="CG104" s="755"/>
      <c r="CH104" s="755"/>
      <c r="CI104" s="755"/>
      <c r="CJ104" s="755"/>
      <c r="CK104" s="755"/>
      <c r="CL104" s="755"/>
      <c r="CM104" s="755"/>
      <c r="CN104" s="755"/>
      <c r="CO104" s="755"/>
      <c r="CP104" s="755"/>
      <c r="CQ104" s="755"/>
      <c r="CR104" s="755"/>
      <c r="CS104" s="755"/>
      <c r="CT104" s="755"/>
      <c r="CU104" s="755"/>
      <c r="CV104" s="755"/>
      <c r="CW104" s="755"/>
      <c r="CX104" s="755"/>
      <c r="CY104" s="755"/>
      <c r="CZ104" s="755"/>
      <c r="DA104" s="755"/>
      <c r="DB104" s="755"/>
      <c r="DC104" s="755"/>
      <c r="DD104" s="755"/>
      <c r="DE104" s="755"/>
      <c r="DF104" s="755"/>
      <c r="DG104" s="755"/>
      <c r="DH104" s="755"/>
      <c r="DI104" s="755"/>
      <c r="DJ104" s="755"/>
      <c r="DK104" s="755"/>
      <c r="DL104" s="755"/>
      <c r="DM104" s="755"/>
      <c r="DN104" s="755"/>
      <c r="DO104" s="755"/>
      <c r="DP104" s="755"/>
      <c r="DQ104" s="755"/>
      <c r="DR104" s="755"/>
      <c r="DS104" s="755"/>
      <c r="DT104" s="755"/>
      <c r="DU104" s="755"/>
      <c r="DV104" s="755"/>
      <c r="DW104" s="755"/>
      <c r="DX104" s="755"/>
      <c r="DY104" s="755"/>
      <c r="DZ104" s="755"/>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474</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280</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923" t="s">
        <v>475</v>
      </c>
      <c r="B108" s="924"/>
      <c r="C108" s="924"/>
      <c r="D108" s="924"/>
      <c r="E108" s="924"/>
      <c r="F108" s="924"/>
      <c r="G108" s="924"/>
      <c r="H108" s="924"/>
      <c r="I108" s="924"/>
      <c r="J108" s="924"/>
      <c r="K108" s="924"/>
      <c r="L108" s="924"/>
      <c r="M108" s="924"/>
      <c r="N108" s="924"/>
      <c r="O108" s="924"/>
      <c r="P108" s="924"/>
      <c r="Q108" s="924"/>
      <c r="R108" s="924"/>
      <c r="S108" s="924"/>
      <c r="T108" s="924"/>
      <c r="U108" s="924"/>
      <c r="V108" s="924"/>
      <c r="W108" s="924"/>
      <c r="X108" s="924"/>
      <c r="Y108" s="924"/>
      <c r="Z108" s="924"/>
      <c r="AA108" s="924"/>
      <c r="AB108" s="924"/>
      <c r="AC108" s="924"/>
      <c r="AD108" s="924"/>
      <c r="AE108" s="924"/>
      <c r="AF108" s="924"/>
      <c r="AG108" s="924"/>
      <c r="AH108" s="924"/>
      <c r="AI108" s="924"/>
      <c r="AJ108" s="924"/>
      <c r="AK108" s="924"/>
      <c r="AL108" s="924"/>
      <c r="AM108" s="924"/>
      <c r="AN108" s="924"/>
      <c r="AO108" s="924"/>
      <c r="AP108" s="924"/>
      <c r="AQ108" s="924"/>
      <c r="AR108" s="924"/>
      <c r="AS108" s="924"/>
      <c r="AT108" s="925"/>
      <c r="AU108" s="923" t="s">
        <v>205</v>
      </c>
      <c r="AV108" s="924"/>
      <c r="AW108" s="924"/>
      <c r="AX108" s="924"/>
      <c r="AY108" s="924"/>
      <c r="AZ108" s="924"/>
      <c r="BA108" s="924"/>
      <c r="BB108" s="924"/>
      <c r="BC108" s="924"/>
      <c r="BD108" s="924"/>
      <c r="BE108" s="924"/>
      <c r="BF108" s="924"/>
      <c r="BG108" s="924"/>
      <c r="BH108" s="924"/>
      <c r="BI108" s="924"/>
      <c r="BJ108" s="924"/>
      <c r="BK108" s="924"/>
      <c r="BL108" s="924"/>
      <c r="BM108" s="924"/>
      <c r="BN108" s="924"/>
      <c r="BO108" s="924"/>
      <c r="BP108" s="924"/>
      <c r="BQ108" s="924"/>
      <c r="BR108" s="924"/>
      <c r="BS108" s="924"/>
      <c r="BT108" s="924"/>
      <c r="BU108" s="924"/>
      <c r="BV108" s="924"/>
      <c r="BW108" s="924"/>
      <c r="BX108" s="924"/>
      <c r="BY108" s="924"/>
      <c r="BZ108" s="924"/>
      <c r="CA108" s="924"/>
      <c r="CB108" s="924"/>
      <c r="CC108" s="924"/>
      <c r="CD108" s="924"/>
      <c r="CE108" s="924"/>
      <c r="CF108" s="924"/>
      <c r="CG108" s="924"/>
      <c r="CH108" s="924"/>
      <c r="CI108" s="924"/>
      <c r="CJ108" s="924"/>
      <c r="CK108" s="924"/>
      <c r="CL108" s="924"/>
      <c r="CM108" s="924"/>
      <c r="CN108" s="924"/>
      <c r="CO108" s="924"/>
      <c r="CP108" s="924"/>
      <c r="CQ108" s="924"/>
      <c r="CR108" s="924"/>
      <c r="CS108" s="924"/>
      <c r="CT108" s="924"/>
      <c r="CU108" s="924"/>
      <c r="CV108" s="924"/>
      <c r="CW108" s="924"/>
      <c r="CX108" s="924"/>
      <c r="CY108" s="924"/>
      <c r="CZ108" s="924"/>
      <c r="DA108" s="924"/>
      <c r="DB108" s="924"/>
      <c r="DC108" s="924"/>
      <c r="DD108" s="924"/>
      <c r="DE108" s="924"/>
      <c r="DF108" s="924"/>
      <c r="DG108" s="924"/>
      <c r="DH108" s="924"/>
      <c r="DI108" s="924"/>
      <c r="DJ108" s="924"/>
      <c r="DK108" s="924"/>
      <c r="DL108" s="924"/>
      <c r="DM108" s="924"/>
      <c r="DN108" s="924"/>
      <c r="DO108" s="924"/>
      <c r="DP108" s="924"/>
      <c r="DQ108" s="924"/>
      <c r="DR108" s="924"/>
      <c r="DS108" s="924"/>
      <c r="DT108" s="924"/>
      <c r="DU108" s="924"/>
      <c r="DV108" s="924"/>
      <c r="DW108" s="924"/>
      <c r="DX108" s="924"/>
      <c r="DY108" s="924"/>
      <c r="DZ108" s="925"/>
    </row>
    <row r="109" spans="1:131" s="48" customFormat="1" ht="26.25" customHeight="1" x14ac:dyDescent="0.15">
      <c r="A109" s="766" t="s">
        <v>476</v>
      </c>
      <c r="B109" s="767"/>
      <c r="C109" s="767"/>
      <c r="D109" s="767"/>
      <c r="E109" s="767"/>
      <c r="F109" s="767"/>
      <c r="G109" s="767"/>
      <c r="H109" s="767"/>
      <c r="I109" s="767"/>
      <c r="J109" s="767"/>
      <c r="K109" s="767"/>
      <c r="L109" s="767"/>
      <c r="M109" s="767"/>
      <c r="N109" s="767"/>
      <c r="O109" s="767"/>
      <c r="P109" s="767"/>
      <c r="Q109" s="767"/>
      <c r="R109" s="767"/>
      <c r="S109" s="767"/>
      <c r="T109" s="767"/>
      <c r="U109" s="767"/>
      <c r="V109" s="767"/>
      <c r="W109" s="767"/>
      <c r="X109" s="767"/>
      <c r="Y109" s="767"/>
      <c r="Z109" s="768"/>
      <c r="AA109" s="769" t="s">
        <v>477</v>
      </c>
      <c r="AB109" s="767"/>
      <c r="AC109" s="767"/>
      <c r="AD109" s="767"/>
      <c r="AE109" s="768"/>
      <c r="AF109" s="769" t="s">
        <v>478</v>
      </c>
      <c r="AG109" s="767"/>
      <c r="AH109" s="767"/>
      <c r="AI109" s="767"/>
      <c r="AJ109" s="768"/>
      <c r="AK109" s="769" t="s">
        <v>393</v>
      </c>
      <c r="AL109" s="767"/>
      <c r="AM109" s="767"/>
      <c r="AN109" s="767"/>
      <c r="AO109" s="768"/>
      <c r="AP109" s="769" t="s">
        <v>479</v>
      </c>
      <c r="AQ109" s="767"/>
      <c r="AR109" s="767"/>
      <c r="AS109" s="767"/>
      <c r="AT109" s="770"/>
      <c r="AU109" s="766" t="s">
        <v>476</v>
      </c>
      <c r="AV109" s="767"/>
      <c r="AW109" s="767"/>
      <c r="AX109" s="767"/>
      <c r="AY109" s="767"/>
      <c r="AZ109" s="767"/>
      <c r="BA109" s="767"/>
      <c r="BB109" s="767"/>
      <c r="BC109" s="767"/>
      <c r="BD109" s="767"/>
      <c r="BE109" s="767"/>
      <c r="BF109" s="767"/>
      <c r="BG109" s="767"/>
      <c r="BH109" s="767"/>
      <c r="BI109" s="767"/>
      <c r="BJ109" s="767"/>
      <c r="BK109" s="767"/>
      <c r="BL109" s="767"/>
      <c r="BM109" s="767"/>
      <c r="BN109" s="767"/>
      <c r="BO109" s="767"/>
      <c r="BP109" s="768"/>
      <c r="BQ109" s="769" t="s">
        <v>477</v>
      </c>
      <c r="BR109" s="767"/>
      <c r="BS109" s="767"/>
      <c r="BT109" s="767"/>
      <c r="BU109" s="768"/>
      <c r="BV109" s="769" t="s">
        <v>478</v>
      </c>
      <c r="BW109" s="767"/>
      <c r="BX109" s="767"/>
      <c r="BY109" s="767"/>
      <c r="BZ109" s="768"/>
      <c r="CA109" s="769" t="s">
        <v>393</v>
      </c>
      <c r="CB109" s="767"/>
      <c r="CC109" s="767"/>
      <c r="CD109" s="767"/>
      <c r="CE109" s="768"/>
      <c r="CF109" s="926" t="s">
        <v>479</v>
      </c>
      <c r="CG109" s="926"/>
      <c r="CH109" s="926"/>
      <c r="CI109" s="926"/>
      <c r="CJ109" s="926"/>
      <c r="CK109" s="769" t="s">
        <v>104</v>
      </c>
      <c r="CL109" s="767"/>
      <c r="CM109" s="767"/>
      <c r="CN109" s="767"/>
      <c r="CO109" s="767"/>
      <c r="CP109" s="767"/>
      <c r="CQ109" s="767"/>
      <c r="CR109" s="767"/>
      <c r="CS109" s="767"/>
      <c r="CT109" s="767"/>
      <c r="CU109" s="767"/>
      <c r="CV109" s="767"/>
      <c r="CW109" s="767"/>
      <c r="CX109" s="767"/>
      <c r="CY109" s="767"/>
      <c r="CZ109" s="767"/>
      <c r="DA109" s="767"/>
      <c r="DB109" s="767"/>
      <c r="DC109" s="767"/>
      <c r="DD109" s="767"/>
      <c r="DE109" s="767"/>
      <c r="DF109" s="768"/>
      <c r="DG109" s="769" t="s">
        <v>477</v>
      </c>
      <c r="DH109" s="767"/>
      <c r="DI109" s="767"/>
      <c r="DJ109" s="767"/>
      <c r="DK109" s="768"/>
      <c r="DL109" s="769" t="s">
        <v>478</v>
      </c>
      <c r="DM109" s="767"/>
      <c r="DN109" s="767"/>
      <c r="DO109" s="767"/>
      <c r="DP109" s="768"/>
      <c r="DQ109" s="769" t="s">
        <v>393</v>
      </c>
      <c r="DR109" s="767"/>
      <c r="DS109" s="767"/>
      <c r="DT109" s="767"/>
      <c r="DU109" s="768"/>
      <c r="DV109" s="769" t="s">
        <v>479</v>
      </c>
      <c r="DW109" s="767"/>
      <c r="DX109" s="767"/>
      <c r="DY109" s="767"/>
      <c r="DZ109" s="770"/>
    </row>
    <row r="110" spans="1:131" s="48" customFormat="1" ht="26.25" customHeight="1" x14ac:dyDescent="0.15">
      <c r="A110" s="810" t="s">
        <v>330</v>
      </c>
      <c r="B110" s="811"/>
      <c r="C110" s="811"/>
      <c r="D110" s="811"/>
      <c r="E110" s="811"/>
      <c r="F110" s="811"/>
      <c r="G110" s="811"/>
      <c r="H110" s="811"/>
      <c r="I110" s="811"/>
      <c r="J110" s="811"/>
      <c r="K110" s="811"/>
      <c r="L110" s="811"/>
      <c r="M110" s="811"/>
      <c r="N110" s="811"/>
      <c r="O110" s="811"/>
      <c r="P110" s="811"/>
      <c r="Q110" s="811"/>
      <c r="R110" s="811"/>
      <c r="S110" s="811"/>
      <c r="T110" s="811"/>
      <c r="U110" s="811"/>
      <c r="V110" s="811"/>
      <c r="W110" s="811"/>
      <c r="X110" s="811"/>
      <c r="Y110" s="811"/>
      <c r="Z110" s="812"/>
      <c r="AA110" s="803">
        <v>2871887</v>
      </c>
      <c r="AB110" s="804"/>
      <c r="AC110" s="804"/>
      <c r="AD110" s="804"/>
      <c r="AE110" s="805"/>
      <c r="AF110" s="806">
        <v>2992808</v>
      </c>
      <c r="AG110" s="804"/>
      <c r="AH110" s="804"/>
      <c r="AI110" s="804"/>
      <c r="AJ110" s="805"/>
      <c r="AK110" s="806">
        <v>2953008</v>
      </c>
      <c r="AL110" s="804"/>
      <c r="AM110" s="804"/>
      <c r="AN110" s="804"/>
      <c r="AO110" s="805"/>
      <c r="AP110" s="899">
        <v>24</v>
      </c>
      <c r="AQ110" s="900"/>
      <c r="AR110" s="900"/>
      <c r="AS110" s="900"/>
      <c r="AT110" s="901"/>
      <c r="AU110" s="902" t="s">
        <v>126</v>
      </c>
      <c r="AV110" s="903"/>
      <c r="AW110" s="903"/>
      <c r="AX110" s="903"/>
      <c r="AY110" s="903"/>
      <c r="AZ110" s="863" t="s">
        <v>480</v>
      </c>
      <c r="BA110" s="811"/>
      <c r="BB110" s="811"/>
      <c r="BC110" s="811"/>
      <c r="BD110" s="811"/>
      <c r="BE110" s="811"/>
      <c r="BF110" s="811"/>
      <c r="BG110" s="811"/>
      <c r="BH110" s="811"/>
      <c r="BI110" s="811"/>
      <c r="BJ110" s="811"/>
      <c r="BK110" s="811"/>
      <c r="BL110" s="811"/>
      <c r="BM110" s="811"/>
      <c r="BN110" s="811"/>
      <c r="BO110" s="811"/>
      <c r="BP110" s="812"/>
      <c r="BQ110" s="864">
        <v>25233042</v>
      </c>
      <c r="BR110" s="865"/>
      <c r="BS110" s="865"/>
      <c r="BT110" s="865"/>
      <c r="BU110" s="865"/>
      <c r="BV110" s="865">
        <v>24539759</v>
      </c>
      <c r="BW110" s="865"/>
      <c r="BX110" s="865"/>
      <c r="BY110" s="865"/>
      <c r="BZ110" s="865"/>
      <c r="CA110" s="865">
        <v>24705881</v>
      </c>
      <c r="CB110" s="865"/>
      <c r="CC110" s="865"/>
      <c r="CD110" s="865"/>
      <c r="CE110" s="865"/>
      <c r="CF110" s="889">
        <v>200.8</v>
      </c>
      <c r="CG110" s="890"/>
      <c r="CH110" s="890"/>
      <c r="CI110" s="890"/>
      <c r="CJ110" s="890"/>
      <c r="CK110" s="908" t="s">
        <v>390</v>
      </c>
      <c r="CL110" s="749"/>
      <c r="CM110" s="863" t="s">
        <v>59</v>
      </c>
      <c r="CN110" s="811"/>
      <c r="CO110" s="811"/>
      <c r="CP110" s="811"/>
      <c r="CQ110" s="811"/>
      <c r="CR110" s="811"/>
      <c r="CS110" s="811"/>
      <c r="CT110" s="811"/>
      <c r="CU110" s="811"/>
      <c r="CV110" s="811"/>
      <c r="CW110" s="811"/>
      <c r="CX110" s="811"/>
      <c r="CY110" s="811"/>
      <c r="CZ110" s="811"/>
      <c r="DA110" s="811"/>
      <c r="DB110" s="811"/>
      <c r="DC110" s="811"/>
      <c r="DD110" s="811"/>
      <c r="DE110" s="811"/>
      <c r="DF110" s="812"/>
      <c r="DG110" s="864" t="s">
        <v>203</v>
      </c>
      <c r="DH110" s="865"/>
      <c r="DI110" s="865"/>
      <c r="DJ110" s="865"/>
      <c r="DK110" s="865"/>
      <c r="DL110" s="865" t="s">
        <v>203</v>
      </c>
      <c r="DM110" s="865"/>
      <c r="DN110" s="865"/>
      <c r="DO110" s="865"/>
      <c r="DP110" s="865"/>
      <c r="DQ110" s="865" t="s">
        <v>203</v>
      </c>
      <c r="DR110" s="865"/>
      <c r="DS110" s="865"/>
      <c r="DT110" s="865"/>
      <c r="DU110" s="865"/>
      <c r="DV110" s="866" t="s">
        <v>203</v>
      </c>
      <c r="DW110" s="866"/>
      <c r="DX110" s="866"/>
      <c r="DY110" s="866"/>
      <c r="DZ110" s="867"/>
    </row>
    <row r="111" spans="1:131" s="48" customFormat="1" ht="26.25" customHeight="1" x14ac:dyDescent="0.15">
      <c r="A111" s="754" t="s">
        <v>459</v>
      </c>
      <c r="B111" s="755"/>
      <c r="C111" s="755"/>
      <c r="D111" s="755"/>
      <c r="E111" s="755"/>
      <c r="F111" s="755"/>
      <c r="G111" s="755"/>
      <c r="H111" s="755"/>
      <c r="I111" s="755"/>
      <c r="J111" s="755"/>
      <c r="K111" s="755"/>
      <c r="L111" s="755"/>
      <c r="M111" s="755"/>
      <c r="N111" s="755"/>
      <c r="O111" s="755"/>
      <c r="P111" s="755"/>
      <c r="Q111" s="755"/>
      <c r="R111" s="755"/>
      <c r="S111" s="755"/>
      <c r="T111" s="755"/>
      <c r="U111" s="755"/>
      <c r="V111" s="755"/>
      <c r="W111" s="755"/>
      <c r="X111" s="755"/>
      <c r="Y111" s="755"/>
      <c r="Z111" s="921"/>
      <c r="AA111" s="759" t="s">
        <v>203</v>
      </c>
      <c r="AB111" s="760"/>
      <c r="AC111" s="760"/>
      <c r="AD111" s="760"/>
      <c r="AE111" s="761"/>
      <c r="AF111" s="762" t="s">
        <v>203</v>
      </c>
      <c r="AG111" s="760"/>
      <c r="AH111" s="760"/>
      <c r="AI111" s="760"/>
      <c r="AJ111" s="761"/>
      <c r="AK111" s="762" t="s">
        <v>203</v>
      </c>
      <c r="AL111" s="760"/>
      <c r="AM111" s="760"/>
      <c r="AN111" s="760"/>
      <c r="AO111" s="761"/>
      <c r="AP111" s="836" t="s">
        <v>203</v>
      </c>
      <c r="AQ111" s="837"/>
      <c r="AR111" s="837"/>
      <c r="AS111" s="837"/>
      <c r="AT111" s="838"/>
      <c r="AU111" s="904"/>
      <c r="AV111" s="905"/>
      <c r="AW111" s="905"/>
      <c r="AX111" s="905"/>
      <c r="AY111" s="905"/>
      <c r="AZ111" s="835" t="s">
        <v>481</v>
      </c>
      <c r="BA111" s="771"/>
      <c r="BB111" s="771"/>
      <c r="BC111" s="771"/>
      <c r="BD111" s="771"/>
      <c r="BE111" s="771"/>
      <c r="BF111" s="771"/>
      <c r="BG111" s="771"/>
      <c r="BH111" s="771"/>
      <c r="BI111" s="771"/>
      <c r="BJ111" s="771"/>
      <c r="BK111" s="771"/>
      <c r="BL111" s="771"/>
      <c r="BM111" s="771"/>
      <c r="BN111" s="771"/>
      <c r="BO111" s="771"/>
      <c r="BP111" s="772"/>
      <c r="BQ111" s="839" t="s">
        <v>203</v>
      </c>
      <c r="BR111" s="840"/>
      <c r="BS111" s="840"/>
      <c r="BT111" s="840"/>
      <c r="BU111" s="840"/>
      <c r="BV111" s="840" t="s">
        <v>203</v>
      </c>
      <c r="BW111" s="840"/>
      <c r="BX111" s="840"/>
      <c r="BY111" s="840"/>
      <c r="BZ111" s="840"/>
      <c r="CA111" s="840" t="s">
        <v>203</v>
      </c>
      <c r="CB111" s="840"/>
      <c r="CC111" s="840"/>
      <c r="CD111" s="840"/>
      <c r="CE111" s="840"/>
      <c r="CF111" s="897" t="s">
        <v>203</v>
      </c>
      <c r="CG111" s="898"/>
      <c r="CH111" s="898"/>
      <c r="CI111" s="898"/>
      <c r="CJ111" s="898"/>
      <c r="CK111" s="909"/>
      <c r="CL111" s="751"/>
      <c r="CM111" s="835" t="s">
        <v>140</v>
      </c>
      <c r="CN111" s="771"/>
      <c r="CO111" s="771"/>
      <c r="CP111" s="771"/>
      <c r="CQ111" s="771"/>
      <c r="CR111" s="771"/>
      <c r="CS111" s="771"/>
      <c r="CT111" s="771"/>
      <c r="CU111" s="771"/>
      <c r="CV111" s="771"/>
      <c r="CW111" s="771"/>
      <c r="CX111" s="771"/>
      <c r="CY111" s="771"/>
      <c r="CZ111" s="771"/>
      <c r="DA111" s="771"/>
      <c r="DB111" s="771"/>
      <c r="DC111" s="771"/>
      <c r="DD111" s="771"/>
      <c r="DE111" s="771"/>
      <c r="DF111" s="772"/>
      <c r="DG111" s="839" t="s">
        <v>203</v>
      </c>
      <c r="DH111" s="840"/>
      <c r="DI111" s="840"/>
      <c r="DJ111" s="840"/>
      <c r="DK111" s="840"/>
      <c r="DL111" s="840" t="s">
        <v>203</v>
      </c>
      <c r="DM111" s="840"/>
      <c r="DN111" s="840"/>
      <c r="DO111" s="840"/>
      <c r="DP111" s="840"/>
      <c r="DQ111" s="840" t="s">
        <v>203</v>
      </c>
      <c r="DR111" s="840"/>
      <c r="DS111" s="840"/>
      <c r="DT111" s="840"/>
      <c r="DU111" s="840"/>
      <c r="DV111" s="841" t="s">
        <v>203</v>
      </c>
      <c r="DW111" s="841"/>
      <c r="DX111" s="841"/>
      <c r="DY111" s="841"/>
      <c r="DZ111" s="842"/>
    </row>
    <row r="112" spans="1:131" s="48" customFormat="1" ht="26.25" customHeight="1" x14ac:dyDescent="0.15">
      <c r="A112" s="738" t="s">
        <v>159</v>
      </c>
      <c r="B112" s="739"/>
      <c r="C112" s="771" t="s">
        <v>482</v>
      </c>
      <c r="D112" s="771"/>
      <c r="E112" s="771"/>
      <c r="F112" s="771"/>
      <c r="G112" s="771"/>
      <c r="H112" s="771"/>
      <c r="I112" s="771"/>
      <c r="J112" s="771"/>
      <c r="K112" s="771"/>
      <c r="L112" s="771"/>
      <c r="M112" s="771"/>
      <c r="N112" s="771"/>
      <c r="O112" s="771"/>
      <c r="P112" s="771"/>
      <c r="Q112" s="771"/>
      <c r="R112" s="771"/>
      <c r="S112" s="771"/>
      <c r="T112" s="771"/>
      <c r="U112" s="771"/>
      <c r="V112" s="771"/>
      <c r="W112" s="771"/>
      <c r="X112" s="771"/>
      <c r="Y112" s="771"/>
      <c r="Z112" s="772"/>
      <c r="AA112" s="759" t="s">
        <v>203</v>
      </c>
      <c r="AB112" s="760"/>
      <c r="AC112" s="760"/>
      <c r="AD112" s="760"/>
      <c r="AE112" s="761"/>
      <c r="AF112" s="762" t="s">
        <v>203</v>
      </c>
      <c r="AG112" s="760"/>
      <c r="AH112" s="760"/>
      <c r="AI112" s="760"/>
      <c r="AJ112" s="761"/>
      <c r="AK112" s="762" t="s">
        <v>203</v>
      </c>
      <c r="AL112" s="760"/>
      <c r="AM112" s="760"/>
      <c r="AN112" s="760"/>
      <c r="AO112" s="761"/>
      <c r="AP112" s="836" t="s">
        <v>203</v>
      </c>
      <c r="AQ112" s="837"/>
      <c r="AR112" s="837"/>
      <c r="AS112" s="837"/>
      <c r="AT112" s="838"/>
      <c r="AU112" s="904"/>
      <c r="AV112" s="905"/>
      <c r="AW112" s="905"/>
      <c r="AX112" s="905"/>
      <c r="AY112" s="905"/>
      <c r="AZ112" s="835" t="s">
        <v>268</v>
      </c>
      <c r="BA112" s="771"/>
      <c r="BB112" s="771"/>
      <c r="BC112" s="771"/>
      <c r="BD112" s="771"/>
      <c r="BE112" s="771"/>
      <c r="BF112" s="771"/>
      <c r="BG112" s="771"/>
      <c r="BH112" s="771"/>
      <c r="BI112" s="771"/>
      <c r="BJ112" s="771"/>
      <c r="BK112" s="771"/>
      <c r="BL112" s="771"/>
      <c r="BM112" s="771"/>
      <c r="BN112" s="771"/>
      <c r="BO112" s="771"/>
      <c r="BP112" s="772"/>
      <c r="BQ112" s="839">
        <v>3073633</v>
      </c>
      <c r="BR112" s="840"/>
      <c r="BS112" s="840"/>
      <c r="BT112" s="840"/>
      <c r="BU112" s="840"/>
      <c r="BV112" s="840">
        <v>2844364</v>
      </c>
      <c r="BW112" s="840"/>
      <c r="BX112" s="840"/>
      <c r="BY112" s="840"/>
      <c r="BZ112" s="840"/>
      <c r="CA112" s="840">
        <v>2810988</v>
      </c>
      <c r="CB112" s="840"/>
      <c r="CC112" s="840"/>
      <c r="CD112" s="840"/>
      <c r="CE112" s="840"/>
      <c r="CF112" s="897">
        <v>22.8</v>
      </c>
      <c r="CG112" s="898"/>
      <c r="CH112" s="898"/>
      <c r="CI112" s="898"/>
      <c r="CJ112" s="898"/>
      <c r="CK112" s="909"/>
      <c r="CL112" s="751"/>
      <c r="CM112" s="835" t="s">
        <v>400</v>
      </c>
      <c r="CN112" s="771"/>
      <c r="CO112" s="771"/>
      <c r="CP112" s="771"/>
      <c r="CQ112" s="771"/>
      <c r="CR112" s="771"/>
      <c r="CS112" s="771"/>
      <c r="CT112" s="771"/>
      <c r="CU112" s="771"/>
      <c r="CV112" s="771"/>
      <c r="CW112" s="771"/>
      <c r="CX112" s="771"/>
      <c r="CY112" s="771"/>
      <c r="CZ112" s="771"/>
      <c r="DA112" s="771"/>
      <c r="DB112" s="771"/>
      <c r="DC112" s="771"/>
      <c r="DD112" s="771"/>
      <c r="DE112" s="771"/>
      <c r="DF112" s="772"/>
      <c r="DG112" s="839" t="s">
        <v>203</v>
      </c>
      <c r="DH112" s="840"/>
      <c r="DI112" s="840"/>
      <c r="DJ112" s="840"/>
      <c r="DK112" s="840"/>
      <c r="DL112" s="840" t="s">
        <v>203</v>
      </c>
      <c r="DM112" s="840"/>
      <c r="DN112" s="840"/>
      <c r="DO112" s="840"/>
      <c r="DP112" s="840"/>
      <c r="DQ112" s="840" t="s">
        <v>203</v>
      </c>
      <c r="DR112" s="840"/>
      <c r="DS112" s="840"/>
      <c r="DT112" s="840"/>
      <c r="DU112" s="840"/>
      <c r="DV112" s="841" t="s">
        <v>203</v>
      </c>
      <c r="DW112" s="841"/>
      <c r="DX112" s="841"/>
      <c r="DY112" s="841"/>
      <c r="DZ112" s="842"/>
    </row>
    <row r="113" spans="1:130" s="48" customFormat="1" ht="26.25" customHeight="1" x14ac:dyDescent="0.15">
      <c r="A113" s="740"/>
      <c r="B113" s="741"/>
      <c r="C113" s="771" t="s">
        <v>484</v>
      </c>
      <c r="D113" s="771"/>
      <c r="E113" s="771"/>
      <c r="F113" s="771"/>
      <c r="G113" s="771"/>
      <c r="H113" s="771"/>
      <c r="I113" s="771"/>
      <c r="J113" s="771"/>
      <c r="K113" s="771"/>
      <c r="L113" s="771"/>
      <c r="M113" s="771"/>
      <c r="N113" s="771"/>
      <c r="O113" s="771"/>
      <c r="P113" s="771"/>
      <c r="Q113" s="771"/>
      <c r="R113" s="771"/>
      <c r="S113" s="771"/>
      <c r="T113" s="771"/>
      <c r="U113" s="771"/>
      <c r="V113" s="771"/>
      <c r="W113" s="771"/>
      <c r="X113" s="771"/>
      <c r="Y113" s="771"/>
      <c r="Z113" s="772"/>
      <c r="AA113" s="759">
        <v>338187</v>
      </c>
      <c r="AB113" s="760"/>
      <c r="AC113" s="760"/>
      <c r="AD113" s="760"/>
      <c r="AE113" s="761"/>
      <c r="AF113" s="762">
        <v>328208</v>
      </c>
      <c r="AG113" s="760"/>
      <c r="AH113" s="760"/>
      <c r="AI113" s="760"/>
      <c r="AJ113" s="761"/>
      <c r="AK113" s="762">
        <v>324753</v>
      </c>
      <c r="AL113" s="760"/>
      <c r="AM113" s="760"/>
      <c r="AN113" s="760"/>
      <c r="AO113" s="761"/>
      <c r="AP113" s="836">
        <v>2.6</v>
      </c>
      <c r="AQ113" s="837"/>
      <c r="AR113" s="837"/>
      <c r="AS113" s="837"/>
      <c r="AT113" s="838"/>
      <c r="AU113" s="904"/>
      <c r="AV113" s="905"/>
      <c r="AW113" s="905"/>
      <c r="AX113" s="905"/>
      <c r="AY113" s="905"/>
      <c r="AZ113" s="835" t="s">
        <v>208</v>
      </c>
      <c r="BA113" s="771"/>
      <c r="BB113" s="771"/>
      <c r="BC113" s="771"/>
      <c r="BD113" s="771"/>
      <c r="BE113" s="771"/>
      <c r="BF113" s="771"/>
      <c r="BG113" s="771"/>
      <c r="BH113" s="771"/>
      <c r="BI113" s="771"/>
      <c r="BJ113" s="771"/>
      <c r="BK113" s="771"/>
      <c r="BL113" s="771"/>
      <c r="BM113" s="771"/>
      <c r="BN113" s="771"/>
      <c r="BO113" s="771"/>
      <c r="BP113" s="772"/>
      <c r="BQ113" s="839" t="s">
        <v>203</v>
      </c>
      <c r="BR113" s="840"/>
      <c r="BS113" s="840"/>
      <c r="BT113" s="840"/>
      <c r="BU113" s="840"/>
      <c r="BV113" s="840" t="s">
        <v>203</v>
      </c>
      <c r="BW113" s="840"/>
      <c r="BX113" s="840"/>
      <c r="BY113" s="840"/>
      <c r="BZ113" s="840"/>
      <c r="CA113" s="840" t="s">
        <v>203</v>
      </c>
      <c r="CB113" s="840"/>
      <c r="CC113" s="840"/>
      <c r="CD113" s="840"/>
      <c r="CE113" s="840"/>
      <c r="CF113" s="897" t="s">
        <v>203</v>
      </c>
      <c r="CG113" s="898"/>
      <c r="CH113" s="898"/>
      <c r="CI113" s="898"/>
      <c r="CJ113" s="898"/>
      <c r="CK113" s="909"/>
      <c r="CL113" s="751"/>
      <c r="CM113" s="835" t="s">
        <v>410</v>
      </c>
      <c r="CN113" s="771"/>
      <c r="CO113" s="771"/>
      <c r="CP113" s="771"/>
      <c r="CQ113" s="771"/>
      <c r="CR113" s="771"/>
      <c r="CS113" s="771"/>
      <c r="CT113" s="771"/>
      <c r="CU113" s="771"/>
      <c r="CV113" s="771"/>
      <c r="CW113" s="771"/>
      <c r="CX113" s="771"/>
      <c r="CY113" s="771"/>
      <c r="CZ113" s="771"/>
      <c r="DA113" s="771"/>
      <c r="DB113" s="771"/>
      <c r="DC113" s="771"/>
      <c r="DD113" s="771"/>
      <c r="DE113" s="771"/>
      <c r="DF113" s="772"/>
      <c r="DG113" s="759" t="s">
        <v>203</v>
      </c>
      <c r="DH113" s="760"/>
      <c r="DI113" s="760"/>
      <c r="DJ113" s="760"/>
      <c r="DK113" s="761"/>
      <c r="DL113" s="762" t="s">
        <v>203</v>
      </c>
      <c r="DM113" s="760"/>
      <c r="DN113" s="760"/>
      <c r="DO113" s="760"/>
      <c r="DP113" s="761"/>
      <c r="DQ113" s="762" t="s">
        <v>203</v>
      </c>
      <c r="DR113" s="760"/>
      <c r="DS113" s="760"/>
      <c r="DT113" s="760"/>
      <c r="DU113" s="761"/>
      <c r="DV113" s="836" t="s">
        <v>203</v>
      </c>
      <c r="DW113" s="837"/>
      <c r="DX113" s="837"/>
      <c r="DY113" s="837"/>
      <c r="DZ113" s="838"/>
    </row>
    <row r="114" spans="1:130" s="48" customFormat="1" ht="26.25" customHeight="1" x14ac:dyDescent="0.15">
      <c r="A114" s="740"/>
      <c r="B114" s="741"/>
      <c r="C114" s="771" t="s">
        <v>486</v>
      </c>
      <c r="D114" s="771"/>
      <c r="E114" s="771"/>
      <c r="F114" s="771"/>
      <c r="G114" s="771"/>
      <c r="H114" s="771"/>
      <c r="I114" s="771"/>
      <c r="J114" s="771"/>
      <c r="K114" s="771"/>
      <c r="L114" s="771"/>
      <c r="M114" s="771"/>
      <c r="N114" s="771"/>
      <c r="O114" s="771"/>
      <c r="P114" s="771"/>
      <c r="Q114" s="771"/>
      <c r="R114" s="771"/>
      <c r="S114" s="771"/>
      <c r="T114" s="771"/>
      <c r="U114" s="771"/>
      <c r="V114" s="771"/>
      <c r="W114" s="771"/>
      <c r="X114" s="771"/>
      <c r="Y114" s="771"/>
      <c r="Z114" s="772"/>
      <c r="AA114" s="759" t="s">
        <v>203</v>
      </c>
      <c r="AB114" s="760"/>
      <c r="AC114" s="760"/>
      <c r="AD114" s="760"/>
      <c r="AE114" s="761"/>
      <c r="AF114" s="762" t="s">
        <v>203</v>
      </c>
      <c r="AG114" s="760"/>
      <c r="AH114" s="760"/>
      <c r="AI114" s="760"/>
      <c r="AJ114" s="761"/>
      <c r="AK114" s="762" t="s">
        <v>203</v>
      </c>
      <c r="AL114" s="760"/>
      <c r="AM114" s="760"/>
      <c r="AN114" s="760"/>
      <c r="AO114" s="761"/>
      <c r="AP114" s="836" t="s">
        <v>203</v>
      </c>
      <c r="AQ114" s="837"/>
      <c r="AR114" s="837"/>
      <c r="AS114" s="837"/>
      <c r="AT114" s="838"/>
      <c r="AU114" s="904"/>
      <c r="AV114" s="905"/>
      <c r="AW114" s="905"/>
      <c r="AX114" s="905"/>
      <c r="AY114" s="905"/>
      <c r="AZ114" s="835" t="s">
        <v>487</v>
      </c>
      <c r="BA114" s="771"/>
      <c r="BB114" s="771"/>
      <c r="BC114" s="771"/>
      <c r="BD114" s="771"/>
      <c r="BE114" s="771"/>
      <c r="BF114" s="771"/>
      <c r="BG114" s="771"/>
      <c r="BH114" s="771"/>
      <c r="BI114" s="771"/>
      <c r="BJ114" s="771"/>
      <c r="BK114" s="771"/>
      <c r="BL114" s="771"/>
      <c r="BM114" s="771"/>
      <c r="BN114" s="771"/>
      <c r="BO114" s="771"/>
      <c r="BP114" s="772"/>
      <c r="BQ114" s="839">
        <v>4995066</v>
      </c>
      <c r="BR114" s="840"/>
      <c r="BS114" s="840"/>
      <c r="BT114" s="840"/>
      <c r="BU114" s="840"/>
      <c r="BV114" s="840">
        <v>4921473</v>
      </c>
      <c r="BW114" s="840"/>
      <c r="BX114" s="840"/>
      <c r="BY114" s="840"/>
      <c r="BZ114" s="840"/>
      <c r="CA114" s="840">
        <v>4877100</v>
      </c>
      <c r="CB114" s="840"/>
      <c r="CC114" s="840"/>
      <c r="CD114" s="840"/>
      <c r="CE114" s="840"/>
      <c r="CF114" s="897">
        <v>39.6</v>
      </c>
      <c r="CG114" s="898"/>
      <c r="CH114" s="898"/>
      <c r="CI114" s="898"/>
      <c r="CJ114" s="898"/>
      <c r="CK114" s="909"/>
      <c r="CL114" s="751"/>
      <c r="CM114" s="835" t="s">
        <v>156</v>
      </c>
      <c r="CN114" s="771"/>
      <c r="CO114" s="771"/>
      <c r="CP114" s="771"/>
      <c r="CQ114" s="771"/>
      <c r="CR114" s="771"/>
      <c r="CS114" s="771"/>
      <c r="CT114" s="771"/>
      <c r="CU114" s="771"/>
      <c r="CV114" s="771"/>
      <c r="CW114" s="771"/>
      <c r="CX114" s="771"/>
      <c r="CY114" s="771"/>
      <c r="CZ114" s="771"/>
      <c r="DA114" s="771"/>
      <c r="DB114" s="771"/>
      <c r="DC114" s="771"/>
      <c r="DD114" s="771"/>
      <c r="DE114" s="771"/>
      <c r="DF114" s="772"/>
      <c r="DG114" s="759" t="s">
        <v>203</v>
      </c>
      <c r="DH114" s="760"/>
      <c r="DI114" s="760"/>
      <c r="DJ114" s="760"/>
      <c r="DK114" s="761"/>
      <c r="DL114" s="762" t="s">
        <v>203</v>
      </c>
      <c r="DM114" s="760"/>
      <c r="DN114" s="760"/>
      <c r="DO114" s="760"/>
      <c r="DP114" s="761"/>
      <c r="DQ114" s="762" t="s">
        <v>203</v>
      </c>
      <c r="DR114" s="760"/>
      <c r="DS114" s="760"/>
      <c r="DT114" s="760"/>
      <c r="DU114" s="761"/>
      <c r="DV114" s="836" t="s">
        <v>203</v>
      </c>
      <c r="DW114" s="837"/>
      <c r="DX114" s="837"/>
      <c r="DY114" s="837"/>
      <c r="DZ114" s="838"/>
    </row>
    <row r="115" spans="1:130" s="48" customFormat="1" ht="26.25" customHeight="1" x14ac:dyDescent="0.15">
      <c r="A115" s="740"/>
      <c r="B115" s="741"/>
      <c r="C115" s="771" t="s">
        <v>379</v>
      </c>
      <c r="D115" s="771"/>
      <c r="E115" s="771"/>
      <c r="F115" s="771"/>
      <c r="G115" s="771"/>
      <c r="H115" s="771"/>
      <c r="I115" s="771"/>
      <c r="J115" s="771"/>
      <c r="K115" s="771"/>
      <c r="L115" s="771"/>
      <c r="M115" s="771"/>
      <c r="N115" s="771"/>
      <c r="O115" s="771"/>
      <c r="P115" s="771"/>
      <c r="Q115" s="771"/>
      <c r="R115" s="771"/>
      <c r="S115" s="771"/>
      <c r="T115" s="771"/>
      <c r="U115" s="771"/>
      <c r="V115" s="771"/>
      <c r="W115" s="771"/>
      <c r="X115" s="771"/>
      <c r="Y115" s="771"/>
      <c r="Z115" s="772"/>
      <c r="AA115" s="759" t="s">
        <v>203</v>
      </c>
      <c r="AB115" s="760"/>
      <c r="AC115" s="760"/>
      <c r="AD115" s="760"/>
      <c r="AE115" s="761"/>
      <c r="AF115" s="762" t="s">
        <v>203</v>
      </c>
      <c r="AG115" s="760"/>
      <c r="AH115" s="760"/>
      <c r="AI115" s="760"/>
      <c r="AJ115" s="761"/>
      <c r="AK115" s="762" t="s">
        <v>203</v>
      </c>
      <c r="AL115" s="760"/>
      <c r="AM115" s="760"/>
      <c r="AN115" s="760"/>
      <c r="AO115" s="761"/>
      <c r="AP115" s="836" t="s">
        <v>203</v>
      </c>
      <c r="AQ115" s="837"/>
      <c r="AR115" s="837"/>
      <c r="AS115" s="837"/>
      <c r="AT115" s="838"/>
      <c r="AU115" s="904"/>
      <c r="AV115" s="905"/>
      <c r="AW115" s="905"/>
      <c r="AX115" s="905"/>
      <c r="AY115" s="905"/>
      <c r="AZ115" s="835" t="s">
        <v>348</v>
      </c>
      <c r="BA115" s="771"/>
      <c r="BB115" s="771"/>
      <c r="BC115" s="771"/>
      <c r="BD115" s="771"/>
      <c r="BE115" s="771"/>
      <c r="BF115" s="771"/>
      <c r="BG115" s="771"/>
      <c r="BH115" s="771"/>
      <c r="BI115" s="771"/>
      <c r="BJ115" s="771"/>
      <c r="BK115" s="771"/>
      <c r="BL115" s="771"/>
      <c r="BM115" s="771"/>
      <c r="BN115" s="771"/>
      <c r="BO115" s="771"/>
      <c r="BP115" s="772"/>
      <c r="BQ115" s="839" t="s">
        <v>203</v>
      </c>
      <c r="BR115" s="840"/>
      <c r="BS115" s="840"/>
      <c r="BT115" s="840"/>
      <c r="BU115" s="840"/>
      <c r="BV115" s="840" t="s">
        <v>203</v>
      </c>
      <c r="BW115" s="840"/>
      <c r="BX115" s="840"/>
      <c r="BY115" s="840"/>
      <c r="BZ115" s="840"/>
      <c r="CA115" s="840" t="s">
        <v>203</v>
      </c>
      <c r="CB115" s="840"/>
      <c r="CC115" s="840"/>
      <c r="CD115" s="840"/>
      <c r="CE115" s="840"/>
      <c r="CF115" s="897" t="s">
        <v>203</v>
      </c>
      <c r="CG115" s="898"/>
      <c r="CH115" s="898"/>
      <c r="CI115" s="898"/>
      <c r="CJ115" s="898"/>
      <c r="CK115" s="909"/>
      <c r="CL115" s="751"/>
      <c r="CM115" s="835" t="s">
        <v>33</v>
      </c>
      <c r="CN115" s="771"/>
      <c r="CO115" s="771"/>
      <c r="CP115" s="771"/>
      <c r="CQ115" s="771"/>
      <c r="CR115" s="771"/>
      <c r="CS115" s="771"/>
      <c r="CT115" s="771"/>
      <c r="CU115" s="771"/>
      <c r="CV115" s="771"/>
      <c r="CW115" s="771"/>
      <c r="CX115" s="771"/>
      <c r="CY115" s="771"/>
      <c r="CZ115" s="771"/>
      <c r="DA115" s="771"/>
      <c r="DB115" s="771"/>
      <c r="DC115" s="771"/>
      <c r="DD115" s="771"/>
      <c r="DE115" s="771"/>
      <c r="DF115" s="772"/>
      <c r="DG115" s="759" t="s">
        <v>203</v>
      </c>
      <c r="DH115" s="760"/>
      <c r="DI115" s="760"/>
      <c r="DJ115" s="760"/>
      <c r="DK115" s="761"/>
      <c r="DL115" s="762" t="s">
        <v>203</v>
      </c>
      <c r="DM115" s="760"/>
      <c r="DN115" s="760"/>
      <c r="DO115" s="760"/>
      <c r="DP115" s="761"/>
      <c r="DQ115" s="762" t="s">
        <v>203</v>
      </c>
      <c r="DR115" s="760"/>
      <c r="DS115" s="760"/>
      <c r="DT115" s="760"/>
      <c r="DU115" s="761"/>
      <c r="DV115" s="836" t="s">
        <v>203</v>
      </c>
      <c r="DW115" s="837"/>
      <c r="DX115" s="837"/>
      <c r="DY115" s="837"/>
      <c r="DZ115" s="838"/>
    </row>
    <row r="116" spans="1:130" s="48" customFormat="1" ht="26.25" customHeight="1" x14ac:dyDescent="0.15">
      <c r="A116" s="742"/>
      <c r="B116" s="743"/>
      <c r="C116" s="844" t="s">
        <v>1</v>
      </c>
      <c r="D116" s="844"/>
      <c r="E116" s="844"/>
      <c r="F116" s="844"/>
      <c r="G116" s="844"/>
      <c r="H116" s="844"/>
      <c r="I116" s="844"/>
      <c r="J116" s="844"/>
      <c r="K116" s="844"/>
      <c r="L116" s="844"/>
      <c r="M116" s="844"/>
      <c r="N116" s="844"/>
      <c r="O116" s="844"/>
      <c r="P116" s="844"/>
      <c r="Q116" s="844"/>
      <c r="R116" s="844"/>
      <c r="S116" s="844"/>
      <c r="T116" s="844"/>
      <c r="U116" s="844"/>
      <c r="V116" s="844"/>
      <c r="W116" s="844"/>
      <c r="X116" s="844"/>
      <c r="Y116" s="844"/>
      <c r="Z116" s="845"/>
      <c r="AA116" s="759" t="s">
        <v>203</v>
      </c>
      <c r="AB116" s="760"/>
      <c r="AC116" s="760"/>
      <c r="AD116" s="760"/>
      <c r="AE116" s="761"/>
      <c r="AF116" s="762" t="s">
        <v>203</v>
      </c>
      <c r="AG116" s="760"/>
      <c r="AH116" s="760"/>
      <c r="AI116" s="760"/>
      <c r="AJ116" s="761"/>
      <c r="AK116" s="762" t="s">
        <v>203</v>
      </c>
      <c r="AL116" s="760"/>
      <c r="AM116" s="760"/>
      <c r="AN116" s="760"/>
      <c r="AO116" s="761"/>
      <c r="AP116" s="836" t="s">
        <v>203</v>
      </c>
      <c r="AQ116" s="837"/>
      <c r="AR116" s="837"/>
      <c r="AS116" s="837"/>
      <c r="AT116" s="838"/>
      <c r="AU116" s="904"/>
      <c r="AV116" s="905"/>
      <c r="AW116" s="905"/>
      <c r="AX116" s="905"/>
      <c r="AY116" s="905"/>
      <c r="AZ116" s="911" t="s">
        <v>226</v>
      </c>
      <c r="BA116" s="912"/>
      <c r="BB116" s="912"/>
      <c r="BC116" s="912"/>
      <c r="BD116" s="912"/>
      <c r="BE116" s="912"/>
      <c r="BF116" s="912"/>
      <c r="BG116" s="912"/>
      <c r="BH116" s="912"/>
      <c r="BI116" s="912"/>
      <c r="BJ116" s="912"/>
      <c r="BK116" s="912"/>
      <c r="BL116" s="912"/>
      <c r="BM116" s="912"/>
      <c r="BN116" s="912"/>
      <c r="BO116" s="912"/>
      <c r="BP116" s="913"/>
      <c r="BQ116" s="839" t="s">
        <v>203</v>
      </c>
      <c r="BR116" s="840"/>
      <c r="BS116" s="840"/>
      <c r="BT116" s="840"/>
      <c r="BU116" s="840"/>
      <c r="BV116" s="840" t="s">
        <v>203</v>
      </c>
      <c r="BW116" s="840"/>
      <c r="BX116" s="840"/>
      <c r="BY116" s="840"/>
      <c r="BZ116" s="840"/>
      <c r="CA116" s="840" t="s">
        <v>203</v>
      </c>
      <c r="CB116" s="840"/>
      <c r="CC116" s="840"/>
      <c r="CD116" s="840"/>
      <c r="CE116" s="840"/>
      <c r="CF116" s="897" t="s">
        <v>203</v>
      </c>
      <c r="CG116" s="898"/>
      <c r="CH116" s="898"/>
      <c r="CI116" s="898"/>
      <c r="CJ116" s="898"/>
      <c r="CK116" s="909"/>
      <c r="CL116" s="751"/>
      <c r="CM116" s="835" t="s">
        <v>14</v>
      </c>
      <c r="CN116" s="771"/>
      <c r="CO116" s="771"/>
      <c r="CP116" s="771"/>
      <c r="CQ116" s="771"/>
      <c r="CR116" s="771"/>
      <c r="CS116" s="771"/>
      <c r="CT116" s="771"/>
      <c r="CU116" s="771"/>
      <c r="CV116" s="771"/>
      <c r="CW116" s="771"/>
      <c r="CX116" s="771"/>
      <c r="CY116" s="771"/>
      <c r="CZ116" s="771"/>
      <c r="DA116" s="771"/>
      <c r="DB116" s="771"/>
      <c r="DC116" s="771"/>
      <c r="DD116" s="771"/>
      <c r="DE116" s="771"/>
      <c r="DF116" s="772"/>
      <c r="DG116" s="759" t="s">
        <v>203</v>
      </c>
      <c r="DH116" s="760"/>
      <c r="DI116" s="760"/>
      <c r="DJ116" s="760"/>
      <c r="DK116" s="761"/>
      <c r="DL116" s="762" t="s">
        <v>203</v>
      </c>
      <c r="DM116" s="760"/>
      <c r="DN116" s="760"/>
      <c r="DO116" s="760"/>
      <c r="DP116" s="761"/>
      <c r="DQ116" s="762" t="s">
        <v>203</v>
      </c>
      <c r="DR116" s="760"/>
      <c r="DS116" s="760"/>
      <c r="DT116" s="760"/>
      <c r="DU116" s="761"/>
      <c r="DV116" s="836" t="s">
        <v>203</v>
      </c>
      <c r="DW116" s="837"/>
      <c r="DX116" s="837"/>
      <c r="DY116" s="837"/>
      <c r="DZ116" s="838"/>
    </row>
    <row r="117" spans="1:130" s="48" customFormat="1" ht="26.25" customHeight="1" x14ac:dyDescent="0.15">
      <c r="A117" s="766" t="s">
        <v>272</v>
      </c>
      <c r="B117" s="767"/>
      <c r="C117" s="767"/>
      <c r="D117" s="767"/>
      <c r="E117" s="767"/>
      <c r="F117" s="767"/>
      <c r="G117" s="767"/>
      <c r="H117" s="767"/>
      <c r="I117" s="767"/>
      <c r="J117" s="767"/>
      <c r="K117" s="767"/>
      <c r="L117" s="767"/>
      <c r="M117" s="767"/>
      <c r="N117" s="767"/>
      <c r="O117" s="767"/>
      <c r="P117" s="767"/>
      <c r="Q117" s="767"/>
      <c r="R117" s="767"/>
      <c r="S117" s="767"/>
      <c r="T117" s="767"/>
      <c r="U117" s="767"/>
      <c r="V117" s="767"/>
      <c r="W117" s="767"/>
      <c r="X117" s="767"/>
      <c r="Y117" s="876" t="s">
        <v>325</v>
      </c>
      <c r="Z117" s="768"/>
      <c r="AA117" s="914">
        <v>3210074</v>
      </c>
      <c r="AB117" s="915"/>
      <c r="AC117" s="915"/>
      <c r="AD117" s="915"/>
      <c r="AE117" s="916"/>
      <c r="AF117" s="917">
        <v>3321016</v>
      </c>
      <c r="AG117" s="915"/>
      <c r="AH117" s="915"/>
      <c r="AI117" s="915"/>
      <c r="AJ117" s="916"/>
      <c r="AK117" s="917">
        <v>3277761</v>
      </c>
      <c r="AL117" s="915"/>
      <c r="AM117" s="915"/>
      <c r="AN117" s="915"/>
      <c r="AO117" s="916"/>
      <c r="AP117" s="918"/>
      <c r="AQ117" s="919"/>
      <c r="AR117" s="919"/>
      <c r="AS117" s="919"/>
      <c r="AT117" s="920"/>
      <c r="AU117" s="904"/>
      <c r="AV117" s="905"/>
      <c r="AW117" s="905"/>
      <c r="AX117" s="905"/>
      <c r="AY117" s="905"/>
      <c r="AZ117" s="894" t="s">
        <v>364</v>
      </c>
      <c r="BA117" s="895"/>
      <c r="BB117" s="895"/>
      <c r="BC117" s="895"/>
      <c r="BD117" s="895"/>
      <c r="BE117" s="895"/>
      <c r="BF117" s="895"/>
      <c r="BG117" s="895"/>
      <c r="BH117" s="895"/>
      <c r="BI117" s="895"/>
      <c r="BJ117" s="895"/>
      <c r="BK117" s="895"/>
      <c r="BL117" s="895"/>
      <c r="BM117" s="895"/>
      <c r="BN117" s="895"/>
      <c r="BO117" s="895"/>
      <c r="BP117" s="896"/>
      <c r="BQ117" s="839" t="s">
        <v>203</v>
      </c>
      <c r="BR117" s="840"/>
      <c r="BS117" s="840"/>
      <c r="BT117" s="840"/>
      <c r="BU117" s="840"/>
      <c r="BV117" s="840" t="s">
        <v>203</v>
      </c>
      <c r="BW117" s="840"/>
      <c r="BX117" s="840"/>
      <c r="BY117" s="840"/>
      <c r="BZ117" s="840"/>
      <c r="CA117" s="840" t="s">
        <v>203</v>
      </c>
      <c r="CB117" s="840"/>
      <c r="CC117" s="840"/>
      <c r="CD117" s="840"/>
      <c r="CE117" s="840"/>
      <c r="CF117" s="897" t="s">
        <v>203</v>
      </c>
      <c r="CG117" s="898"/>
      <c r="CH117" s="898"/>
      <c r="CI117" s="898"/>
      <c r="CJ117" s="898"/>
      <c r="CK117" s="909"/>
      <c r="CL117" s="751"/>
      <c r="CM117" s="835" t="s">
        <v>340</v>
      </c>
      <c r="CN117" s="771"/>
      <c r="CO117" s="771"/>
      <c r="CP117" s="771"/>
      <c r="CQ117" s="771"/>
      <c r="CR117" s="771"/>
      <c r="CS117" s="771"/>
      <c r="CT117" s="771"/>
      <c r="CU117" s="771"/>
      <c r="CV117" s="771"/>
      <c r="CW117" s="771"/>
      <c r="CX117" s="771"/>
      <c r="CY117" s="771"/>
      <c r="CZ117" s="771"/>
      <c r="DA117" s="771"/>
      <c r="DB117" s="771"/>
      <c r="DC117" s="771"/>
      <c r="DD117" s="771"/>
      <c r="DE117" s="771"/>
      <c r="DF117" s="772"/>
      <c r="DG117" s="759" t="s">
        <v>203</v>
      </c>
      <c r="DH117" s="760"/>
      <c r="DI117" s="760"/>
      <c r="DJ117" s="760"/>
      <c r="DK117" s="761"/>
      <c r="DL117" s="762" t="s">
        <v>203</v>
      </c>
      <c r="DM117" s="760"/>
      <c r="DN117" s="760"/>
      <c r="DO117" s="760"/>
      <c r="DP117" s="761"/>
      <c r="DQ117" s="762" t="s">
        <v>203</v>
      </c>
      <c r="DR117" s="760"/>
      <c r="DS117" s="760"/>
      <c r="DT117" s="760"/>
      <c r="DU117" s="761"/>
      <c r="DV117" s="836" t="s">
        <v>203</v>
      </c>
      <c r="DW117" s="837"/>
      <c r="DX117" s="837"/>
      <c r="DY117" s="837"/>
      <c r="DZ117" s="838"/>
    </row>
    <row r="118" spans="1:130" s="48" customFormat="1" ht="26.25" customHeight="1" x14ac:dyDescent="0.15">
      <c r="A118" s="766" t="s">
        <v>104</v>
      </c>
      <c r="B118" s="767"/>
      <c r="C118" s="767"/>
      <c r="D118" s="767"/>
      <c r="E118" s="767"/>
      <c r="F118" s="767"/>
      <c r="G118" s="767"/>
      <c r="H118" s="767"/>
      <c r="I118" s="767"/>
      <c r="J118" s="767"/>
      <c r="K118" s="767"/>
      <c r="L118" s="767"/>
      <c r="M118" s="767"/>
      <c r="N118" s="767"/>
      <c r="O118" s="767"/>
      <c r="P118" s="767"/>
      <c r="Q118" s="767"/>
      <c r="R118" s="767"/>
      <c r="S118" s="767"/>
      <c r="T118" s="767"/>
      <c r="U118" s="767"/>
      <c r="V118" s="767"/>
      <c r="W118" s="767"/>
      <c r="X118" s="767"/>
      <c r="Y118" s="767"/>
      <c r="Z118" s="768"/>
      <c r="AA118" s="769" t="s">
        <v>477</v>
      </c>
      <c r="AB118" s="767"/>
      <c r="AC118" s="767"/>
      <c r="AD118" s="767"/>
      <c r="AE118" s="768"/>
      <c r="AF118" s="769" t="s">
        <v>478</v>
      </c>
      <c r="AG118" s="767"/>
      <c r="AH118" s="767"/>
      <c r="AI118" s="767"/>
      <c r="AJ118" s="768"/>
      <c r="AK118" s="769" t="s">
        <v>393</v>
      </c>
      <c r="AL118" s="767"/>
      <c r="AM118" s="767"/>
      <c r="AN118" s="767"/>
      <c r="AO118" s="768"/>
      <c r="AP118" s="769" t="s">
        <v>479</v>
      </c>
      <c r="AQ118" s="767"/>
      <c r="AR118" s="767"/>
      <c r="AS118" s="767"/>
      <c r="AT118" s="770"/>
      <c r="AU118" s="904"/>
      <c r="AV118" s="905"/>
      <c r="AW118" s="905"/>
      <c r="AX118" s="905"/>
      <c r="AY118" s="905"/>
      <c r="AZ118" s="843" t="s">
        <v>488</v>
      </c>
      <c r="BA118" s="844"/>
      <c r="BB118" s="844"/>
      <c r="BC118" s="844"/>
      <c r="BD118" s="844"/>
      <c r="BE118" s="844"/>
      <c r="BF118" s="844"/>
      <c r="BG118" s="844"/>
      <c r="BH118" s="844"/>
      <c r="BI118" s="844"/>
      <c r="BJ118" s="844"/>
      <c r="BK118" s="844"/>
      <c r="BL118" s="844"/>
      <c r="BM118" s="844"/>
      <c r="BN118" s="844"/>
      <c r="BO118" s="844"/>
      <c r="BP118" s="845"/>
      <c r="BQ118" s="872" t="s">
        <v>203</v>
      </c>
      <c r="BR118" s="873"/>
      <c r="BS118" s="873"/>
      <c r="BT118" s="873"/>
      <c r="BU118" s="873"/>
      <c r="BV118" s="873" t="s">
        <v>203</v>
      </c>
      <c r="BW118" s="873"/>
      <c r="BX118" s="873"/>
      <c r="BY118" s="873"/>
      <c r="BZ118" s="873"/>
      <c r="CA118" s="873" t="s">
        <v>203</v>
      </c>
      <c r="CB118" s="873"/>
      <c r="CC118" s="873"/>
      <c r="CD118" s="873"/>
      <c r="CE118" s="873"/>
      <c r="CF118" s="897" t="s">
        <v>203</v>
      </c>
      <c r="CG118" s="898"/>
      <c r="CH118" s="898"/>
      <c r="CI118" s="898"/>
      <c r="CJ118" s="898"/>
      <c r="CK118" s="909"/>
      <c r="CL118" s="751"/>
      <c r="CM118" s="835" t="s">
        <v>489</v>
      </c>
      <c r="CN118" s="771"/>
      <c r="CO118" s="771"/>
      <c r="CP118" s="771"/>
      <c r="CQ118" s="771"/>
      <c r="CR118" s="771"/>
      <c r="CS118" s="771"/>
      <c r="CT118" s="771"/>
      <c r="CU118" s="771"/>
      <c r="CV118" s="771"/>
      <c r="CW118" s="771"/>
      <c r="CX118" s="771"/>
      <c r="CY118" s="771"/>
      <c r="CZ118" s="771"/>
      <c r="DA118" s="771"/>
      <c r="DB118" s="771"/>
      <c r="DC118" s="771"/>
      <c r="DD118" s="771"/>
      <c r="DE118" s="771"/>
      <c r="DF118" s="772"/>
      <c r="DG118" s="759" t="s">
        <v>203</v>
      </c>
      <c r="DH118" s="760"/>
      <c r="DI118" s="760"/>
      <c r="DJ118" s="760"/>
      <c r="DK118" s="761"/>
      <c r="DL118" s="762" t="s">
        <v>203</v>
      </c>
      <c r="DM118" s="760"/>
      <c r="DN118" s="760"/>
      <c r="DO118" s="760"/>
      <c r="DP118" s="761"/>
      <c r="DQ118" s="762" t="s">
        <v>203</v>
      </c>
      <c r="DR118" s="760"/>
      <c r="DS118" s="760"/>
      <c r="DT118" s="760"/>
      <c r="DU118" s="761"/>
      <c r="DV118" s="836" t="s">
        <v>203</v>
      </c>
      <c r="DW118" s="837"/>
      <c r="DX118" s="837"/>
      <c r="DY118" s="837"/>
      <c r="DZ118" s="838"/>
    </row>
    <row r="119" spans="1:130" s="48" customFormat="1" ht="26.25" customHeight="1" x14ac:dyDescent="0.15">
      <c r="A119" s="748" t="s">
        <v>390</v>
      </c>
      <c r="B119" s="749"/>
      <c r="C119" s="863" t="s">
        <v>59</v>
      </c>
      <c r="D119" s="811"/>
      <c r="E119" s="811"/>
      <c r="F119" s="811"/>
      <c r="G119" s="811"/>
      <c r="H119" s="811"/>
      <c r="I119" s="811"/>
      <c r="J119" s="811"/>
      <c r="K119" s="811"/>
      <c r="L119" s="811"/>
      <c r="M119" s="811"/>
      <c r="N119" s="811"/>
      <c r="O119" s="811"/>
      <c r="P119" s="811"/>
      <c r="Q119" s="811"/>
      <c r="R119" s="811"/>
      <c r="S119" s="811"/>
      <c r="T119" s="811"/>
      <c r="U119" s="811"/>
      <c r="V119" s="811"/>
      <c r="W119" s="811"/>
      <c r="X119" s="811"/>
      <c r="Y119" s="811"/>
      <c r="Z119" s="812"/>
      <c r="AA119" s="803" t="s">
        <v>203</v>
      </c>
      <c r="AB119" s="804"/>
      <c r="AC119" s="804"/>
      <c r="AD119" s="804"/>
      <c r="AE119" s="805"/>
      <c r="AF119" s="806" t="s">
        <v>203</v>
      </c>
      <c r="AG119" s="804"/>
      <c r="AH119" s="804"/>
      <c r="AI119" s="804"/>
      <c r="AJ119" s="805"/>
      <c r="AK119" s="806" t="s">
        <v>203</v>
      </c>
      <c r="AL119" s="804"/>
      <c r="AM119" s="804"/>
      <c r="AN119" s="804"/>
      <c r="AO119" s="805"/>
      <c r="AP119" s="899" t="s">
        <v>203</v>
      </c>
      <c r="AQ119" s="900"/>
      <c r="AR119" s="900"/>
      <c r="AS119" s="900"/>
      <c r="AT119" s="901"/>
      <c r="AU119" s="906"/>
      <c r="AV119" s="907"/>
      <c r="AW119" s="907"/>
      <c r="AX119" s="907"/>
      <c r="AY119" s="907"/>
      <c r="AZ119" s="69" t="s">
        <v>272</v>
      </c>
      <c r="BA119" s="69"/>
      <c r="BB119" s="69"/>
      <c r="BC119" s="69"/>
      <c r="BD119" s="69"/>
      <c r="BE119" s="69"/>
      <c r="BF119" s="69"/>
      <c r="BG119" s="69"/>
      <c r="BH119" s="69"/>
      <c r="BI119" s="69"/>
      <c r="BJ119" s="69"/>
      <c r="BK119" s="69"/>
      <c r="BL119" s="69"/>
      <c r="BM119" s="69"/>
      <c r="BN119" s="69"/>
      <c r="BO119" s="876" t="s">
        <v>172</v>
      </c>
      <c r="BP119" s="877"/>
      <c r="BQ119" s="872">
        <v>33301741</v>
      </c>
      <c r="BR119" s="873"/>
      <c r="BS119" s="873"/>
      <c r="BT119" s="873"/>
      <c r="BU119" s="873"/>
      <c r="BV119" s="873">
        <v>32305596</v>
      </c>
      <c r="BW119" s="873"/>
      <c r="BX119" s="873"/>
      <c r="BY119" s="873"/>
      <c r="BZ119" s="873"/>
      <c r="CA119" s="873">
        <v>32393969</v>
      </c>
      <c r="CB119" s="873"/>
      <c r="CC119" s="873"/>
      <c r="CD119" s="873"/>
      <c r="CE119" s="873"/>
      <c r="CF119" s="725"/>
      <c r="CG119" s="726"/>
      <c r="CH119" s="726"/>
      <c r="CI119" s="726"/>
      <c r="CJ119" s="880"/>
      <c r="CK119" s="910"/>
      <c r="CL119" s="753"/>
      <c r="CM119" s="843" t="s">
        <v>145</v>
      </c>
      <c r="CN119" s="844"/>
      <c r="CO119" s="844"/>
      <c r="CP119" s="844"/>
      <c r="CQ119" s="844"/>
      <c r="CR119" s="844"/>
      <c r="CS119" s="844"/>
      <c r="CT119" s="844"/>
      <c r="CU119" s="844"/>
      <c r="CV119" s="844"/>
      <c r="CW119" s="844"/>
      <c r="CX119" s="844"/>
      <c r="CY119" s="844"/>
      <c r="CZ119" s="844"/>
      <c r="DA119" s="844"/>
      <c r="DB119" s="844"/>
      <c r="DC119" s="844"/>
      <c r="DD119" s="844"/>
      <c r="DE119" s="844"/>
      <c r="DF119" s="845"/>
      <c r="DG119" s="783" t="s">
        <v>203</v>
      </c>
      <c r="DH119" s="784"/>
      <c r="DI119" s="784"/>
      <c r="DJ119" s="784"/>
      <c r="DK119" s="785"/>
      <c r="DL119" s="786" t="s">
        <v>203</v>
      </c>
      <c r="DM119" s="784"/>
      <c r="DN119" s="784"/>
      <c r="DO119" s="784"/>
      <c r="DP119" s="785"/>
      <c r="DQ119" s="786" t="s">
        <v>203</v>
      </c>
      <c r="DR119" s="784"/>
      <c r="DS119" s="784"/>
      <c r="DT119" s="784"/>
      <c r="DU119" s="785"/>
      <c r="DV119" s="860" t="s">
        <v>203</v>
      </c>
      <c r="DW119" s="861"/>
      <c r="DX119" s="861"/>
      <c r="DY119" s="861"/>
      <c r="DZ119" s="862"/>
    </row>
    <row r="120" spans="1:130" s="48" customFormat="1" ht="26.25" customHeight="1" x14ac:dyDescent="0.15">
      <c r="A120" s="750"/>
      <c r="B120" s="751"/>
      <c r="C120" s="835" t="s">
        <v>140</v>
      </c>
      <c r="D120" s="771"/>
      <c r="E120" s="771"/>
      <c r="F120" s="771"/>
      <c r="G120" s="771"/>
      <c r="H120" s="771"/>
      <c r="I120" s="771"/>
      <c r="J120" s="771"/>
      <c r="K120" s="771"/>
      <c r="L120" s="771"/>
      <c r="M120" s="771"/>
      <c r="N120" s="771"/>
      <c r="O120" s="771"/>
      <c r="P120" s="771"/>
      <c r="Q120" s="771"/>
      <c r="R120" s="771"/>
      <c r="S120" s="771"/>
      <c r="T120" s="771"/>
      <c r="U120" s="771"/>
      <c r="V120" s="771"/>
      <c r="W120" s="771"/>
      <c r="X120" s="771"/>
      <c r="Y120" s="771"/>
      <c r="Z120" s="772"/>
      <c r="AA120" s="759" t="s">
        <v>203</v>
      </c>
      <c r="AB120" s="760"/>
      <c r="AC120" s="760"/>
      <c r="AD120" s="760"/>
      <c r="AE120" s="761"/>
      <c r="AF120" s="762" t="s">
        <v>203</v>
      </c>
      <c r="AG120" s="760"/>
      <c r="AH120" s="760"/>
      <c r="AI120" s="760"/>
      <c r="AJ120" s="761"/>
      <c r="AK120" s="762" t="s">
        <v>203</v>
      </c>
      <c r="AL120" s="760"/>
      <c r="AM120" s="760"/>
      <c r="AN120" s="760"/>
      <c r="AO120" s="761"/>
      <c r="AP120" s="836" t="s">
        <v>203</v>
      </c>
      <c r="AQ120" s="837"/>
      <c r="AR120" s="837"/>
      <c r="AS120" s="837"/>
      <c r="AT120" s="838"/>
      <c r="AU120" s="881" t="s">
        <v>483</v>
      </c>
      <c r="AV120" s="882"/>
      <c r="AW120" s="882"/>
      <c r="AX120" s="882"/>
      <c r="AY120" s="883"/>
      <c r="AZ120" s="863" t="s">
        <v>218</v>
      </c>
      <c r="BA120" s="811"/>
      <c r="BB120" s="811"/>
      <c r="BC120" s="811"/>
      <c r="BD120" s="811"/>
      <c r="BE120" s="811"/>
      <c r="BF120" s="811"/>
      <c r="BG120" s="811"/>
      <c r="BH120" s="811"/>
      <c r="BI120" s="811"/>
      <c r="BJ120" s="811"/>
      <c r="BK120" s="811"/>
      <c r="BL120" s="811"/>
      <c r="BM120" s="811"/>
      <c r="BN120" s="811"/>
      <c r="BO120" s="811"/>
      <c r="BP120" s="812"/>
      <c r="BQ120" s="864">
        <v>16613530</v>
      </c>
      <c r="BR120" s="865"/>
      <c r="BS120" s="865"/>
      <c r="BT120" s="865"/>
      <c r="BU120" s="865"/>
      <c r="BV120" s="865">
        <v>16028026</v>
      </c>
      <c r="BW120" s="865"/>
      <c r="BX120" s="865"/>
      <c r="BY120" s="865"/>
      <c r="BZ120" s="865"/>
      <c r="CA120" s="865">
        <v>15834638</v>
      </c>
      <c r="CB120" s="865"/>
      <c r="CC120" s="865"/>
      <c r="CD120" s="865"/>
      <c r="CE120" s="865"/>
      <c r="CF120" s="889">
        <v>128.69999999999999</v>
      </c>
      <c r="CG120" s="890"/>
      <c r="CH120" s="890"/>
      <c r="CI120" s="890"/>
      <c r="CJ120" s="890"/>
      <c r="CK120" s="868" t="s">
        <v>269</v>
      </c>
      <c r="CL120" s="827"/>
      <c r="CM120" s="827"/>
      <c r="CN120" s="827"/>
      <c r="CO120" s="828"/>
      <c r="CP120" s="891" t="s">
        <v>87</v>
      </c>
      <c r="CQ120" s="892"/>
      <c r="CR120" s="892"/>
      <c r="CS120" s="892"/>
      <c r="CT120" s="892"/>
      <c r="CU120" s="892"/>
      <c r="CV120" s="892"/>
      <c r="CW120" s="892"/>
      <c r="CX120" s="892"/>
      <c r="CY120" s="892"/>
      <c r="CZ120" s="892"/>
      <c r="DA120" s="892"/>
      <c r="DB120" s="892"/>
      <c r="DC120" s="892"/>
      <c r="DD120" s="892"/>
      <c r="DE120" s="892"/>
      <c r="DF120" s="893"/>
      <c r="DG120" s="864">
        <v>1245959</v>
      </c>
      <c r="DH120" s="865"/>
      <c r="DI120" s="865"/>
      <c r="DJ120" s="865"/>
      <c r="DK120" s="865"/>
      <c r="DL120" s="865">
        <v>1158131</v>
      </c>
      <c r="DM120" s="865"/>
      <c r="DN120" s="865"/>
      <c r="DO120" s="865"/>
      <c r="DP120" s="865"/>
      <c r="DQ120" s="865">
        <v>1199174</v>
      </c>
      <c r="DR120" s="865"/>
      <c r="DS120" s="865"/>
      <c r="DT120" s="865"/>
      <c r="DU120" s="865"/>
      <c r="DV120" s="866">
        <v>9.6999999999999993</v>
      </c>
      <c r="DW120" s="866"/>
      <c r="DX120" s="866"/>
      <c r="DY120" s="866"/>
      <c r="DZ120" s="867"/>
    </row>
    <row r="121" spans="1:130" s="48" customFormat="1" ht="26.25" customHeight="1" x14ac:dyDescent="0.15">
      <c r="A121" s="750"/>
      <c r="B121" s="751"/>
      <c r="C121" s="894" t="s">
        <v>143</v>
      </c>
      <c r="D121" s="895"/>
      <c r="E121" s="895"/>
      <c r="F121" s="895"/>
      <c r="G121" s="895"/>
      <c r="H121" s="895"/>
      <c r="I121" s="895"/>
      <c r="J121" s="895"/>
      <c r="K121" s="895"/>
      <c r="L121" s="895"/>
      <c r="M121" s="895"/>
      <c r="N121" s="895"/>
      <c r="O121" s="895"/>
      <c r="P121" s="895"/>
      <c r="Q121" s="895"/>
      <c r="R121" s="895"/>
      <c r="S121" s="895"/>
      <c r="T121" s="895"/>
      <c r="U121" s="895"/>
      <c r="V121" s="895"/>
      <c r="W121" s="895"/>
      <c r="X121" s="895"/>
      <c r="Y121" s="895"/>
      <c r="Z121" s="896"/>
      <c r="AA121" s="759" t="s">
        <v>203</v>
      </c>
      <c r="AB121" s="760"/>
      <c r="AC121" s="760"/>
      <c r="AD121" s="760"/>
      <c r="AE121" s="761"/>
      <c r="AF121" s="762" t="s">
        <v>203</v>
      </c>
      <c r="AG121" s="760"/>
      <c r="AH121" s="760"/>
      <c r="AI121" s="760"/>
      <c r="AJ121" s="761"/>
      <c r="AK121" s="762" t="s">
        <v>203</v>
      </c>
      <c r="AL121" s="760"/>
      <c r="AM121" s="760"/>
      <c r="AN121" s="760"/>
      <c r="AO121" s="761"/>
      <c r="AP121" s="836" t="s">
        <v>203</v>
      </c>
      <c r="AQ121" s="837"/>
      <c r="AR121" s="837"/>
      <c r="AS121" s="837"/>
      <c r="AT121" s="838"/>
      <c r="AU121" s="884"/>
      <c r="AV121" s="885"/>
      <c r="AW121" s="885"/>
      <c r="AX121" s="885"/>
      <c r="AY121" s="886"/>
      <c r="AZ121" s="835" t="s">
        <v>394</v>
      </c>
      <c r="BA121" s="771"/>
      <c r="BB121" s="771"/>
      <c r="BC121" s="771"/>
      <c r="BD121" s="771"/>
      <c r="BE121" s="771"/>
      <c r="BF121" s="771"/>
      <c r="BG121" s="771"/>
      <c r="BH121" s="771"/>
      <c r="BI121" s="771"/>
      <c r="BJ121" s="771"/>
      <c r="BK121" s="771"/>
      <c r="BL121" s="771"/>
      <c r="BM121" s="771"/>
      <c r="BN121" s="771"/>
      <c r="BO121" s="771"/>
      <c r="BP121" s="772"/>
      <c r="BQ121" s="839">
        <v>1069489</v>
      </c>
      <c r="BR121" s="840"/>
      <c r="BS121" s="840"/>
      <c r="BT121" s="840"/>
      <c r="BU121" s="840"/>
      <c r="BV121" s="840">
        <v>884597</v>
      </c>
      <c r="BW121" s="840"/>
      <c r="BX121" s="840"/>
      <c r="BY121" s="840"/>
      <c r="BZ121" s="840"/>
      <c r="CA121" s="840">
        <v>767056</v>
      </c>
      <c r="CB121" s="840"/>
      <c r="CC121" s="840"/>
      <c r="CD121" s="840"/>
      <c r="CE121" s="840"/>
      <c r="CF121" s="897">
        <v>6.2</v>
      </c>
      <c r="CG121" s="898"/>
      <c r="CH121" s="898"/>
      <c r="CI121" s="898"/>
      <c r="CJ121" s="898"/>
      <c r="CK121" s="869"/>
      <c r="CL121" s="830"/>
      <c r="CM121" s="830"/>
      <c r="CN121" s="830"/>
      <c r="CO121" s="831"/>
      <c r="CP121" s="857" t="s">
        <v>10</v>
      </c>
      <c r="CQ121" s="858"/>
      <c r="CR121" s="858"/>
      <c r="CS121" s="858"/>
      <c r="CT121" s="858"/>
      <c r="CU121" s="858"/>
      <c r="CV121" s="858"/>
      <c r="CW121" s="858"/>
      <c r="CX121" s="858"/>
      <c r="CY121" s="858"/>
      <c r="CZ121" s="858"/>
      <c r="DA121" s="858"/>
      <c r="DB121" s="858"/>
      <c r="DC121" s="858"/>
      <c r="DD121" s="858"/>
      <c r="DE121" s="858"/>
      <c r="DF121" s="859"/>
      <c r="DG121" s="839">
        <v>998490</v>
      </c>
      <c r="DH121" s="840"/>
      <c r="DI121" s="840"/>
      <c r="DJ121" s="840"/>
      <c r="DK121" s="840"/>
      <c r="DL121" s="840">
        <v>938196</v>
      </c>
      <c r="DM121" s="840"/>
      <c r="DN121" s="840"/>
      <c r="DO121" s="840"/>
      <c r="DP121" s="840"/>
      <c r="DQ121" s="840">
        <v>939899</v>
      </c>
      <c r="DR121" s="840"/>
      <c r="DS121" s="840"/>
      <c r="DT121" s="840"/>
      <c r="DU121" s="840"/>
      <c r="DV121" s="841">
        <v>7.6</v>
      </c>
      <c r="DW121" s="841"/>
      <c r="DX121" s="841"/>
      <c r="DY121" s="841"/>
      <c r="DZ121" s="842"/>
    </row>
    <row r="122" spans="1:130" s="48" customFormat="1" ht="26.25" customHeight="1" x14ac:dyDescent="0.15">
      <c r="A122" s="750"/>
      <c r="B122" s="751"/>
      <c r="C122" s="835" t="s">
        <v>156</v>
      </c>
      <c r="D122" s="771"/>
      <c r="E122" s="771"/>
      <c r="F122" s="771"/>
      <c r="G122" s="771"/>
      <c r="H122" s="771"/>
      <c r="I122" s="771"/>
      <c r="J122" s="771"/>
      <c r="K122" s="771"/>
      <c r="L122" s="771"/>
      <c r="M122" s="771"/>
      <c r="N122" s="771"/>
      <c r="O122" s="771"/>
      <c r="P122" s="771"/>
      <c r="Q122" s="771"/>
      <c r="R122" s="771"/>
      <c r="S122" s="771"/>
      <c r="T122" s="771"/>
      <c r="U122" s="771"/>
      <c r="V122" s="771"/>
      <c r="W122" s="771"/>
      <c r="X122" s="771"/>
      <c r="Y122" s="771"/>
      <c r="Z122" s="772"/>
      <c r="AA122" s="759" t="s">
        <v>203</v>
      </c>
      <c r="AB122" s="760"/>
      <c r="AC122" s="760"/>
      <c r="AD122" s="760"/>
      <c r="AE122" s="761"/>
      <c r="AF122" s="762" t="s">
        <v>203</v>
      </c>
      <c r="AG122" s="760"/>
      <c r="AH122" s="760"/>
      <c r="AI122" s="760"/>
      <c r="AJ122" s="761"/>
      <c r="AK122" s="762" t="s">
        <v>203</v>
      </c>
      <c r="AL122" s="760"/>
      <c r="AM122" s="760"/>
      <c r="AN122" s="760"/>
      <c r="AO122" s="761"/>
      <c r="AP122" s="836" t="s">
        <v>203</v>
      </c>
      <c r="AQ122" s="837"/>
      <c r="AR122" s="837"/>
      <c r="AS122" s="837"/>
      <c r="AT122" s="838"/>
      <c r="AU122" s="884"/>
      <c r="AV122" s="885"/>
      <c r="AW122" s="885"/>
      <c r="AX122" s="885"/>
      <c r="AY122" s="886"/>
      <c r="AZ122" s="843" t="s">
        <v>491</v>
      </c>
      <c r="BA122" s="844"/>
      <c r="BB122" s="844"/>
      <c r="BC122" s="844"/>
      <c r="BD122" s="844"/>
      <c r="BE122" s="844"/>
      <c r="BF122" s="844"/>
      <c r="BG122" s="844"/>
      <c r="BH122" s="844"/>
      <c r="BI122" s="844"/>
      <c r="BJ122" s="844"/>
      <c r="BK122" s="844"/>
      <c r="BL122" s="844"/>
      <c r="BM122" s="844"/>
      <c r="BN122" s="844"/>
      <c r="BO122" s="844"/>
      <c r="BP122" s="845"/>
      <c r="BQ122" s="872">
        <v>20863451</v>
      </c>
      <c r="BR122" s="873"/>
      <c r="BS122" s="873"/>
      <c r="BT122" s="873"/>
      <c r="BU122" s="873"/>
      <c r="BV122" s="873">
        <v>20361892</v>
      </c>
      <c r="BW122" s="873"/>
      <c r="BX122" s="873"/>
      <c r="BY122" s="873"/>
      <c r="BZ122" s="873"/>
      <c r="CA122" s="873">
        <v>20444451</v>
      </c>
      <c r="CB122" s="873"/>
      <c r="CC122" s="873"/>
      <c r="CD122" s="873"/>
      <c r="CE122" s="873"/>
      <c r="CF122" s="874">
        <v>166.2</v>
      </c>
      <c r="CG122" s="875"/>
      <c r="CH122" s="875"/>
      <c r="CI122" s="875"/>
      <c r="CJ122" s="875"/>
      <c r="CK122" s="869"/>
      <c r="CL122" s="830"/>
      <c r="CM122" s="830"/>
      <c r="CN122" s="830"/>
      <c r="CO122" s="831"/>
      <c r="CP122" s="857" t="s">
        <v>314</v>
      </c>
      <c r="CQ122" s="858"/>
      <c r="CR122" s="858"/>
      <c r="CS122" s="858"/>
      <c r="CT122" s="858"/>
      <c r="CU122" s="858"/>
      <c r="CV122" s="858"/>
      <c r="CW122" s="858"/>
      <c r="CX122" s="858"/>
      <c r="CY122" s="858"/>
      <c r="CZ122" s="858"/>
      <c r="DA122" s="858"/>
      <c r="DB122" s="858"/>
      <c r="DC122" s="858"/>
      <c r="DD122" s="858"/>
      <c r="DE122" s="858"/>
      <c r="DF122" s="859"/>
      <c r="DG122" s="839">
        <v>611686</v>
      </c>
      <c r="DH122" s="840"/>
      <c r="DI122" s="840"/>
      <c r="DJ122" s="840"/>
      <c r="DK122" s="840"/>
      <c r="DL122" s="840">
        <v>559025</v>
      </c>
      <c r="DM122" s="840"/>
      <c r="DN122" s="840"/>
      <c r="DO122" s="840"/>
      <c r="DP122" s="840"/>
      <c r="DQ122" s="840">
        <v>509271</v>
      </c>
      <c r="DR122" s="840"/>
      <c r="DS122" s="840"/>
      <c r="DT122" s="840"/>
      <c r="DU122" s="840"/>
      <c r="DV122" s="841">
        <v>4.0999999999999996</v>
      </c>
      <c r="DW122" s="841"/>
      <c r="DX122" s="841"/>
      <c r="DY122" s="841"/>
      <c r="DZ122" s="842"/>
    </row>
    <row r="123" spans="1:130" s="48" customFormat="1" ht="26.25" customHeight="1" x14ac:dyDescent="0.15">
      <c r="A123" s="750"/>
      <c r="B123" s="751"/>
      <c r="C123" s="835" t="s">
        <v>14</v>
      </c>
      <c r="D123" s="771"/>
      <c r="E123" s="771"/>
      <c r="F123" s="771"/>
      <c r="G123" s="771"/>
      <c r="H123" s="771"/>
      <c r="I123" s="771"/>
      <c r="J123" s="771"/>
      <c r="K123" s="771"/>
      <c r="L123" s="771"/>
      <c r="M123" s="771"/>
      <c r="N123" s="771"/>
      <c r="O123" s="771"/>
      <c r="P123" s="771"/>
      <c r="Q123" s="771"/>
      <c r="R123" s="771"/>
      <c r="S123" s="771"/>
      <c r="T123" s="771"/>
      <c r="U123" s="771"/>
      <c r="V123" s="771"/>
      <c r="W123" s="771"/>
      <c r="X123" s="771"/>
      <c r="Y123" s="771"/>
      <c r="Z123" s="772"/>
      <c r="AA123" s="759" t="s">
        <v>203</v>
      </c>
      <c r="AB123" s="760"/>
      <c r="AC123" s="760"/>
      <c r="AD123" s="760"/>
      <c r="AE123" s="761"/>
      <c r="AF123" s="762" t="s">
        <v>203</v>
      </c>
      <c r="AG123" s="760"/>
      <c r="AH123" s="760"/>
      <c r="AI123" s="760"/>
      <c r="AJ123" s="761"/>
      <c r="AK123" s="762" t="s">
        <v>203</v>
      </c>
      <c r="AL123" s="760"/>
      <c r="AM123" s="760"/>
      <c r="AN123" s="760"/>
      <c r="AO123" s="761"/>
      <c r="AP123" s="836" t="s">
        <v>203</v>
      </c>
      <c r="AQ123" s="837"/>
      <c r="AR123" s="837"/>
      <c r="AS123" s="837"/>
      <c r="AT123" s="838"/>
      <c r="AU123" s="887"/>
      <c r="AV123" s="888"/>
      <c r="AW123" s="888"/>
      <c r="AX123" s="888"/>
      <c r="AY123" s="888"/>
      <c r="AZ123" s="69" t="s">
        <v>272</v>
      </c>
      <c r="BA123" s="69"/>
      <c r="BB123" s="69"/>
      <c r="BC123" s="69"/>
      <c r="BD123" s="69"/>
      <c r="BE123" s="69"/>
      <c r="BF123" s="69"/>
      <c r="BG123" s="69"/>
      <c r="BH123" s="69"/>
      <c r="BI123" s="69"/>
      <c r="BJ123" s="69"/>
      <c r="BK123" s="69"/>
      <c r="BL123" s="69"/>
      <c r="BM123" s="69"/>
      <c r="BN123" s="69"/>
      <c r="BO123" s="876" t="s">
        <v>223</v>
      </c>
      <c r="BP123" s="877"/>
      <c r="BQ123" s="878">
        <v>38546470</v>
      </c>
      <c r="BR123" s="879"/>
      <c r="BS123" s="879"/>
      <c r="BT123" s="879"/>
      <c r="BU123" s="879"/>
      <c r="BV123" s="879">
        <v>37274515</v>
      </c>
      <c r="BW123" s="879"/>
      <c r="BX123" s="879"/>
      <c r="BY123" s="879"/>
      <c r="BZ123" s="879"/>
      <c r="CA123" s="879">
        <v>37046145</v>
      </c>
      <c r="CB123" s="879"/>
      <c r="CC123" s="879"/>
      <c r="CD123" s="879"/>
      <c r="CE123" s="879"/>
      <c r="CF123" s="725"/>
      <c r="CG123" s="726"/>
      <c r="CH123" s="726"/>
      <c r="CI123" s="726"/>
      <c r="CJ123" s="880"/>
      <c r="CK123" s="869"/>
      <c r="CL123" s="830"/>
      <c r="CM123" s="830"/>
      <c r="CN123" s="830"/>
      <c r="CO123" s="831"/>
      <c r="CP123" s="857" t="s">
        <v>469</v>
      </c>
      <c r="CQ123" s="858"/>
      <c r="CR123" s="858"/>
      <c r="CS123" s="858"/>
      <c r="CT123" s="858"/>
      <c r="CU123" s="858"/>
      <c r="CV123" s="858"/>
      <c r="CW123" s="858"/>
      <c r="CX123" s="858"/>
      <c r="CY123" s="858"/>
      <c r="CZ123" s="858"/>
      <c r="DA123" s="858"/>
      <c r="DB123" s="858"/>
      <c r="DC123" s="858"/>
      <c r="DD123" s="858"/>
      <c r="DE123" s="858"/>
      <c r="DF123" s="859"/>
      <c r="DG123" s="759">
        <v>187242</v>
      </c>
      <c r="DH123" s="760"/>
      <c r="DI123" s="760"/>
      <c r="DJ123" s="760"/>
      <c r="DK123" s="761"/>
      <c r="DL123" s="762">
        <v>163553</v>
      </c>
      <c r="DM123" s="760"/>
      <c r="DN123" s="760"/>
      <c r="DO123" s="760"/>
      <c r="DP123" s="761"/>
      <c r="DQ123" s="762">
        <v>141460</v>
      </c>
      <c r="DR123" s="760"/>
      <c r="DS123" s="760"/>
      <c r="DT123" s="760"/>
      <c r="DU123" s="761"/>
      <c r="DV123" s="836">
        <v>1.1000000000000001</v>
      </c>
      <c r="DW123" s="837"/>
      <c r="DX123" s="837"/>
      <c r="DY123" s="837"/>
      <c r="DZ123" s="838"/>
    </row>
    <row r="124" spans="1:130" s="48" customFormat="1" ht="26.25" customHeight="1" x14ac:dyDescent="0.15">
      <c r="A124" s="750"/>
      <c r="B124" s="751"/>
      <c r="C124" s="835" t="s">
        <v>340</v>
      </c>
      <c r="D124" s="771"/>
      <c r="E124" s="771"/>
      <c r="F124" s="771"/>
      <c r="G124" s="771"/>
      <c r="H124" s="771"/>
      <c r="I124" s="771"/>
      <c r="J124" s="771"/>
      <c r="K124" s="771"/>
      <c r="L124" s="771"/>
      <c r="M124" s="771"/>
      <c r="N124" s="771"/>
      <c r="O124" s="771"/>
      <c r="P124" s="771"/>
      <c r="Q124" s="771"/>
      <c r="R124" s="771"/>
      <c r="S124" s="771"/>
      <c r="T124" s="771"/>
      <c r="U124" s="771"/>
      <c r="V124" s="771"/>
      <c r="W124" s="771"/>
      <c r="X124" s="771"/>
      <c r="Y124" s="771"/>
      <c r="Z124" s="772"/>
      <c r="AA124" s="759" t="s">
        <v>203</v>
      </c>
      <c r="AB124" s="760"/>
      <c r="AC124" s="760"/>
      <c r="AD124" s="760"/>
      <c r="AE124" s="761"/>
      <c r="AF124" s="762" t="s">
        <v>203</v>
      </c>
      <c r="AG124" s="760"/>
      <c r="AH124" s="760"/>
      <c r="AI124" s="760"/>
      <c r="AJ124" s="761"/>
      <c r="AK124" s="762" t="s">
        <v>203</v>
      </c>
      <c r="AL124" s="760"/>
      <c r="AM124" s="760"/>
      <c r="AN124" s="760"/>
      <c r="AO124" s="761"/>
      <c r="AP124" s="836" t="s">
        <v>203</v>
      </c>
      <c r="AQ124" s="837"/>
      <c r="AR124" s="837"/>
      <c r="AS124" s="837"/>
      <c r="AT124" s="838"/>
      <c r="AU124" s="851" t="s">
        <v>492</v>
      </c>
      <c r="AV124" s="852"/>
      <c r="AW124" s="852"/>
      <c r="AX124" s="852"/>
      <c r="AY124" s="852"/>
      <c r="AZ124" s="852"/>
      <c r="BA124" s="852"/>
      <c r="BB124" s="852"/>
      <c r="BC124" s="852"/>
      <c r="BD124" s="852"/>
      <c r="BE124" s="852"/>
      <c r="BF124" s="852"/>
      <c r="BG124" s="852"/>
      <c r="BH124" s="852"/>
      <c r="BI124" s="852"/>
      <c r="BJ124" s="852"/>
      <c r="BK124" s="852"/>
      <c r="BL124" s="852"/>
      <c r="BM124" s="852"/>
      <c r="BN124" s="852"/>
      <c r="BO124" s="852"/>
      <c r="BP124" s="853"/>
      <c r="BQ124" s="854" t="s">
        <v>203</v>
      </c>
      <c r="BR124" s="855"/>
      <c r="BS124" s="855"/>
      <c r="BT124" s="855"/>
      <c r="BU124" s="855"/>
      <c r="BV124" s="855" t="s">
        <v>203</v>
      </c>
      <c r="BW124" s="855"/>
      <c r="BX124" s="855"/>
      <c r="BY124" s="855"/>
      <c r="BZ124" s="855"/>
      <c r="CA124" s="855" t="s">
        <v>203</v>
      </c>
      <c r="CB124" s="855"/>
      <c r="CC124" s="855"/>
      <c r="CD124" s="855"/>
      <c r="CE124" s="855"/>
      <c r="CF124" s="733"/>
      <c r="CG124" s="734"/>
      <c r="CH124" s="734"/>
      <c r="CI124" s="734"/>
      <c r="CJ124" s="856"/>
      <c r="CK124" s="870"/>
      <c r="CL124" s="870"/>
      <c r="CM124" s="870"/>
      <c r="CN124" s="870"/>
      <c r="CO124" s="871"/>
      <c r="CP124" s="857" t="s">
        <v>494</v>
      </c>
      <c r="CQ124" s="858"/>
      <c r="CR124" s="858"/>
      <c r="CS124" s="858"/>
      <c r="CT124" s="858"/>
      <c r="CU124" s="858"/>
      <c r="CV124" s="858"/>
      <c r="CW124" s="858"/>
      <c r="CX124" s="858"/>
      <c r="CY124" s="858"/>
      <c r="CZ124" s="858"/>
      <c r="DA124" s="858"/>
      <c r="DB124" s="858"/>
      <c r="DC124" s="858"/>
      <c r="DD124" s="858"/>
      <c r="DE124" s="858"/>
      <c r="DF124" s="859"/>
      <c r="DG124" s="783">
        <v>30256</v>
      </c>
      <c r="DH124" s="784"/>
      <c r="DI124" s="784"/>
      <c r="DJ124" s="784"/>
      <c r="DK124" s="785"/>
      <c r="DL124" s="786">
        <v>25459</v>
      </c>
      <c r="DM124" s="784"/>
      <c r="DN124" s="784"/>
      <c r="DO124" s="784"/>
      <c r="DP124" s="785"/>
      <c r="DQ124" s="786">
        <v>21184</v>
      </c>
      <c r="DR124" s="784"/>
      <c r="DS124" s="784"/>
      <c r="DT124" s="784"/>
      <c r="DU124" s="785"/>
      <c r="DV124" s="860">
        <v>0.2</v>
      </c>
      <c r="DW124" s="861"/>
      <c r="DX124" s="861"/>
      <c r="DY124" s="861"/>
      <c r="DZ124" s="862"/>
    </row>
    <row r="125" spans="1:130" s="48" customFormat="1" ht="26.25" customHeight="1" x14ac:dyDescent="0.15">
      <c r="A125" s="750"/>
      <c r="B125" s="751"/>
      <c r="C125" s="835" t="s">
        <v>489</v>
      </c>
      <c r="D125" s="771"/>
      <c r="E125" s="771"/>
      <c r="F125" s="771"/>
      <c r="G125" s="771"/>
      <c r="H125" s="771"/>
      <c r="I125" s="771"/>
      <c r="J125" s="771"/>
      <c r="K125" s="771"/>
      <c r="L125" s="771"/>
      <c r="M125" s="771"/>
      <c r="N125" s="771"/>
      <c r="O125" s="771"/>
      <c r="P125" s="771"/>
      <c r="Q125" s="771"/>
      <c r="R125" s="771"/>
      <c r="S125" s="771"/>
      <c r="T125" s="771"/>
      <c r="U125" s="771"/>
      <c r="V125" s="771"/>
      <c r="W125" s="771"/>
      <c r="X125" s="771"/>
      <c r="Y125" s="771"/>
      <c r="Z125" s="772"/>
      <c r="AA125" s="759" t="s">
        <v>203</v>
      </c>
      <c r="AB125" s="760"/>
      <c r="AC125" s="760"/>
      <c r="AD125" s="760"/>
      <c r="AE125" s="761"/>
      <c r="AF125" s="762" t="s">
        <v>203</v>
      </c>
      <c r="AG125" s="760"/>
      <c r="AH125" s="760"/>
      <c r="AI125" s="760"/>
      <c r="AJ125" s="761"/>
      <c r="AK125" s="762" t="s">
        <v>203</v>
      </c>
      <c r="AL125" s="760"/>
      <c r="AM125" s="760"/>
      <c r="AN125" s="760"/>
      <c r="AO125" s="761"/>
      <c r="AP125" s="836" t="s">
        <v>203</v>
      </c>
      <c r="AQ125" s="837"/>
      <c r="AR125" s="837"/>
      <c r="AS125" s="837"/>
      <c r="AT125" s="838"/>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826" t="s">
        <v>495</v>
      </c>
      <c r="CL125" s="827"/>
      <c r="CM125" s="827"/>
      <c r="CN125" s="827"/>
      <c r="CO125" s="828"/>
      <c r="CP125" s="863" t="s">
        <v>147</v>
      </c>
      <c r="CQ125" s="811"/>
      <c r="CR125" s="811"/>
      <c r="CS125" s="811"/>
      <c r="CT125" s="811"/>
      <c r="CU125" s="811"/>
      <c r="CV125" s="811"/>
      <c r="CW125" s="811"/>
      <c r="CX125" s="811"/>
      <c r="CY125" s="811"/>
      <c r="CZ125" s="811"/>
      <c r="DA125" s="811"/>
      <c r="DB125" s="811"/>
      <c r="DC125" s="811"/>
      <c r="DD125" s="811"/>
      <c r="DE125" s="811"/>
      <c r="DF125" s="812"/>
      <c r="DG125" s="864" t="s">
        <v>203</v>
      </c>
      <c r="DH125" s="865"/>
      <c r="DI125" s="865"/>
      <c r="DJ125" s="865"/>
      <c r="DK125" s="865"/>
      <c r="DL125" s="865" t="s">
        <v>203</v>
      </c>
      <c r="DM125" s="865"/>
      <c r="DN125" s="865"/>
      <c r="DO125" s="865"/>
      <c r="DP125" s="865"/>
      <c r="DQ125" s="865" t="s">
        <v>203</v>
      </c>
      <c r="DR125" s="865"/>
      <c r="DS125" s="865"/>
      <c r="DT125" s="865"/>
      <c r="DU125" s="865"/>
      <c r="DV125" s="866" t="s">
        <v>203</v>
      </c>
      <c r="DW125" s="866"/>
      <c r="DX125" s="866"/>
      <c r="DY125" s="866"/>
      <c r="DZ125" s="867"/>
    </row>
    <row r="126" spans="1:130" s="48" customFormat="1" ht="26.25" customHeight="1" x14ac:dyDescent="0.15">
      <c r="A126" s="750"/>
      <c r="B126" s="751"/>
      <c r="C126" s="835" t="s">
        <v>145</v>
      </c>
      <c r="D126" s="771"/>
      <c r="E126" s="771"/>
      <c r="F126" s="771"/>
      <c r="G126" s="771"/>
      <c r="H126" s="771"/>
      <c r="I126" s="771"/>
      <c r="J126" s="771"/>
      <c r="K126" s="771"/>
      <c r="L126" s="771"/>
      <c r="M126" s="771"/>
      <c r="N126" s="771"/>
      <c r="O126" s="771"/>
      <c r="P126" s="771"/>
      <c r="Q126" s="771"/>
      <c r="R126" s="771"/>
      <c r="S126" s="771"/>
      <c r="T126" s="771"/>
      <c r="U126" s="771"/>
      <c r="V126" s="771"/>
      <c r="W126" s="771"/>
      <c r="X126" s="771"/>
      <c r="Y126" s="771"/>
      <c r="Z126" s="772"/>
      <c r="AA126" s="759" t="s">
        <v>203</v>
      </c>
      <c r="AB126" s="760"/>
      <c r="AC126" s="760"/>
      <c r="AD126" s="760"/>
      <c r="AE126" s="761"/>
      <c r="AF126" s="762" t="s">
        <v>203</v>
      </c>
      <c r="AG126" s="760"/>
      <c r="AH126" s="760"/>
      <c r="AI126" s="760"/>
      <c r="AJ126" s="761"/>
      <c r="AK126" s="762" t="s">
        <v>203</v>
      </c>
      <c r="AL126" s="760"/>
      <c r="AM126" s="760"/>
      <c r="AN126" s="760"/>
      <c r="AO126" s="761"/>
      <c r="AP126" s="836" t="s">
        <v>203</v>
      </c>
      <c r="AQ126" s="837"/>
      <c r="AR126" s="837"/>
      <c r="AS126" s="837"/>
      <c r="AT126" s="838"/>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829"/>
      <c r="CL126" s="830"/>
      <c r="CM126" s="830"/>
      <c r="CN126" s="830"/>
      <c r="CO126" s="831"/>
      <c r="CP126" s="835" t="s">
        <v>425</v>
      </c>
      <c r="CQ126" s="771"/>
      <c r="CR126" s="771"/>
      <c r="CS126" s="771"/>
      <c r="CT126" s="771"/>
      <c r="CU126" s="771"/>
      <c r="CV126" s="771"/>
      <c r="CW126" s="771"/>
      <c r="CX126" s="771"/>
      <c r="CY126" s="771"/>
      <c r="CZ126" s="771"/>
      <c r="DA126" s="771"/>
      <c r="DB126" s="771"/>
      <c r="DC126" s="771"/>
      <c r="DD126" s="771"/>
      <c r="DE126" s="771"/>
      <c r="DF126" s="772"/>
      <c r="DG126" s="839" t="s">
        <v>203</v>
      </c>
      <c r="DH126" s="840"/>
      <c r="DI126" s="840"/>
      <c r="DJ126" s="840"/>
      <c r="DK126" s="840"/>
      <c r="DL126" s="840" t="s">
        <v>203</v>
      </c>
      <c r="DM126" s="840"/>
      <c r="DN126" s="840"/>
      <c r="DO126" s="840"/>
      <c r="DP126" s="840"/>
      <c r="DQ126" s="840" t="s">
        <v>203</v>
      </c>
      <c r="DR126" s="840"/>
      <c r="DS126" s="840"/>
      <c r="DT126" s="840"/>
      <c r="DU126" s="840"/>
      <c r="DV126" s="841" t="s">
        <v>203</v>
      </c>
      <c r="DW126" s="841"/>
      <c r="DX126" s="841"/>
      <c r="DY126" s="841"/>
      <c r="DZ126" s="842"/>
    </row>
    <row r="127" spans="1:130" s="48" customFormat="1" ht="26.25" customHeight="1" x14ac:dyDescent="0.15">
      <c r="A127" s="752"/>
      <c r="B127" s="753"/>
      <c r="C127" s="843" t="s">
        <v>82</v>
      </c>
      <c r="D127" s="844"/>
      <c r="E127" s="844"/>
      <c r="F127" s="844"/>
      <c r="G127" s="844"/>
      <c r="H127" s="844"/>
      <c r="I127" s="844"/>
      <c r="J127" s="844"/>
      <c r="K127" s="844"/>
      <c r="L127" s="844"/>
      <c r="M127" s="844"/>
      <c r="N127" s="844"/>
      <c r="O127" s="844"/>
      <c r="P127" s="844"/>
      <c r="Q127" s="844"/>
      <c r="R127" s="844"/>
      <c r="S127" s="844"/>
      <c r="T127" s="844"/>
      <c r="U127" s="844"/>
      <c r="V127" s="844"/>
      <c r="W127" s="844"/>
      <c r="X127" s="844"/>
      <c r="Y127" s="844"/>
      <c r="Z127" s="845"/>
      <c r="AA127" s="759" t="s">
        <v>203</v>
      </c>
      <c r="AB127" s="760"/>
      <c r="AC127" s="760"/>
      <c r="AD127" s="760"/>
      <c r="AE127" s="761"/>
      <c r="AF127" s="762" t="s">
        <v>203</v>
      </c>
      <c r="AG127" s="760"/>
      <c r="AH127" s="760"/>
      <c r="AI127" s="760"/>
      <c r="AJ127" s="761"/>
      <c r="AK127" s="762" t="s">
        <v>203</v>
      </c>
      <c r="AL127" s="760"/>
      <c r="AM127" s="760"/>
      <c r="AN127" s="760"/>
      <c r="AO127" s="761"/>
      <c r="AP127" s="836" t="s">
        <v>203</v>
      </c>
      <c r="AQ127" s="837"/>
      <c r="AR127" s="837"/>
      <c r="AS127" s="837"/>
      <c r="AT127" s="838"/>
      <c r="AU127" s="56"/>
      <c r="AV127" s="56"/>
      <c r="AW127" s="56"/>
      <c r="AX127" s="846" t="s">
        <v>498</v>
      </c>
      <c r="AY127" s="847"/>
      <c r="AZ127" s="847"/>
      <c r="BA127" s="847"/>
      <c r="BB127" s="847"/>
      <c r="BC127" s="847"/>
      <c r="BD127" s="847"/>
      <c r="BE127" s="848"/>
      <c r="BF127" s="849" t="s">
        <v>449</v>
      </c>
      <c r="BG127" s="847"/>
      <c r="BH127" s="847"/>
      <c r="BI127" s="847"/>
      <c r="BJ127" s="847"/>
      <c r="BK127" s="847"/>
      <c r="BL127" s="848"/>
      <c r="BM127" s="849" t="s">
        <v>426</v>
      </c>
      <c r="BN127" s="847"/>
      <c r="BO127" s="847"/>
      <c r="BP127" s="847"/>
      <c r="BQ127" s="847"/>
      <c r="BR127" s="847"/>
      <c r="BS127" s="848"/>
      <c r="BT127" s="849" t="s">
        <v>417</v>
      </c>
      <c r="BU127" s="847"/>
      <c r="BV127" s="847"/>
      <c r="BW127" s="847"/>
      <c r="BX127" s="847"/>
      <c r="BY127" s="847"/>
      <c r="BZ127" s="850"/>
      <c r="CA127" s="56"/>
      <c r="CB127" s="56"/>
      <c r="CC127" s="56"/>
      <c r="CD127" s="74"/>
      <c r="CE127" s="74"/>
      <c r="CF127" s="74"/>
      <c r="CG127" s="56"/>
      <c r="CH127" s="56"/>
      <c r="CI127" s="56"/>
      <c r="CJ127" s="75"/>
      <c r="CK127" s="829"/>
      <c r="CL127" s="830"/>
      <c r="CM127" s="830"/>
      <c r="CN127" s="830"/>
      <c r="CO127" s="831"/>
      <c r="CP127" s="835" t="s">
        <v>415</v>
      </c>
      <c r="CQ127" s="771"/>
      <c r="CR127" s="771"/>
      <c r="CS127" s="771"/>
      <c r="CT127" s="771"/>
      <c r="CU127" s="771"/>
      <c r="CV127" s="771"/>
      <c r="CW127" s="771"/>
      <c r="CX127" s="771"/>
      <c r="CY127" s="771"/>
      <c r="CZ127" s="771"/>
      <c r="DA127" s="771"/>
      <c r="DB127" s="771"/>
      <c r="DC127" s="771"/>
      <c r="DD127" s="771"/>
      <c r="DE127" s="771"/>
      <c r="DF127" s="772"/>
      <c r="DG127" s="839" t="s">
        <v>203</v>
      </c>
      <c r="DH127" s="840"/>
      <c r="DI127" s="840"/>
      <c r="DJ127" s="840"/>
      <c r="DK127" s="840"/>
      <c r="DL127" s="840" t="s">
        <v>203</v>
      </c>
      <c r="DM127" s="840"/>
      <c r="DN127" s="840"/>
      <c r="DO127" s="840"/>
      <c r="DP127" s="840"/>
      <c r="DQ127" s="840" t="s">
        <v>203</v>
      </c>
      <c r="DR127" s="840"/>
      <c r="DS127" s="840"/>
      <c r="DT127" s="840"/>
      <c r="DU127" s="840"/>
      <c r="DV127" s="841" t="s">
        <v>203</v>
      </c>
      <c r="DW127" s="841"/>
      <c r="DX127" s="841"/>
      <c r="DY127" s="841"/>
      <c r="DZ127" s="842"/>
    </row>
    <row r="128" spans="1:130" s="48" customFormat="1" ht="26.25" customHeight="1" x14ac:dyDescent="0.15">
      <c r="A128" s="799" t="s">
        <v>499</v>
      </c>
      <c r="B128" s="800"/>
      <c r="C128" s="800"/>
      <c r="D128" s="800"/>
      <c r="E128" s="800"/>
      <c r="F128" s="800"/>
      <c r="G128" s="800"/>
      <c r="H128" s="800"/>
      <c r="I128" s="800"/>
      <c r="J128" s="800"/>
      <c r="K128" s="800"/>
      <c r="L128" s="800"/>
      <c r="M128" s="800"/>
      <c r="N128" s="800"/>
      <c r="O128" s="800"/>
      <c r="P128" s="800"/>
      <c r="Q128" s="800"/>
      <c r="R128" s="800"/>
      <c r="S128" s="800"/>
      <c r="T128" s="800"/>
      <c r="U128" s="800"/>
      <c r="V128" s="800"/>
      <c r="W128" s="801" t="s">
        <v>8</v>
      </c>
      <c r="X128" s="801"/>
      <c r="Y128" s="801"/>
      <c r="Z128" s="802"/>
      <c r="AA128" s="803">
        <v>105856</v>
      </c>
      <c r="AB128" s="804"/>
      <c r="AC128" s="804"/>
      <c r="AD128" s="804"/>
      <c r="AE128" s="805"/>
      <c r="AF128" s="806">
        <v>97767</v>
      </c>
      <c r="AG128" s="804"/>
      <c r="AH128" s="804"/>
      <c r="AI128" s="804"/>
      <c r="AJ128" s="805"/>
      <c r="AK128" s="806">
        <v>96828</v>
      </c>
      <c r="AL128" s="804"/>
      <c r="AM128" s="804"/>
      <c r="AN128" s="804"/>
      <c r="AO128" s="805"/>
      <c r="AP128" s="807"/>
      <c r="AQ128" s="808"/>
      <c r="AR128" s="808"/>
      <c r="AS128" s="808"/>
      <c r="AT128" s="809"/>
      <c r="AU128" s="56"/>
      <c r="AV128" s="56"/>
      <c r="AW128" s="56"/>
      <c r="AX128" s="810" t="s">
        <v>308</v>
      </c>
      <c r="AY128" s="811"/>
      <c r="AZ128" s="811"/>
      <c r="BA128" s="811"/>
      <c r="BB128" s="811"/>
      <c r="BC128" s="811"/>
      <c r="BD128" s="811"/>
      <c r="BE128" s="812"/>
      <c r="BF128" s="813" t="s">
        <v>203</v>
      </c>
      <c r="BG128" s="814"/>
      <c r="BH128" s="814"/>
      <c r="BI128" s="814"/>
      <c r="BJ128" s="814"/>
      <c r="BK128" s="814"/>
      <c r="BL128" s="815"/>
      <c r="BM128" s="813">
        <v>12.8</v>
      </c>
      <c r="BN128" s="814"/>
      <c r="BO128" s="814"/>
      <c r="BP128" s="814"/>
      <c r="BQ128" s="814"/>
      <c r="BR128" s="814"/>
      <c r="BS128" s="815"/>
      <c r="BT128" s="813">
        <v>20</v>
      </c>
      <c r="BU128" s="814"/>
      <c r="BV128" s="814"/>
      <c r="BW128" s="814"/>
      <c r="BX128" s="814"/>
      <c r="BY128" s="814"/>
      <c r="BZ128" s="816"/>
      <c r="CA128" s="74"/>
      <c r="CB128" s="74"/>
      <c r="CC128" s="74"/>
      <c r="CD128" s="74"/>
      <c r="CE128" s="74"/>
      <c r="CF128" s="74"/>
      <c r="CG128" s="56"/>
      <c r="CH128" s="56"/>
      <c r="CI128" s="56"/>
      <c r="CJ128" s="75"/>
      <c r="CK128" s="832"/>
      <c r="CL128" s="833"/>
      <c r="CM128" s="833"/>
      <c r="CN128" s="833"/>
      <c r="CO128" s="834"/>
      <c r="CP128" s="817" t="s">
        <v>405</v>
      </c>
      <c r="CQ128" s="791"/>
      <c r="CR128" s="791"/>
      <c r="CS128" s="791"/>
      <c r="CT128" s="791"/>
      <c r="CU128" s="791"/>
      <c r="CV128" s="791"/>
      <c r="CW128" s="791"/>
      <c r="CX128" s="791"/>
      <c r="CY128" s="791"/>
      <c r="CZ128" s="791"/>
      <c r="DA128" s="791"/>
      <c r="DB128" s="791"/>
      <c r="DC128" s="791"/>
      <c r="DD128" s="791"/>
      <c r="DE128" s="791"/>
      <c r="DF128" s="792"/>
      <c r="DG128" s="818" t="s">
        <v>203</v>
      </c>
      <c r="DH128" s="819"/>
      <c r="DI128" s="819"/>
      <c r="DJ128" s="819"/>
      <c r="DK128" s="819"/>
      <c r="DL128" s="819" t="s">
        <v>203</v>
      </c>
      <c r="DM128" s="819"/>
      <c r="DN128" s="819"/>
      <c r="DO128" s="819"/>
      <c r="DP128" s="819"/>
      <c r="DQ128" s="819" t="s">
        <v>203</v>
      </c>
      <c r="DR128" s="819"/>
      <c r="DS128" s="819"/>
      <c r="DT128" s="819"/>
      <c r="DU128" s="819"/>
      <c r="DV128" s="820" t="s">
        <v>203</v>
      </c>
      <c r="DW128" s="820"/>
      <c r="DX128" s="820"/>
      <c r="DY128" s="820"/>
      <c r="DZ128" s="821"/>
    </row>
    <row r="129" spans="1:131" s="48" customFormat="1" ht="26.25" customHeight="1" x14ac:dyDescent="0.15">
      <c r="A129" s="754" t="s">
        <v>176</v>
      </c>
      <c r="B129" s="755"/>
      <c r="C129" s="755"/>
      <c r="D129" s="755"/>
      <c r="E129" s="755"/>
      <c r="F129" s="755"/>
      <c r="G129" s="755"/>
      <c r="H129" s="755"/>
      <c r="I129" s="755"/>
      <c r="J129" s="755"/>
      <c r="K129" s="755"/>
      <c r="L129" s="755"/>
      <c r="M129" s="755"/>
      <c r="N129" s="755"/>
      <c r="O129" s="755"/>
      <c r="P129" s="755"/>
      <c r="Q129" s="755"/>
      <c r="R129" s="755"/>
      <c r="S129" s="755"/>
      <c r="T129" s="755"/>
      <c r="U129" s="755"/>
      <c r="V129" s="755"/>
      <c r="W129" s="756" t="s">
        <v>241</v>
      </c>
      <c r="X129" s="757"/>
      <c r="Y129" s="757"/>
      <c r="Z129" s="758"/>
      <c r="AA129" s="759">
        <v>15197159</v>
      </c>
      <c r="AB129" s="760"/>
      <c r="AC129" s="760"/>
      <c r="AD129" s="760"/>
      <c r="AE129" s="761"/>
      <c r="AF129" s="762">
        <v>14592649</v>
      </c>
      <c r="AG129" s="760"/>
      <c r="AH129" s="760"/>
      <c r="AI129" s="760"/>
      <c r="AJ129" s="761"/>
      <c r="AK129" s="762">
        <v>14659459</v>
      </c>
      <c r="AL129" s="760"/>
      <c r="AM129" s="760"/>
      <c r="AN129" s="760"/>
      <c r="AO129" s="761"/>
      <c r="AP129" s="763"/>
      <c r="AQ129" s="764"/>
      <c r="AR129" s="764"/>
      <c r="AS129" s="764"/>
      <c r="AT129" s="765"/>
      <c r="AU129" s="67"/>
      <c r="AV129" s="67"/>
      <c r="AW129" s="67"/>
      <c r="AX129" s="773" t="s">
        <v>125</v>
      </c>
      <c r="AY129" s="771"/>
      <c r="AZ129" s="771"/>
      <c r="BA129" s="771"/>
      <c r="BB129" s="771"/>
      <c r="BC129" s="771"/>
      <c r="BD129" s="771"/>
      <c r="BE129" s="772"/>
      <c r="BF129" s="822" t="s">
        <v>203</v>
      </c>
      <c r="BG129" s="823"/>
      <c r="BH129" s="823"/>
      <c r="BI129" s="823"/>
      <c r="BJ129" s="823"/>
      <c r="BK129" s="823"/>
      <c r="BL129" s="824"/>
      <c r="BM129" s="822">
        <v>17.8</v>
      </c>
      <c r="BN129" s="823"/>
      <c r="BO129" s="823"/>
      <c r="BP129" s="823"/>
      <c r="BQ129" s="823"/>
      <c r="BR129" s="823"/>
      <c r="BS129" s="824"/>
      <c r="BT129" s="822">
        <v>30</v>
      </c>
      <c r="BU129" s="823"/>
      <c r="BV129" s="823"/>
      <c r="BW129" s="823"/>
      <c r="BX129" s="823"/>
      <c r="BY129" s="823"/>
      <c r="BZ129" s="825"/>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754" t="s">
        <v>500</v>
      </c>
      <c r="B130" s="755"/>
      <c r="C130" s="755"/>
      <c r="D130" s="755"/>
      <c r="E130" s="755"/>
      <c r="F130" s="755"/>
      <c r="G130" s="755"/>
      <c r="H130" s="755"/>
      <c r="I130" s="755"/>
      <c r="J130" s="755"/>
      <c r="K130" s="755"/>
      <c r="L130" s="755"/>
      <c r="M130" s="755"/>
      <c r="N130" s="755"/>
      <c r="O130" s="755"/>
      <c r="P130" s="755"/>
      <c r="Q130" s="755"/>
      <c r="R130" s="755"/>
      <c r="S130" s="755"/>
      <c r="T130" s="755"/>
      <c r="U130" s="755"/>
      <c r="V130" s="755"/>
      <c r="W130" s="756" t="s">
        <v>501</v>
      </c>
      <c r="X130" s="757"/>
      <c r="Y130" s="757"/>
      <c r="Z130" s="758"/>
      <c r="AA130" s="759">
        <v>2411402</v>
      </c>
      <c r="AB130" s="760"/>
      <c r="AC130" s="760"/>
      <c r="AD130" s="760"/>
      <c r="AE130" s="761"/>
      <c r="AF130" s="762">
        <v>2395405</v>
      </c>
      <c r="AG130" s="760"/>
      <c r="AH130" s="760"/>
      <c r="AI130" s="760"/>
      <c r="AJ130" s="761"/>
      <c r="AK130" s="762">
        <v>2356964</v>
      </c>
      <c r="AL130" s="760"/>
      <c r="AM130" s="760"/>
      <c r="AN130" s="760"/>
      <c r="AO130" s="761"/>
      <c r="AP130" s="763"/>
      <c r="AQ130" s="764"/>
      <c r="AR130" s="764"/>
      <c r="AS130" s="764"/>
      <c r="AT130" s="765"/>
      <c r="AU130" s="67"/>
      <c r="AV130" s="67"/>
      <c r="AW130" s="67"/>
      <c r="AX130" s="773" t="s">
        <v>439</v>
      </c>
      <c r="AY130" s="771"/>
      <c r="AZ130" s="771"/>
      <c r="BA130" s="771"/>
      <c r="BB130" s="771"/>
      <c r="BC130" s="771"/>
      <c r="BD130" s="771"/>
      <c r="BE130" s="772"/>
      <c r="BF130" s="774">
        <v>6.3</v>
      </c>
      <c r="BG130" s="775"/>
      <c r="BH130" s="775"/>
      <c r="BI130" s="775"/>
      <c r="BJ130" s="775"/>
      <c r="BK130" s="775"/>
      <c r="BL130" s="776"/>
      <c r="BM130" s="774">
        <v>25</v>
      </c>
      <c r="BN130" s="775"/>
      <c r="BO130" s="775"/>
      <c r="BP130" s="775"/>
      <c r="BQ130" s="775"/>
      <c r="BR130" s="775"/>
      <c r="BS130" s="776"/>
      <c r="BT130" s="774">
        <v>35</v>
      </c>
      <c r="BU130" s="775"/>
      <c r="BV130" s="775"/>
      <c r="BW130" s="775"/>
      <c r="BX130" s="775"/>
      <c r="BY130" s="775"/>
      <c r="BZ130" s="777"/>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778"/>
      <c r="B131" s="779"/>
      <c r="C131" s="779"/>
      <c r="D131" s="779"/>
      <c r="E131" s="779"/>
      <c r="F131" s="779"/>
      <c r="G131" s="779"/>
      <c r="H131" s="779"/>
      <c r="I131" s="779"/>
      <c r="J131" s="779"/>
      <c r="K131" s="779"/>
      <c r="L131" s="779"/>
      <c r="M131" s="779"/>
      <c r="N131" s="779"/>
      <c r="O131" s="779"/>
      <c r="P131" s="779"/>
      <c r="Q131" s="779"/>
      <c r="R131" s="779"/>
      <c r="S131" s="779"/>
      <c r="T131" s="779"/>
      <c r="U131" s="779"/>
      <c r="V131" s="779"/>
      <c r="W131" s="780" t="s">
        <v>179</v>
      </c>
      <c r="X131" s="781"/>
      <c r="Y131" s="781"/>
      <c r="Z131" s="782"/>
      <c r="AA131" s="783">
        <v>12785757</v>
      </c>
      <c r="AB131" s="784"/>
      <c r="AC131" s="784"/>
      <c r="AD131" s="784"/>
      <c r="AE131" s="785"/>
      <c r="AF131" s="786">
        <v>12197244</v>
      </c>
      <c r="AG131" s="784"/>
      <c r="AH131" s="784"/>
      <c r="AI131" s="784"/>
      <c r="AJ131" s="785"/>
      <c r="AK131" s="786">
        <v>12302495</v>
      </c>
      <c r="AL131" s="784"/>
      <c r="AM131" s="784"/>
      <c r="AN131" s="784"/>
      <c r="AO131" s="785"/>
      <c r="AP131" s="787"/>
      <c r="AQ131" s="788"/>
      <c r="AR131" s="788"/>
      <c r="AS131" s="788"/>
      <c r="AT131" s="789"/>
      <c r="AU131" s="67"/>
      <c r="AV131" s="67"/>
      <c r="AW131" s="67"/>
      <c r="AX131" s="790" t="s">
        <v>60</v>
      </c>
      <c r="AY131" s="791"/>
      <c r="AZ131" s="791"/>
      <c r="BA131" s="791"/>
      <c r="BB131" s="791"/>
      <c r="BC131" s="791"/>
      <c r="BD131" s="791"/>
      <c r="BE131" s="792"/>
      <c r="BF131" s="793" t="s">
        <v>203</v>
      </c>
      <c r="BG131" s="794"/>
      <c r="BH131" s="794"/>
      <c r="BI131" s="794"/>
      <c r="BJ131" s="794"/>
      <c r="BK131" s="794"/>
      <c r="BL131" s="795"/>
      <c r="BM131" s="793">
        <v>350</v>
      </c>
      <c r="BN131" s="794"/>
      <c r="BO131" s="794"/>
      <c r="BP131" s="794"/>
      <c r="BQ131" s="794"/>
      <c r="BR131" s="794"/>
      <c r="BS131" s="795"/>
      <c r="BT131" s="796"/>
      <c r="BU131" s="797"/>
      <c r="BV131" s="797"/>
      <c r="BW131" s="797"/>
      <c r="BX131" s="797"/>
      <c r="BY131" s="797"/>
      <c r="BZ131" s="798"/>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744" t="s">
        <v>31</v>
      </c>
      <c r="B132" s="745"/>
      <c r="C132" s="745"/>
      <c r="D132" s="745"/>
      <c r="E132" s="745"/>
      <c r="F132" s="745"/>
      <c r="G132" s="745"/>
      <c r="H132" s="745"/>
      <c r="I132" s="745"/>
      <c r="J132" s="745"/>
      <c r="K132" s="745"/>
      <c r="L132" s="745"/>
      <c r="M132" s="745"/>
      <c r="N132" s="745"/>
      <c r="O132" s="745"/>
      <c r="P132" s="745"/>
      <c r="Q132" s="745"/>
      <c r="R132" s="745"/>
      <c r="S132" s="745"/>
      <c r="T132" s="745"/>
      <c r="U132" s="745"/>
      <c r="V132" s="719" t="s">
        <v>502</v>
      </c>
      <c r="W132" s="719"/>
      <c r="X132" s="719"/>
      <c r="Y132" s="719"/>
      <c r="Z132" s="720"/>
      <c r="AA132" s="721">
        <v>5.4186545229999998</v>
      </c>
      <c r="AB132" s="722"/>
      <c r="AC132" s="722"/>
      <c r="AD132" s="722"/>
      <c r="AE132" s="723"/>
      <c r="AF132" s="724">
        <v>6.7871397829999998</v>
      </c>
      <c r="AG132" s="722"/>
      <c r="AH132" s="722"/>
      <c r="AI132" s="722"/>
      <c r="AJ132" s="723"/>
      <c r="AK132" s="724">
        <v>6.6975763859999997</v>
      </c>
      <c r="AL132" s="722"/>
      <c r="AM132" s="722"/>
      <c r="AN132" s="722"/>
      <c r="AO132" s="723"/>
      <c r="AP132" s="725"/>
      <c r="AQ132" s="726"/>
      <c r="AR132" s="726"/>
      <c r="AS132" s="726"/>
      <c r="AT132" s="727"/>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746"/>
      <c r="B133" s="747"/>
      <c r="C133" s="747"/>
      <c r="D133" s="747"/>
      <c r="E133" s="747"/>
      <c r="F133" s="747"/>
      <c r="G133" s="747"/>
      <c r="H133" s="747"/>
      <c r="I133" s="747"/>
      <c r="J133" s="747"/>
      <c r="K133" s="747"/>
      <c r="L133" s="747"/>
      <c r="M133" s="747"/>
      <c r="N133" s="747"/>
      <c r="O133" s="747"/>
      <c r="P133" s="747"/>
      <c r="Q133" s="747"/>
      <c r="R133" s="747"/>
      <c r="S133" s="747"/>
      <c r="T133" s="747"/>
      <c r="U133" s="747"/>
      <c r="V133" s="728" t="s">
        <v>89</v>
      </c>
      <c r="W133" s="728"/>
      <c r="X133" s="728"/>
      <c r="Y133" s="728"/>
      <c r="Z133" s="729"/>
      <c r="AA133" s="730">
        <v>5</v>
      </c>
      <c r="AB133" s="731"/>
      <c r="AC133" s="731"/>
      <c r="AD133" s="731"/>
      <c r="AE133" s="732"/>
      <c r="AF133" s="730">
        <v>5.6</v>
      </c>
      <c r="AG133" s="731"/>
      <c r="AH133" s="731"/>
      <c r="AI133" s="731"/>
      <c r="AJ133" s="732"/>
      <c r="AK133" s="730">
        <v>6.3</v>
      </c>
      <c r="AL133" s="731"/>
      <c r="AM133" s="731"/>
      <c r="AN133" s="731"/>
      <c r="AO133" s="732"/>
      <c r="AP133" s="733"/>
      <c r="AQ133" s="734"/>
      <c r="AR133" s="734"/>
      <c r="AS133" s="734"/>
      <c r="AT133" s="735"/>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RU0SHNA4AauusSFQf06FXZb9OYcaJIJHvO+e0yOksdUodzRHTMVNZoqQutiaulMUazQHtf57F/Ru5sMsaatVtA==" saltValue="8FT98f0P8dadYvy6tE/oHA=="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Q68:DU68"/>
    <mergeCell ref="DV68:DZ68"/>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CM68:CQ68"/>
    <mergeCell ref="CR68:CV68"/>
    <mergeCell ref="CW68:DA68"/>
    <mergeCell ref="DB68:DF68"/>
    <mergeCell ref="DG68:DK68"/>
    <mergeCell ref="DL68:DP68"/>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B69:P69"/>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90" zoomScaleNormal="85" zoomScaleSheetLayoutView="90" workbookViewId="0"/>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108</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NoD4wXYvqSKZzvBDNt9HZg5dGZ53jpL4QqG/4PhJoDS8y9D/Y0VAlwbv/i0MPOg9CiijTpBbuhGolKzuCuKzrg==" saltValue="t/JHtFZ3g5zUzNPG9SUqkg==" spinCount="100000" sheet="1" objects="1" scenarios="1"/>
  <phoneticPr fontId="5"/>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22hwwo/MacvyznuY49RecSs4ECxQncR0vWZ923r1st5cHvdvRf6vtmHqieXcnPlX7gn+xBMUwWc4esWjxokmMQ==" saltValue="URF/SnvHDZIsL8ABEKRRFg==" spinCount="100000" sheet="1" objects="1" scenarios="1"/>
  <phoneticPr fontId="5"/>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90"/>
      <c r="AT1" s="90"/>
    </row>
    <row r="2" spans="1:46" x14ac:dyDescent="0.15">
      <c r="AS2" s="90"/>
      <c r="AT2" s="90"/>
    </row>
    <row r="3" spans="1:46" x14ac:dyDescent="0.15">
      <c r="AS3" s="90"/>
      <c r="AT3" s="90"/>
    </row>
    <row r="4" spans="1:46" x14ac:dyDescent="0.15">
      <c r="AS4" s="90"/>
      <c r="AT4" s="90"/>
    </row>
    <row r="5" spans="1:46" ht="17.25" x14ac:dyDescent="0.15">
      <c r="A5" s="82" t="s">
        <v>503</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0"/>
    </row>
    <row r="6" spans="1:46" x14ac:dyDescent="0.15">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81" t="s">
        <v>333</v>
      </c>
      <c r="AL6" s="81"/>
      <c r="AM6" s="81"/>
      <c r="AN6" s="81"/>
      <c r="AO6" s="90"/>
      <c r="AP6" s="90"/>
      <c r="AQ6" s="90"/>
      <c r="AR6" s="90"/>
    </row>
    <row r="7" spans="1:46" ht="13.5" customHeight="1" x14ac:dyDescent="0.15">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2"/>
      <c r="AL7" s="99"/>
      <c r="AM7" s="99"/>
      <c r="AN7" s="109"/>
      <c r="AO7" s="1031" t="s">
        <v>93</v>
      </c>
      <c r="AP7" s="126"/>
      <c r="AQ7" s="137" t="s">
        <v>504</v>
      </c>
      <c r="AR7" s="151"/>
    </row>
    <row r="8" spans="1:46" x14ac:dyDescent="0.15">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3"/>
      <c r="AL8" s="100"/>
      <c r="AM8" s="100"/>
      <c r="AN8" s="110"/>
      <c r="AO8" s="1032"/>
      <c r="AP8" s="127" t="s">
        <v>505</v>
      </c>
      <c r="AQ8" s="138" t="s">
        <v>506</v>
      </c>
      <c r="AR8" s="152" t="s">
        <v>507</v>
      </c>
    </row>
    <row r="9" spans="1:46" x14ac:dyDescent="0.15">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42" t="s">
        <v>508</v>
      </c>
      <c r="AL9" s="1043"/>
      <c r="AM9" s="1043"/>
      <c r="AN9" s="1044"/>
      <c r="AO9" s="116">
        <v>4522136</v>
      </c>
      <c r="AP9" s="116">
        <v>138017</v>
      </c>
      <c r="AQ9" s="139">
        <v>107616</v>
      </c>
      <c r="AR9" s="153">
        <v>28.2</v>
      </c>
    </row>
    <row r="10" spans="1:46" ht="13.5" customHeight="1" x14ac:dyDescent="0.15">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42" t="s">
        <v>210</v>
      </c>
      <c r="AL10" s="1043"/>
      <c r="AM10" s="1043"/>
      <c r="AN10" s="1044"/>
      <c r="AO10" s="117">
        <v>19</v>
      </c>
      <c r="AP10" s="117">
        <v>1</v>
      </c>
      <c r="AQ10" s="140">
        <v>10095</v>
      </c>
      <c r="AR10" s="154">
        <v>-100</v>
      </c>
    </row>
    <row r="11" spans="1:46" ht="13.5" customHeight="1" x14ac:dyDescent="0.15">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42" t="s">
        <v>403</v>
      </c>
      <c r="AL11" s="1043"/>
      <c r="AM11" s="1043"/>
      <c r="AN11" s="1044"/>
      <c r="AO11" s="117">
        <v>30421</v>
      </c>
      <c r="AP11" s="117">
        <v>928</v>
      </c>
      <c r="AQ11" s="140">
        <v>1704</v>
      </c>
      <c r="AR11" s="154">
        <v>-45.5</v>
      </c>
    </row>
    <row r="12" spans="1:46" ht="13.5" customHeight="1" x14ac:dyDescent="0.15">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42" t="s">
        <v>138</v>
      </c>
      <c r="AL12" s="1043"/>
      <c r="AM12" s="1043"/>
      <c r="AN12" s="1044"/>
      <c r="AO12" s="117" t="s">
        <v>203</v>
      </c>
      <c r="AP12" s="117" t="s">
        <v>203</v>
      </c>
      <c r="AQ12" s="140">
        <v>7</v>
      </c>
      <c r="AR12" s="154" t="s">
        <v>203</v>
      </c>
    </row>
    <row r="13" spans="1:46" ht="13.5" customHeight="1" x14ac:dyDescent="0.15">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42" t="s">
        <v>509</v>
      </c>
      <c r="AL13" s="1043"/>
      <c r="AM13" s="1043"/>
      <c r="AN13" s="1044"/>
      <c r="AO13" s="117">
        <v>175382</v>
      </c>
      <c r="AP13" s="117">
        <v>5353</v>
      </c>
      <c r="AQ13" s="140">
        <v>4110</v>
      </c>
      <c r="AR13" s="154">
        <v>30.2</v>
      </c>
    </row>
    <row r="14" spans="1:46" ht="13.5" customHeight="1" x14ac:dyDescent="0.15">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42" t="s">
        <v>510</v>
      </c>
      <c r="AL14" s="1043"/>
      <c r="AM14" s="1043"/>
      <c r="AN14" s="1044"/>
      <c r="AO14" s="117">
        <v>16160</v>
      </c>
      <c r="AP14" s="117">
        <v>493</v>
      </c>
      <c r="AQ14" s="140">
        <v>2451</v>
      </c>
      <c r="AR14" s="154">
        <v>-79.900000000000006</v>
      </c>
    </row>
    <row r="15" spans="1:46" ht="13.5" customHeight="1" x14ac:dyDescent="0.15">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45" t="s">
        <v>311</v>
      </c>
      <c r="AL15" s="1046"/>
      <c r="AM15" s="1046"/>
      <c r="AN15" s="1047"/>
      <c r="AO15" s="117">
        <v>-453532</v>
      </c>
      <c r="AP15" s="117">
        <v>-13842</v>
      </c>
      <c r="AQ15" s="140">
        <v>-6399</v>
      </c>
      <c r="AR15" s="154">
        <v>116.3</v>
      </c>
    </row>
    <row r="16" spans="1:46" x14ac:dyDescent="0.15">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45" t="s">
        <v>272</v>
      </c>
      <c r="AL16" s="1046"/>
      <c r="AM16" s="1046"/>
      <c r="AN16" s="1047"/>
      <c r="AO16" s="117">
        <v>4290586</v>
      </c>
      <c r="AP16" s="117">
        <v>130950</v>
      </c>
      <c r="AQ16" s="140">
        <v>119584</v>
      </c>
      <c r="AR16" s="154">
        <v>9.5</v>
      </c>
    </row>
    <row r="17" spans="1:46" x14ac:dyDescent="0.15">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x14ac:dyDescent="0.15">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1"/>
      <c r="AR18" s="131"/>
    </row>
    <row r="19" spans="1:46" x14ac:dyDescent="0.15">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193</v>
      </c>
      <c r="AL19" s="90"/>
      <c r="AM19" s="90"/>
      <c r="AN19" s="90"/>
      <c r="AO19" s="90"/>
      <c r="AP19" s="90"/>
      <c r="AQ19" s="90"/>
      <c r="AR19" s="90"/>
    </row>
    <row r="20" spans="1:46" x14ac:dyDescent="0.15">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4"/>
      <c r="AL20" s="101"/>
      <c r="AM20" s="101"/>
      <c r="AN20" s="111"/>
      <c r="AO20" s="118" t="s">
        <v>511</v>
      </c>
      <c r="AP20" s="128" t="s">
        <v>338</v>
      </c>
      <c r="AQ20" s="141" t="s">
        <v>41</v>
      </c>
      <c r="AR20" s="155"/>
    </row>
    <row r="21" spans="1:46" s="81" customFormat="1" x14ac:dyDescent="0.15">
      <c r="A21" s="83"/>
      <c r="AK21" s="1048" t="s">
        <v>512</v>
      </c>
      <c r="AL21" s="1049"/>
      <c r="AM21" s="1049"/>
      <c r="AN21" s="1050"/>
      <c r="AO21" s="119">
        <v>13.58</v>
      </c>
      <c r="AP21" s="129">
        <v>10.86</v>
      </c>
      <c r="AQ21" s="142">
        <v>2.72</v>
      </c>
      <c r="AS21" s="161"/>
      <c r="AT21" s="83"/>
    </row>
    <row r="22" spans="1:46" s="81" customFormat="1" x14ac:dyDescent="0.15">
      <c r="A22" s="83"/>
      <c r="AK22" s="1048" t="s">
        <v>513</v>
      </c>
      <c r="AL22" s="1049"/>
      <c r="AM22" s="1049"/>
      <c r="AN22" s="1050"/>
      <c r="AO22" s="120">
        <v>99.9</v>
      </c>
      <c r="AP22" s="130">
        <v>97.3</v>
      </c>
      <c r="AQ22" s="143">
        <v>2.6</v>
      </c>
      <c r="AR22" s="131"/>
      <c r="AS22" s="161"/>
      <c r="AT22" s="83"/>
    </row>
    <row r="23" spans="1:46" s="81" customFormat="1" x14ac:dyDescent="0.15">
      <c r="A23" s="83"/>
      <c r="AP23" s="131"/>
      <c r="AQ23" s="131"/>
      <c r="AR23" s="131"/>
      <c r="AS23" s="161"/>
      <c r="AT23" s="83"/>
    </row>
    <row r="24" spans="1:46" s="81" customFormat="1" x14ac:dyDescent="0.15">
      <c r="A24" s="83"/>
      <c r="AP24" s="131"/>
      <c r="AQ24" s="131"/>
      <c r="AR24" s="131"/>
      <c r="AS24" s="161"/>
      <c r="AT24" s="83"/>
    </row>
    <row r="25" spans="1:46" s="81" customFormat="1" x14ac:dyDescent="0.15">
      <c r="A25" s="84"/>
      <c r="B25" s="91"/>
      <c r="C25" s="91"/>
      <c r="D25" s="91"/>
      <c r="E25" s="91"/>
      <c r="F25" s="91"/>
      <c r="G25" s="91"/>
      <c r="H25" s="91"/>
      <c r="I25" s="91"/>
      <c r="J25" s="91"/>
      <c r="K25" s="91"/>
      <c r="L25" s="91"/>
      <c r="M25" s="91"/>
      <c r="N25" s="91"/>
      <c r="O25" s="91"/>
      <c r="P25" s="91"/>
      <c r="Q25" s="91"/>
      <c r="R25" s="91"/>
      <c r="S25" s="91"/>
      <c r="T25" s="91"/>
      <c r="U25" s="91"/>
      <c r="V25" s="91"/>
      <c r="W25" s="91"/>
      <c r="X25" s="91"/>
      <c r="Y25" s="91"/>
      <c r="Z25" s="91"/>
      <c r="AA25" s="91"/>
      <c r="AB25" s="91"/>
      <c r="AC25" s="91"/>
      <c r="AD25" s="91"/>
      <c r="AE25" s="91"/>
      <c r="AF25" s="91"/>
      <c r="AG25" s="91"/>
      <c r="AH25" s="91"/>
      <c r="AI25" s="91"/>
      <c r="AJ25" s="91"/>
      <c r="AK25" s="91"/>
      <c r="AL25" s="91"/>
      <c r="AM25" s="91"/>
      <c r="AN25" s="91"/>
      <c r="AO25" s="91"/>
      <c r="AP25" s="132"/>
      <c r="AQ25" s="132"/>
      <c r="AR25" s="132"/>
      <c r="AS25" s="162"/>
      <c r="AT25" s="83"/>
    </row>
    <row r="26" spans="1:46" s="81" customFormat="1" x14ac:dyDescent="0.15">
      <c r="A26" s="1041" t="s">
        <v>514</v>
      </c>
      <c r="B26" s="1041"/>
      <c r="C26" s="1041"/>
      <c r="D26" s="1041"/>
      <c r="E26" s="1041"/>
      <c r="F26" s="1041"/>
      <c r="G26" s="1041"/>
      <c r="H26" s="1041"/>
      <c r="I26" s="1041"/>
      <c r="J26" s="1041"/>
      <c r="K26" s="1041"/>
      <c r="L26" s="1041"/>
      <c r="M26" s="1041"/>
      <c r="N26" s="1041"/>
      <c r="O26" s="1041"/>
      <c r="P26" s="1041"/>
      <c r="Q26" s="1041"/>
      <c r="R26" s="1041"/>
      <c r="S26" s="1041"/>
      <c r="T26" s="1041"/>
      <c r="U26" s="1041"/>
      <c r="V26" s="1041"/>
      <c r="W26" s="1041"/>
      <c r="X26" s="1041"/>
      <c r="Y26" s="1041"/>
      <c r="Z26" s="1041"/>
      <c r="AA26" s="1041"/>
      <c r="AB26" s="1041"/>
      <c r="AC26" s="1041"/>
      <c r="AD26" s="1041"/>
      <c r="AE26" s="1041"/>
      <c r="AF26" s="1041"/>
      <c r="AG26" s="1041"/>
      <c r="AH26" s="1041"/>
      <c r="AI26" s="1041"/>
      <c r="AJ26" s="1041"/>
      <c r="AK26" s="1041"/>
      <c r="AL26" s="1041"/>
      <c r="AM26" s="1041"/>
      <c r="AN26" s="1041"/>
      <c r="AO26" s="1041"/>
      <c r="AP26" s="1041"/>
      <c r="AQ26" s="1041"/>
      <c r="AR26" s="1041"/>
      <c r="AS26" s="1041"/>
    </row>
    <row r="27" spans="1:46" x14ac:dyDescent="0.15">
      <c r="A27" s="85"/>
      <c r="AO27" s="90"/>
      <c r="AP27" s="90"/>
      <c r="AQ27" s="90"/>
      <c r="AR27" s="90"/>
      <c r="AS27" s="90"/>
      <c r="AT27" s="90"/>
    </row>
    <row r="28" spans="1:46" ht="17.25" x14ac:dyDescent="0.15">
      <c r="A28" s="82" t="s">
        <v>264</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3"/>
    </row>
    <row r="29" spans="1:46" x14ac:dyDescent="0.15">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81" t="s">
        <v>64</v>
      </c>
      <c r="AL29" s="81"/>
      <c r="AM29" s="81"/>
      <c r="AN29" s="81"/>
      <c r="AO29" s="90"/>
      <c r="AP29" s="90"/>
      <c r="AQ29" s="90"/>
      <c r="AR29" s="90"/>
      <c r="AS29" s="164"/>
    </row>
    <row r="30" spans="1:46" ht="13.5" customHeight="1" x14ac:dyDescent="0.15">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2"/>
      <c r="AL30" s="99"/>
      <c r="AM30" s="99"/>
      <c r="AN30" s="109"/>
      <c r="AO30" s="1031" t="s">
        <v>93</v>
      </c>
      <c r="AP30" s="126"/>
      <c r="AQ30" s="137" t="s">
        <v>504</v>
      </c>
      <c r="AR30" s="151"/>
    </row>
    <row r="31" spans="1:46" x14ac:dyDescent="0.15">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3"/>
      <c r="AL31" s="100"/>
      <c r="AM31" s="100"/>
      <c r="AN31" s="110"/>
      <c r="AO31" s="1032"/>
      <c r="AP31" s="127" t="s">
        <v>505</v>
      </c>
      <c r="AQ31" s="138" t="s">
        <v>506</v>
      </c>
      <c r="AR31" s="152" t="s">
        <v>507</v>
      </c>
    </row>
    <row r="32" spans="1:46" ht="27" customHeight="1" x14ac:dyDescent="0.15">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1035" t="s">
        <v>515</v>
      </c>
      <c r="AL32" s="1036"/>
      <c r="AM32" s="1036"/>
      <c r="AN32" s="1037"/>
      <c r="AO32" s="117">
        <v>2953008</v>
      </c>
      <c r="AP32" s="117">
        <v>90127</v>
      </c>
      <c r="AQ32" s="144">
        <v>75090</v>
      </c>
      <c r="AR32" s="154">
        <v>20</v>
      </c>
    </row>
    <row r="33" spans="1:46" ht="13.5" customHeight="1" x14ac:dyDescent="0.15">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1035" t="s">
        <v>516</v>
      </c>
      <c r="AL33" s="1036"/>
      <c r="AM33" s="1036"/>
      <c r="AN33" s="1037"/>
      <c r="AO33" s="117" t="s">
        <v>203</v>
      </c>
      <c r="AP33" s="117" t="s">
        <v>203</v>
      </c>
      <c r="AQ33" s="144" t="s">
        <v>203</v>
      </c>
      <c r="AR33" s="154" t="s">
        <v>203</v>
      </c>
    </row>
    <row r="34" spans="1:46" ht="27" customHeight="1" x14ac:dyDescent="0.15">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1035" t="s">
        <v>517</v>
      </c>
      <c r="AL34" s="1036"/>
      <c r="AM34" s="1036"/>
      <c r="AN34" s="1037"/>
      <c r="AO34" s="117" t="s">
        <v>203</v>
      </c>
      <c r="AP34" s="117" t="s">
        <v>203</v>
      </c>
      <c r="AQ34" s="144">
        <v>1</v>
      </c>
      <c r="AR34" s="154" t="s">
        <v>203</v>
      </c>
    </row>
    <row r="35" spans="1:46" ht="27" customHeight="1" x14ac:dyDescent="0.15">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1035" t="s">
        <v>518</v>
      </c>
      <c r="AL35" s="1036"/>
      <c r="AM35" s="1036"/>
      <c r="AN35" s="1037"/>
      <c r="AO35" s="117">
        <v>324753</v>
      </c>
      <c r="AP35" s="117">
        <v>9912</v>
      </c>
      <c r="AQ35" s="144">
        <v>17211</v>
      </c>
      <c r="AR35" s="154">
        <v>-42.4</v>
      </c>
    </row>
    <row r="36" spans="1:46" ht="27" customHeight="1" x14ac:dyDescent="0.15">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1035" t="s">
        <v>35</v>
      </c>
      <c r="AL36" s="1036"/>
      <c r="AM36" s="1036"/>
      <c r="AN36" s="1037"/>
      <c r="AO36" s="117" t="s">
        <v>203</v>
      </c>
      <c r="AP36" s="117" t="s">
        <v>203</v>
      </c>
      <c r="AQ36" s="144">
        <v>2478</v>
      </c>
      <c r="AR36" s="154" t="s">
        <v>203</v>
      </c>
    </row>
    <row r="37" spans="1:46" ht="13.5" customHeight="1" x14ac:dyDescent="0.15">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1035" t="s">
        <v>351</v>
      </c>
      <c r="AL37" s="1036"/>
      <c r="AM37" s="1036"/>
      <c r="AN37" s="1037"/>
      <c r="AO37" s="117" t="s">
        <v>203</v>
      </c>
      <c r="AP37" s="117" t="s">
        <v>203</v>
      </c>
      <c r="AQ37" s="144">
        <v>654</v>
      </c>
      <c r="AR37" s="154" t="s">
        <v>203</v>
      </c>
    </row>
    <row r="38" spans="1:46" ht="27" customHeight="1" x14ac:dyDescent="0.15">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38" t="s">
        <v>519</v>
      </c>
      <c r="AL38" s="1039"/>
      <c r="AM38" s="1039"/>
      <c r="AN38" s="1040"/>
      <c r="AO38" s="121" t="s">
        <v>203</v>
      </c>
      <c r="AP38" s="121" t="s">
        <v>203</v>
      </c>
      <c r="AQ38" s="145">
        <v>4</v>
      </c>
      <c r="AR38" s="143" t="s">
        <v>203</v>
      </c>
      <c r="AS38" s="164"/>
    </row>
    <row r="39" spans="1:46" x14ac:dyDescent="0.15">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38" t="s">
        <v>91</v>
      </c>
      <c r="AL39" s="1039"/>
      <c r="AM39" s="1039"/>
      <c r="AN39" s="1040"/>
      <c r="AO39" s="117">
        <v>-96828</v>
      </c>
      <c r="AP39" s="117">
        <v>-2955</v>
      </c>
      <c r="AQ39" s="144">
        <v>-3502</v>
      </c>
      <c r="AR39" s="154">
        <v>-15.6</v>
      </c>
      <c r="AS39" s="164"/>
    </row>
    <row r="40" spans="1:46" ht="27" customHeight="1" x14ac:dyDescent="0.15">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1035" t="s">
        <v>520</v>
      </c>
      <c r="AL40" s="1036"/>
      <c r="AM40" s="1036"/>
      <c r="AN40" s="1037"/>
      <c r="AO40" s="117">
        <v>-2356964</v>
      </c>
      <c r="AP40" s="117">
        <v>-71935</v>
      </c>
      <c r="AQ40" s="144">
        <v>-63750</v>
      </c>
      <c r="AR40" s="154">
        <v>12.8</v>
      </c>
      <c r="AS40" s="164"/>
    </row>
    <row r="41" spans="1:46" x14ac:dyDescent="0.15">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25" t="s">
        <v>391</v>
      </c>
      <c r="AL41" s="1026"/>
      <c r="AM41" s="1026"/>
      <c r="AN41" s="1027"/>
      <c r="AO41" s="117">
        <v>823969</v>
      </c>
      <c r="AP41" s="117">
        <v>25148</v>
      </c>
      <c r="AQ41" s="144">
        <v>28185</v>
      </c>
      <c r="AR41" s="154">
        <v>-10.8</v>
      </c>
      <c r="AS41" s="164"/>
    </row>
    <row r="42" spans="1:46" x14ac:dyDescent="0.15">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5"/>
      <c r="AL42" s="90"/>
      <c r="AM42" s="90"/>
      <c r="AN42" s="90"/>
      <c r="AO42" s="90"/>
      <c r="AP42" s="90"/>
      <c r="AQ42" s="131"/>
      <c r="AR42" s="131"/>
      <c r="AS42" s="164"/>
    </row>
    <row r="43" spans="1:46" x14ac:dyDescent="0.15">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3"/>
      <c r="AQ43" s="131"/>
      <c r="AR43" s="90"/>
      <c r="AS43" s="164"/>
    </row>
    <row r="44" spans="1:46" x14ac:dyDescent="0.15">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1"/>
      <c r="AR44" s="90"/>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6"/>
      <c r="AR45" s="86"/>
      <c r="AS45" s="86"/>
      <c r="AT45" s="90"/>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15">
      <c r="A47" s="88" t="s">
        <v>521</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x14ac:dyDescent="0.15">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468</v>
      </c>
      <c r="AL48" s="87"/>
      <c r="AM48" s="87"/>
      <c r="AN48" s="87"/>
      <c r="AO48" s="87"/>
      <c r="AP48" s="87"/>
      <c r="AQ48" s="132"/>
      <c r="AR48" s="87"/>
    </row>
    <row r="49" spans="1:44" ht="13.5" customHeight="1" x14ac:dyDescent="0.15">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6"/>
      <c r="AL49" s="102"/>
      <c r="AM49" s="1033" t="s">
        <v>93</v>
      </c>
      <c r="AN49" s="1028" t="s">
        <v>450</v>
      </c>
      <c r="AO49" s="1029"/>
      <c r="AP49" s="1029"/>
      <c r="AQ49" s="1029"/>
      <c r="AR49" s="1030"/>
    </row>
    <row r="50" spans="1:44" x14ac:dyDescent="0.15">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7"/>
      <c r="AL50" s="103"/>
      <c r="AM50" s="1034"/>
      <c r="AN50" s="113" t="s">
        <v>496</v>
      </c>
      <c r="AO50" s="123" t="s">
        <v>497</v>
      </c>
      <c r="AP50" s="134" t="s">
        <v>522</v>
      </c>
      <c r="AQ50" s="147" t="s">
        <v>386</v>
      </c>
      <c r="AR50" s="157" t="s">
        <v>523</v>
      </c>
    </row>
    <row r="51" spans="1:44" x14ac:dyDescent="0.15">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6" t="s">
        <v>524</v>
      </c>
      <c r="AL51" s="102"/>
      <c r="AM51" s="107">
        <v>5829168</v>
      </c>
      <c r="AN51" s="114">
        <v>164773</v>
      </c>
      <c r="AO51" s="124">
        <v>112.1</v>
      </c>
      <c r="AP51" s="135">
        <v>94081</v>
      </c>
      <c r="AQ51" s="148">
        <v>10.5</v>
      </c>
      <c r="AR51" s="158">
        <v>101.6</v>
      </c>
    </row>
    <row r="52" spans="1:44" x14ac:dyDescent="0.15">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8"/>
      <c r="AL52" s="104" t="s">
        <v>274</v>
      </c>
      <c r="AM52" s="108">
        <v>4619084</v>
      </c>
      <c r="AN52" s="115">
        <v>130567</v>
      </c>
      <c r="AO52" s="125">
        <v>144.1</v>
      </c>
      <c r="AP52" s="136">
        <v>48949</v>
      </c>
      <c r="AQ52" s="149">
        <v>11.5</v>
      </c>
      <c r="AR52" s="159">
        <v>132.6</v>
      </c>
    </row>
    <row r="53" spans="1:44" x14ac:dyDescent="0.15">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6" t="s">
        <v>485</v>
      </c>
      <c r="AL53" s="102"/>
      <c r="AM53" s="107">
        <v>7932760</v>
      </c>
      <c r="AN53" s="114">
        <v>228663</v>
      </c>
      <c r="AO53" s="124">
        <v>38.799999999999997</v>
      </c>
      <c r="AP53" s="135">
        <v>92632</v>
      </c>
      <c r="AQ53" s="148">
        <v>-1.5</v>
      </c>
      <c r="AR53" s="158">
        <v>40.299999999999997</v>
      </c>
    </row>
    <row r="54" spans="1:44" x14ac:dyDescent="0.15">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8"/>
      <c r="AL54" s="104" t="s">
        <v>274</v>
      </c>
      <c r="AM54" s="108">
        <v>5844692</v>
      </c>
      <c r="AN54" s="115">
        <v>168474</v>
      </c>
      <c r="AO54" s="125">
        <v>29</v>
      </c>
      <c r="AP54" s="136">
        <v>47978</v>
      </c>
      <c r="AQ54" s="149">
        <v>-2</v>
      </c>
      <c r="AR54" s="159">
        <v>31</v>
      </c>
    </row>
    <row r="55" spans="1:44" x14ac:dyDescent="0.15">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6" t="s">
        <v>321</v>
      </c>
      <c r="AL55" s="102"/>
      <c r="AM55" s="107">
        <v>5535524</v>
      </c>
      <c r="AN55" s="114">
        <v>162418</v>
      </c>
      <c r="AO55" s="124">
        <v>-29</v>
      </c>
      <c r="AP55" s="135">
        <v>96469</v>
      </c>
      <c r="AQ55" s="148">
        <v>4.0999999999999996</v>
      </c>
      <c r="AR55" s="158">
        <v>-33.1</v>
      </c>
    </row>
    <row r="56" spans="1:44" x14ac:dyDescent="0.15">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8"/>
      <c r="AL56" s="104" t="s">
        <v>274</v>
      </c>
      <c r="AM56" s="108">
        <v>3546902</v>
      </c>
      <c r="AN56" s="115">
        <v>104070</v>
      </c>
      <c r="AO56" s="125">
        <v>-38.200000000000003</v>
      </c>
      <c r="AP56" s="136">
        <v>49775</v>
      </c>
      <c r="AQ56" s="149">
        <v>3.7</v>
      </c>
      <c r="AR56" s="159">
        <v>-41.9</v>
      </c>
    </row>
    <row r="57" spans="1:44" x14ac:dyDescent="0.15">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6" t="s">
        <v>141</v>
      </c>
      <c r="AL57" s="102"/>
      <c r="AM57" s="107">
        <v>4763311</v>
      </c>
      <c r="AN57" s="114">
        <v>142550</v>
      </c>
      <c r="AO57" s="124">
        <v>-12.2</v>
      </c>
      <c r="AP57" s="135">
        <v>85743</v>
      </c>
      <c r="AQ57" s="148">
        <v>-11.1</v>
      </c>
      <c r="AR57" s="158">
        <v>-1.1000000000000001</v>
      </c>
    </row>
    <row r="58" spans="1:44" x14ac:dyDescent="0.15">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8"/>
      <c r="AL58" s="104" t="s">
        <v>274</v>
      </c>
      <c r="AM58" s="108">
        <v>2975639</v>
      </c>
      <c r="AN58" s="115">
        <v>89051</v>
      </c>
      <c r="AO58" s="125">
        <v>-14.4</v>
      </c>
      <c r="AP58" s="136">
        <v>45231</v>
      </c>
      <c r="AQ58" s="149">
        <v>-9.1</v>
      </c>
      <c r="AR58" s="159">
        <v>-5.3</v>
      </c>
    </row>
    <row r="59" spans="1:44" x14ac:dyDescent="0.15">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6" t="s">
        <v>525</v>
      </c>
      <c r="AL59" s="102"/>
      <c r="AM59" s="107">
        <v>5109988</v>
      </c>
      <c r="AN59" s="114">
        <v>155959</v>
      </c>
      <c r="AO59" s="124">
        <v>9.4</v>
      </c>
      <c r="AP59" s="135">
        <v>92509</v>
      </c>
      <c r="AQ59" s="148">
        <v>7.9</v>
      </c>
      <c r="AR59" s="158">
        <v>1.5</v>
      </c>
    </row>
    <row r="60" spans="1:44" x14ac:dyDescent="0.15">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8"/>
      <c r="AL60" s="104" t="s">
        <v>274</v>
      </c>
      <c r="AM60" s="108">
        <v>1888028</v>
      </c>
      <c r="AN60" s="115">
        <v>57623</v>
      </c>
      <c r="AO60" s="125">
        <v>-35.299999999999997</v>
      </c>
      <c r="AP60" s="136">
        <v>52274</v>
      </c>
      <c r="AQ60" s="149">
        <v>15.6</v>
      </c>
      <c r="AR60" s="159">
        <v>-50.9</v>
      </c>
    </row>
    <row r="61" spans="1:44" x14ac:dyDescent="0.15">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6" t="s">
        <v>526</v>
      </c>
      <c r="AL61" s="105"/>
      <c r="AM61" s="107">
        <v>5834150</v>
      </c>
      <c r="AN61" s="114">
        <v>170873</v>
      </c>
      <c r="AO61" s="124">
        <v>23.8</v>
      </c>
      <c r="AP61" s="135">
        <v>92287</v>
      </c>
      <c r="AQ61" s="150">
        <v>2</v>
      </c>
      <c r="AR61" s="158">
        <v>21.8</v>
      </c>
    </row>
    <row r="62" spans="1:44" x14ac:dyDescent="0.15">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8"/>
      <c r="AL62" s="104" t="s">
        <v>274</v>
      </c>
      <c r="AM62" s="108">
        <v>3774869</v>
      </c>
      <c r="AN62" s="115">
        <v>109957</v>
      </c>
      <c r="AO62" s="125">
        <v>17</v>
      </c>
      <c r="AP62" s="136">
        <v>48841</v>
      </c>
      <c r="AQ62" s="149">
        <v>3.9</v>
      </c>
      <c r="AR62" s="159">
        <v>13.1</v>
      </c>
    </row>
    <row r="63" spans="1:44" x14ac:dyDescent="0.15">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x14ac:dyDescent="0.15">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x14ac:dyDescent="0.15">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5"/>
    </row>
    <row r="67" spans="1:46" ht="13.5" hidden="1" customHeight="1" x14ac:dyDescent="0.15">
      <c r="AK67" s="90"/>
      <c r="AL67" s="90"/>
      <c r="AM67" s="90"/>
      <c r="AN67" s="90"/>
      <c r="AO67" s="90"/>
      <c r="AP67" s="90"/>
      <c r="AQ67" s="90"/>
      <c r="AR67" s="90"/>
      <c r="AS67" s="90"/>
      <c r="AT67" s="90"/>
    </row>
    <row r="68" spans="1:46" ht="13.5" hidden="1" customHeight="1" x14ac:dyDescent="0.15">
      <c r="AK68" s="90"/>
      <c r="AL68" s="90"/>
      <c r="AM68" s="90"/>
      <c r="AN68" s="90"/>
      <c r="AO68" s="90"/>
      <c r="AP68" s="90"/>
      <c r="AQ68" s="90"/>
      <c r="AR68" s="90"/>
    </row>
    <row r="69" spans="1:46" ht="13.5" hidden="1" customHeight="1" x14ac:dyDescent="0.15">
      <c r="AK69" s="90"/>
      <c r="AL69" s="90"/>
      <c r="AM69" s="90"/>
      <c r="AN69" s="90"/>
      <c r="AO69" s="90"/>
      <c r="AP69" s="90"/>
      <c r="AQ69" s="90"/>
      <c r="AR69" s="90"/>
    </row>
    <row r="70" spans="1:46" hidden="1" x14ac:dyDescent="0.15">
      <c r="AK70" s="90"/>
      <c r="AL70" s="90"/>
      <c r="AM70" s="90"/>
      <c r="AN70" s="90"/>
      <c r="AO70" s="90"/>
      <c r="AP70" s="90"/>
      <c r="AQ70" s="90"/>
      <c r="AR70" s="90"/>
    </row>
    <row r="71" spans="1:46" hidden="1" x14ac:dyDescent="0.15">
      <c r="AK71" s="90"/>
      <c r="AL71" s="90"/>
      <c r="AM71" s="90"/>
      <c r="AN71" s="90"/>
      <c r="AO71" s="90"/>
      <c r="AP71" s="90"/>
      <c r="AQ71" s="90"/>
      <c r="AR71" s="90"/>
    </row>
    <row r="72" spans="1:46" hidden="1" x14ac:dyDescent="0.15">
      <c r="AK72" s="90"/>
      <c r="AL72" s="90"/>
      <c r="AM72" s="90"/>
      <c r="AN72" s="90"/>
      <c r="AO72" s="90"/>
      <c r="AP72" s="90"/>
      <c r="AQ72" s="90"/>
      <c r="AR72" s="90"/>
    </row>
    <row r="73" spans="1:46" hidden="1" x14ac:dyDescent="0.15">
      <c r="AK73" s="90"/>
      <c r="AL73" s="90"/>
      <c r="AM73" s="90"/>
      <c r="AN73" s="90"/>
      <c r="AO73" s="90"/>
      <c r="AP73" s="90"/>
      <c r="AQ73" s="90"/>
      <c r="AR73" s="90"/>
    </row>
  </sheetData>
  <sheetProtection algorithmName="SHA-512" hashValue="wb8NLl1z7l3cQjxisRo8DZZSP/67Vv7EGqRquZ5CgZ9Vml3OF2RicGvDy/A5/kysWuRX113gEsy71v/2obnL0w==" saltValue="YC2sy+fRbOrwwGXCrOiBxA==" spinCount="100000" sheet="1" objects="1" scenarios="1"/>
  <mergeCells count="25">
    <mergeCell ref="AK15:AN15"/>
    <mergeCell ref="AK16:AN16"/>
    <mergeCell ref="AK21:AN21"/>
    <mergeCell ref="AK22:AN22"/>
    <mergeCell ref="AK9:AN9"/>
    <mergeCell ref="AK10:AN10"/>
    <mergeCell ref="AK11:AN11"/>
    <mergeCell ref="AK12:AN12"/>
    <mergeCell ref="AK13:AN13"/>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s>
  <phoneticPr fontId="5"/>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SheetLayoutView="55" workbookViewId="0"/>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108</v>
      </c>
    </row>
    <row r="121" spans="125:125" ht="13.5" hidden="1" customHeight="1" x14ac:dyDescent="0.15">
      <c r="DU121" s="78"/>
    </row>
  </sheetData>
  <sheetProtection algorithmName="SHA-512" hashValue="IYuTvL9F4Ll8kdns9e0/7JoD3S1E5ko16e11PTdgBBL89ftmog6fJOphxIHw5SyZnbf4kli+nkOWNkbaDpU28g==" saltValue="U3ZHxovNkxbw4JSSu7znqw==" spinCount="100000" sheet="1" objects="1" scenarios="1"/>
  <phoneticPr fontId="5"/>
  <printOptions horizontalCentered="1" verticalCentered="1"/>
  <pageMargins left="0" right="0" top="0.19685039370078741" bottom="0" header="0.39370078740157483" footer="0"/>
  <pageSetup paperSize="8" scale="5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SheetLayoutView="55" workbookViewId="0"/>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108</v>
      </c>
    </row>
  </sheetData>
  <sheetProtection algorithmName="SHA-512" hashValue="jeaiJj+xE2ghC4LAag6fDLwupcbiXhktt2qMKvPd0DoDbzRsF2jlpnVgOhwLC09FOoOy6lAhw3JTTjzfK0j7jg==" saltValue="xUgSpMJg+oyRfF22E3/k9g=="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0" t="s">
        <v>2</v>
      </c>
    </row>
    <row r="46" spans="2:10" ht="29.25" customHeight="1" x14ac:dyDescent="0.2">
      <c r="B46" s="166" t="s">
        <v>5</v>
      </c>
      <c r="C46" s="170"/>
      <c r="D46" s="170"/>
      <c r="E46" s="171" t="s">
        <v>18</v>
      </c>
      <c r="F46" s="172" t="s">
        <v>528</v>
      </c>
      <c r="G46" s="176" t="s">
        <v>529</v>
      </c>
      <c r="H46" s="176" t="s">
        <v>530</v>
      </c>
      <c r="I46" s="176" t="s">
        <v>531</v>
      </c>
      <c r="J46" s="181" t="s">
        <v>232</v>
      </c>
    </row>
    <row r="47" spans="2:10" ht="57.75" customHeight="1" x14ac:dyDescent="0.15">
      <c r="B47" s="167"/>
      <c r="C47" s="1051" t="s">
        <v>3</v>
      </c>
      <c r="D47" s="1051"/>
      <c r="E47" s="1052"/>
      <c r="F47" s="173">
        <v>43.02</v>
      </c>
      <c r="G47" s="177">
        <v>40.17</v>
      </c>
      <c r="H47" s="177">
        <v>39.200000000000003</v>
      </c>
      <c r="I47" s="177">
        <v>37.700000000000003</v>
      </c>
      <c r="J47" s="182">
        <v>39.81</v>
      </c>
    </row>
    <row r="48" spans="2:10" ht="57.75" customHeight="1" x14ac:dyDescent="0.15">
      <c r="B48" s="168"/>
      <c r="C48" s="1053" t="s">
        <v>9</v>
      </c>
      <c r="D48" s="1053"/>
      <c r="E48" s="1054"/>
      <c r="F48" s="174">
        <v>5.66</v>
      </c>
      <c r="G48" s="178">
        <v>5.96</v>
      </c>
      <c r="H48" s="178">
        <v>9.17</v>
      </c>
      <c r="I48" s="178">
        <v>11.52</v>
      </c>
      <c r="J48" s="183">
        <v>8.27</v>
      </c>
    </row>
    <row r="49" spans="2:10" ht="57.75" customHeight="1" x14ac:dyDescent="0.15">
      <c r="B49" s="169"/>
      <c r="C49" s="1055" t="s">
        <v>17</v>
      </c>
      <c r="D49" s="1055"/>
      <c r="E49" s="1056"/>
      <c r="F49" s="175" t="s">
        <v>532</v>
      </c>
      <c r="G49" s="179" t="s">
        <v>67</v>
      </c>
      <c r="H49" s="179">
        <v>1.21</v>
      </c>
      <c r="I49" s="179" t="s">
        <v>533</v>
      </c>
      <c r="J49" s="184" t="s">
        <v>534</v>
      </c>
    </row>
    <row r="50" spans="2:10" x14ac:dyDescent="0.15"/>
  </sheetData>
  <sheetProtection algorithmName="SHA-512" hashValue="pRT9y192K0S1LHCUk8ogzyJd75LWXtLdNiYs4otGqDFSLVsPYeqD7nt+fAWi1Z0HdhXpDdjMC+50Pprpv9nGyg==" saltValue="XkuPDE5UdMQGPK04A3UA1A==" spinCount="100000" sheet="1" objects="1" scenarios="1"/>
  <mergeCells count="3">
    <mergeCell ref="C47:E47"/>
    <mergeCell ref="C48:E48"/>
    <mergeCell ref="C49:E49"/>
  </mergeCells>
  <phoneticPr fontId="5"/>
  <printOptions horizontalCentered="1"/>
  <pageMargins left="0" right="0" top="0.19685039370078741" bottom="0" header="0" footer="0"/>
  <pageSetup paperSize="8" scale="9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湯浅　拓巳</cp:lastModifiedBy>
  <dcterms:created xsi:type="dcterms:W3CDTF">2025-02-19T05:24:00Z</dcterms:created>
  <dcterms:modified xsi:type="dcterms:W3CDTF">2025-09-30T07:48:52Z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2025-03-16T23:46:58Z</vt:filetime>
  </property>
</Properties>
</file>