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802269\市町村振興課共有\財政班\財政担当R7年度\決算統計\01普通会計\R5財政状況資料集\新しいフォルダー\"/>
    </mc:Choice>
  </mc:AlternateContent>
  <xr:revisionPtr revIDLastSave="0" documentId="13_ncr:1_{99246D36-05D1-4C3B-940F-C0A9A184064A}"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C35" i="10"/>
  <c r="BW34" i="10"/>
  <c r="BW35" i="10" s="1"/>
  <c r="BW36" i="10" s="1"/>
  <c r="BW37" i="10" s="1"/>
  <c r="BW38" i="10" s="1"/>
  <c r="BW39" i="10" s="1"/>
  <c r="BE34" i="10"/>
  <c r="C34" i="10"/>
  <c r="U34" i="10" s="1"/>
  <c r="U35" i="10" s="1"/>
  <c r="U36" i="10" s="1"/>
  <c r="CO34" i="10" l="1"/>
  <c r="CO35" i="10" s="1"/>
  <c r="CO36" i="10" s="1"/>
  <c r="CO37" i="10" s="1"/>
  <c r="CO38"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<sst xmlns="http://schemas.openxmlformats.org/spreadsheetml/2006/main" count="1154" uniqueCount="577">
  <si>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</si>
  <si>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</si>
  <si>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</si>
  <si>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</si>
  <si>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</si>
  <si>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</si>
  <si>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</si>
  <si>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</si>
  <si>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</si>
  <si>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</si>
  <si>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</si>
  <si>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</si>
  <si>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</si>
  <si>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</si>
  <si>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</si>
  <si>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</si>
  <si>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</si>
  <si>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</si>
  <si>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</si>
  <si>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</si>
  <si>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</si>
  <si>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</si>
  <si>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</si>
  <si>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</si>
  <si>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</si>
  <si>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</si>
  <si>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</si>
  <si>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</si>
  <si>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</si>
  <si>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</si>
  <si>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</si>
  <si>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</si>
  <si>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</si>
  <si>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</si>
  <si>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</si>
  <si>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</si>
  <si>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</si>
  <si>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</si>
  <si>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</si>
  <si>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</si>
  <si>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</si>
  <si>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</si>
  <si>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</si>
  <si>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</si>
  <si>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</si>
  <si>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</si>
  <si>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</si>
  <si>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</si>
  <si>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</si>
  <si>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</si>
  <si>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</si>
  <si>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</si>
  <si>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</si>
  <si>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</si>
  <si>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</si>
  <si>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</si>
  <si>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</si>
  <si>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</si>
  <si>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</si>
  <si>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</si>
  <si>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</si>
  <si>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</si>
  <si>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</si>
  <si>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</si>
  <si>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</si>
  <si>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</si>
  <si>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</si>
  <si>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</si>
  <si>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</si>
  <si>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</si>
  <si>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</si>
  <si>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</si>
  <si>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</si>
  <si>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</si>
  <si>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</si>
  <si>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</si>
  <si>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</si>
  <si>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</si>
  <si>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</si>
  <si>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</si>
  <si>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</si>
  <si>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</si>
  <si>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</si>
  <si>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</si>
  <si>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</si>
  <si>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</si>
  <si>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</si>
  <si>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</si>
  <si>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</si>
  <si>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</si>
  <si>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</si>
  <si>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</si>
  <si>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</si>
  <si>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</si>
  <si>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宇佐市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</si>
  <si>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</si>
  <si>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</si>
  <si>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</si>
  <si>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</si>
  <si>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</si>
  <si>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</si>
  <si>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</si>
  <si>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</si>
  <si>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</si>
  <si>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</si>
  <si>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</si>
  <si>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</si>
  <si>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</si>
  <si>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</si>
  <si>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</si>
  <si>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</si>
  <si>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</si>
  <si>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</si>
  <si>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</si>
  <si>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</si>
  <si>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</si>
  <si>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</si>
  <si>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</si>
  <si>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</si>
  <si>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</si>
  <si>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</si>
  <si>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</si>
  <si>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</si>
  <si>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</si>
  <si>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</si>
  <si>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</si>
  <si>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</si>
  <si>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</si>
  <si>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</si>
  <si>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</si>
  <si>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</si>
  <si>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</si>
  <si>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</si>
  <si>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</si>
  <si>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</si>
  <si>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</si>
  <si>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</si>
  <si>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</si>
  <si>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</si>
  <si>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</si>
  <si>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</si>
  <si>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</si>
  <si>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</si>
  <si>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</si>
  <si>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</si>
  <si>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</si>
  <si>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</si>
  <si>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</si>
  <si>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</si>
  <si>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</si>
  <si>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</si>
  <si>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</si>
  <si>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</si>
  <si>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</si>
  <si>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</si>
  <si>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</si>
  <si>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</si>
  <si>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</si>
  <si>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</si>
  <si>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</si>
  <si>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</si>
  <si>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</si>
  <si>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</si>
  <si>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</si>
  <si>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</si>
  <si>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</si>
  <si>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</si>
  <si>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</si>
  <si>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</si>
  <si>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</si>
  <si>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</si>
  <si>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</si>
  <si>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</si>
  <si>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</si>
  <si>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</si>
  <si>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</si>
  <si>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</si>
  <si>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</si>
  <si>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</si>
  <si>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</si>
  <si>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</si>
  <si>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</si>
  <si>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</si>
  <si>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</si>
  <si>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</si>
  <si>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</si>
  <si>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</si>
  <si>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</si>
  <si>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</si>
  <si>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</si>
  <si>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</si>
  <si>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</si>
  <si>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</si>
  <si>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</si>
  <si>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</si>
  <si>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</si>
  <si>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</si>
  <si>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</si>
  <si>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</si>
  <si>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</si>
  <si>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</si>
  <si>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</si>
  <si>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</si>
  <si>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大分県宇佐市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</si>
  <si>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</si>
  <si>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</si>
  <si>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</si>
  <si>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</si>
  <si>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</si>
  <si>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</si>
  <si>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</si>
  <si>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</si>
  <si>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</si>
  <si>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</si>
  <si>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</si>
  <si>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</si>
  <si>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</si>
  <si>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</si>
  <si>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</si>
  <si>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</si>
  <si>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</si>
  <si>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</si>
  <si>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</si>
  <si>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</si>
  <si>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</si>
  <si>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</si>
  <si>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</si>
  <si>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</si>
  <si>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</si>
  <si>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</si>
  <si>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</si>
  <si>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</si>
  <si>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</si>
  <si>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</si>
  <si>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</si>
  <si>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</si>
  <si>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</si>
  <si>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</si>
  <si>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</si>
  <si>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</si>
  <si>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</si>
  <si>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</si>
  <si>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</si>
  <si>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</si>
  <si>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</si>
  <si>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</si>
  <si>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</si>
  <si>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</si>
  <si>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</si>
  <si>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</si>
  <si>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</si>
  <si>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</si>
  <si>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</si>
  <si>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</si>
  <si>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</si>
  <si>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</si>
  <si>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</si>
  <si>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</si>
  <si>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</si>
  <si>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</si>
  <si>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</si>
  <si>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</si>
  <si>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</si>
  <si>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</si>
  <si>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</si>
  <si>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</si>
  <si>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</si>
  <si>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</si>
  <si>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</si>
  <si>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</si>
  <si>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</si>
  <si>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</si>
  <si>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</si>
  <si>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</si>
  <si>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</si>
  <si>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</si>
  <si>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</si>
  <si>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</si>
  <si>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</si>
  <si>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</si>
  <si>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</si>
  <si>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</si>
  <si>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</si>
  <si>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</si>
  <si>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</si>
  <si>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</si>
  <si>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</si>
  <si>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</si>
  <si>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</si>
  <si>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</si>
  <si>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</si>
  <si>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</si>
  <si>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</si>
  <si>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</si>
  <si>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</si>
  <si>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</si>
  <si>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</si>
  <si>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</si>
  <si>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</si>
  <si>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</si>
  <si>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</si>
  <si>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</si>
  <si>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</si>
  <si>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</si>
  <si>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</si>
  <si>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</si>
  <si>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</si>
  <si>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</si>
  <si>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</si>
  <si>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</si>
  <si>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</si>
  <si>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</si>
  <si>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</si>
  <si>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</si>
  <si>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</si>
  <si>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</si>
  <si>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</si>
  <si>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</si>
  <si>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</si>
  <si>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</si>
  <si>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</si>
  <si>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</si>
  <si>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</si>
  <si>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</si>
  <si>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</si>
  <si>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</si>
  <si>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</si>
  <si>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介護サービス</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</si>
  <si>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</si>
  <si>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</si>
  <si>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</si>
  <si>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</si>
  <si>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</si>
  <si>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</si>
  <si>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</si>
  <si>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</si>
  <si>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</si>
  <si>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</si>
  <si>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</si>
  <si>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</si>
  <si>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</si>
  <si>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</si>
  <si>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</si>
  <si>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</si>
  <si>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</si>
  <si>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</si>
  <si>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</si>
  <si>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</si>
  <si>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</si>
  <si>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</si>
  <si>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</si>
  <si>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</si>
  <si>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</si>
  <si>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</si>
  <si>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大分県宇佐市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</si>
  <si>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</si>
  <si>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</si>
  <si>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</si>
  <si>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</si>
  <si>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</si>
  <si>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</si>
  <si>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</si>
  <si>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</si>
  <si>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</si>
  <si>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</si>
  <si>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</si>
  <si>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</si>
  <si>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</si>
  <si>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</si>
  <si>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</si>
  <si>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</si>
  <si>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</si>
  <si>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</si>
  <si>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</si>
  <si>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</si>
  <si>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</si>
  <si>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</si>
  <si>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</si>
  <si>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</si>
  <si>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</si>
  <si>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</si>
  <si>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</si>
  <si>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</si>
  <si>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</si>
  <si>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</si>
  <si>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</si>
  <si>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</si>
  <si>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</si>
  <si>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</si>
  <si>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</si>
  <si>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</si>
  <si>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</si>
  <si>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</si>
  <si>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</si>
  <si>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</si>
  <si>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</si>
  <si>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</si>
  <si>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</si>
  <si>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</si>
  <si>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</si>
  <si>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</si>
  <si>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</si>
  <si>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</si>
  <si>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</si>
  <si>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</si>
  <si>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</si>
  <si>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</si>
  <si>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</si>
  <si>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</si>
  <si>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</si>
  <si>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</si>
  <si>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</si>
  <si>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</si>
  <si>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</si>
  <si>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</si>
  <si>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</si>
  <si>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</si>
  <si>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</si>
  <si>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</si>
  <si>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</si>
  <si>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</si>
  <si>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</si>
  <si>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</si>
  <si>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</si>
  <si>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</si>
  <si>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</si>
  <si>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</si>
  <si>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</si>
  <si>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</si>
  <si>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</si>
  <si>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</si>
  <si>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</si>
  <si>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</si>
  <si>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</si>
  <si>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</si>
  <si>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</si>
  <si>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</si>
  <si>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</si>
  <si>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</si>
  <si>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</si>
  <si>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</si>
  <si>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</si>
  <si>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</si>
  <si>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</si>
  <si>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</si>
  <si>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</si>
  <si>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</si>
  <si>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</si>
  <si>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</si>
  <si>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</si>
  <si>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</si>
  <si>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</si>
  <si>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</si>
  <si>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</si>
  <si>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</si>
  <si>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</si>
  <si>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</si>
  <si>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</si>
  <si>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</si>
  <si>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</si>
  <si>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</si>
  <si>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</si>
  <si>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</si>
  <si>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</si>
  <si>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</si>
  <si>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</si>
  <si>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</si>
  <si>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</si>
  <si>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</si>
  <si>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</si>
  <si>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</si>
  <si>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</si>
  <si>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</si>
  <si>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</si>
  <si>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</si>
  <si>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</si>
  <si>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</si>
  <si>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</si>
  <si>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</si>
  <si>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</si>
  <si>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</si>
  <si>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</si>
  <si>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</si>
  <si>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</si>
  <si>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</si>
  <si>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</si>
  <si>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</si>
  <si>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</si>
  <si>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</si>
  <si>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</si>
  <si>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</si>
  <si>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</si>
  <si>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</si>
  <si>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</si>
  <si>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</si>
  <si>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</si>
  <si>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</si>
  <si>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</si>
  <si>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</si>
  <si>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</si>
  <si>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</si>
  <si>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</si>
  <si>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</si>
  <si>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</si>
  <si>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</si>
  <si>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</si>
  <si>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</si>
  <si>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</si>
  <si>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</si>
  <si>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</si>
  <si>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</si>
  <si>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</si>
  <si>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</si>
  <si>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</si>
  <si>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</si>
  <si>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</si>
  <si>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</si>
  <si>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</si>
  <si>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</si>
  <si>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</si>
  <si>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</si>
  <si>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</si>
  <si>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</si>
  <si>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</si>
  <si>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</si>
  <si>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</si>
  <si>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</si>
  <si>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</si>
  <si>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</si>
  <si>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7.13</t>
  </si>
  <si>
    <t>▲ 4.23</t>
  </si>
  <si>
    <t>▲ 3.56</t>
  </si>
  <si>
    <t>▲ 7.01</t>
  </si>
  <si>
    <t>一般会計</t>
  </si>
  <si>
    <t>水道事業会計</t>
  </si>
  <si>
    <t>介護保険特別会計</t>
  </si>
  <si>
    <t>下水道事業会計</t>
  </si>
  <si>
    <t>国民健康保険特別会計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</si>
  <si>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</si>
  <si>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</si>
  <si>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</si>
  <si>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</si>
  <si>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</si>
  <si>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</si>
  <si>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</si>
  <si>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</si>
  <si>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宇佐市土地開発公社</t>
    <phoneticPr fontId="2"/>
  </si>
  <si>
    <t>あじむ農業公社</t>
    <phoneticPr fontId="2"/>
  </si>
  <si>
    <t>朝霧の庄</t>
    <phoneticPr fontId="2"/>
  </si>
  <si>
    <t>宇佐八幡駐車場</t>
    <phoneticPr fontId="2"/>
  </si>
  <si>
    <t>グリーンパークホテルうさ</t>
    <phoneticPr fontId="2"/>
  </si>
  <si>
    <t>基金から2,302百万円繰入</t>
    <phoneticPr fontId="2"/>
  </si>
  <si>
    <t>基金から29百万円繰入</t>
    <phoneticPr fontId="2"/>
  </si>
  <si>
    <t>-</t>
    <phoneticPr fontId="2"/>
  </si>
  <si>
    <t>大分県消防補償等組合</t>
    <rPh sb="0" eb="3">
      <t>オオイタケン</t>
    </rPh>
    <rPh sb="3" eb="5">
      <t>ショウボウ</t>
    </rPh>
    <rPh sb="5" eb="7">
      <t>ホショウ</t>
    </rPh>
    <rPh sb="7" eb="8">
      <t>トウ</t>
    </rPh>
    <rPh sb="8" eb="10">
      <t>クミアイ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</si>
  <si>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</si>
  <si>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大分県市町村会館管理組合</t>
    <rPh sb="0" eb="3">
      <t>オオイタケン</t>
    </rPh>
    <rPh sb="3" eb="6">
      <t>シチョウソン</t>
    </rPh>
    <rPh sb="6" eb="8">
      <t>カイカン</t>
    </rPh>
    <rPh sb="8" eb="10">
      <t>カンリ</t>
    </rPh>
    <rPh sb="10" eb="12">
      <t>クミアイ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</si>
  <si>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</si>
  <si>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</si>
  <si>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宇佐・高田・国東広域事務組合</t>
    <rPh sb="0" eb="2">
      <t>ウサ</t>
    </rPh>
    <rPh sb="3" eb="5">
      <t>タカダ</t>
    </rPh>
    <rPh sb="6" eb="8">
      <t>クニサキ</t>
    </rPh>
    <rPh sb="8" eb="10">
      <t>コウイキ</t>
    </rPh>
    <rPh sb="10" eb="12">
      <t>ジム</t>
    </rPh>
    <rPh sb="12" eb="14">
      <t>クミアイ</t>
    </rPh>
    <phoneticPr fontId="2"/>
  </si>
  <si>
    <t>-</t>
    <phoneticPr fontId="2"/>
  </si>
  <si>
    <t>公共施設整備基金</t>
    <phoneticPr fontId="2"/>
  </si>
  <si>
    <t>廃棄物処理施設整備負担金基金</t>
    <phoneticPr fontId="2"/>
  </si>
  <si>
    <t>宇佐航空隊史跡等保存事業基金</t>
    <phoneticPr fontId="2"/>
  </si>
  <si>
    <t>ふるさと市町村圏基金</t>
    <phoneticPr fontId="2"/>
  </si>
  <si>
    <t>地域振興基金（合併特例債）</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</si>
  <si>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</si>
  <si>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</si>
  <si>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有形固定資産減価償却率」は、高度経済成長期にあたる昭和40年代から50年代にかけて集中整備した公共施設が耐用年数を迎えつつあることから高水準となっている。一方で「将来負担比率」は平成30年度までマイナスで推移していたが、地方債残高の増加と充当可能特定財源等の減少により令和元年度以降プラスに転じた。また、令和5年度は、類似団体の将来負担比率が2.7ポイント改善した一方で、本市は、地方債残高、退職手当負担見込額の増加と、充当可能基金の減少により、7.4ポイント悪化した。「有形固定資産比率」、「将来負担比率」ともに悪化傾向にあることから、今後も健全な財政運営に努めるとともに、公共施設等総合管理計画に基づき更新や除却、複合化といった対策を計画的に進めていく必要がある。</t>
    <rPh sb="154" eb="156">
      <t>レイワ</t>
    </rPh>
    <rPh sb="157" eb="159">
      <t>ネンド</t>
    </rPh>
    <rPh sb="161" eb="165">
      <t>ルイジダンタイ</t>
    </rPh>
    <rPh sb="166" eb="172">
      <t>ショウライフタンヒリツ</t>
    </rPh>
    <rPh sb="180" eb="182">
      <t>カイゼン</t>
    </rPh>
    <rPh sb="184" eb="186">
      <t>イッポウ</t>
    </rPh>
    <rPh sb="188" eb="189">
      <t>ホン</t>
    </rPh>
    <rPh sb="189" eb="190">
      <t>シ</t>
    </rPh>
    <rPh sb="192" eb="197">
      <t>チホウサイザンダカ</t>
    </rPh>
    <rPh sb="198" eb="204">
      <t>タイショクテアテフタン</t>
    </rPh>
    <rPh sb="204" eb="206">
      <t>ミコ</t>
    </rPh>
    <rPh sb="206" eb="207">
      <t>ガク</t>
    </rPh>
    <rPh sb="208" eb="210">
      <t>ゾウカ</t>
    </rPh>
    <rPh sb="212" eb="216">
      <t>ジュウトウカノウ</t>
    </rPh>
    <rPh sb="216" eb="218">
      <t>キキン</t>
    </rPh>
    <rPh sb="219" eb="221">
      <t>ゲンショウ</t>
    </rPh>
    <rPh sb="232" eb="234">
      <t>アッカ</t>
    </rPh>
    <rPh sb="238" eb="246">
      <t>ユウケイコテイシサンヒリツ</t>
    </rPh>
    <rPh sb="249" eb="255">
      <t>ショウライフタンヒリツ</t>
    </rPh>
    <rPh sb="259" eb="263">
      <t>アッカケイコウ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</si>
  <si>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</si>
  <si>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</si>
  <si>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</si>
  <si>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</si>
  <si>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</si>
  <si>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</si>
  <si>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については、前年度と変わらず6.9ポイントとなっているものの、令和3年度に引き続き類似団体平均値を超えている。「将来負担比率」については、地方債残高の増加と充当可能特定財源等の減少により令和元年度以降プラスに転じ、令和5年度は、類似団体の将来負担比率が2.7ポイント改善した一方で、本市は、地方債残高、退職手当負担見込額の増加と、充当可能基金の減少により、7.4ポイント悪化した。今後も大型建設事業の実施により地方債の起債等が続く予定であるため、適正水準を維持しながら、公共施設の更新などの課題に対応するために事業の必要性・緊急性を勘案しながら計画的な事業展開を図っていく必要がある。</t>
    <rPh sb="16" eb="19">
      <t>ゼンネンド</t>
    </rPh>
    <rPh sb="20" eb="21">
      <t>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</si>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</sst>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rgb="FF000000"/>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1"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40" fillId="0" borderId="41"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D1D01DE-76BF-42D1-B8BD-BD9C8869E53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70166</c:v>
                </c:pt>
                <c:pt idx="1">
                  <c:v>70329</c:v>
                </c:pt>
                <c:pt idx="2">
                  <c:v>54225</c:v>
                </c:pt>
                <c:pt idx="3">
                  <c:v>54016</c:v>
                </c:pt>
                <c:pt idx="4">
                  <c:v>52786</c:v>
                </c:pt>
              </c:numCache>
            </c:numRef>
          </c:val>
          <c:smooth val="0"/>
          <c:extLst>
            <c:ext xmlns:c16="http://schemas.microsoft.com/office/drawing/2014/chart" uri="{C3380CC4-5D6E-409C-BE32-E72D297353CC}">
              <c16:uniqueId val="{00000000-7CF1-4B65-8367-A4F64DAE0A7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173256</c:v>
                </c:pt>
                <c:pt idx="1">
                  <c:v>93819</c:v>
                </c:pt>
                <c:pt idx="2">
                  <c:v>75623</c:v>
                </c:pt>
                <c:pt idx="3">
                  <c:v>67583</c:v>
                </c:pt>
                <c:pt idx="4">
                  <c:v>81595</c:v>
                </c:pt>
              </c:numCache>
            </c:numRef>
          </c:val>
          <c:smooth val="0"/>
          <c:extLst>
            <c:ext xmlns:c16="http://schemas.microsoft.com/office/drawing/2014/chart" uri="{C3380CC4-5D6E-409C-BE32-E72D297353CC}">
              <c16:uniqueId val="{00000001-7CF1-4B65-8367-A4F64DAE0A7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7.59</c:v>
                </c:pt>
                <c:pt idx="1">
                  <c:v>5.72</c:v>
                </c:pt>
                <c:pt idx="2">
                  <c:v>8.16</c:v>
                </c:pt>
                <c:pt idx="3">
                  <c:v>10.029999999999999</c:v>
                </c:pt>
                <c:pt idx="4">
                  <c:v>7.67</c:v>
                </c:pt>
              </c:numCache>
            </c:numRef>
          </c:val>
          <c:extLst>
            <c:ext xmlns:c16="http://schemas.microsoft.com/office/drawing/2014/chart" uri="{C3380CC4-5D6E-409C-BE32-E72D297353CC}">
              <c16:uniqueId val="{00000000-C909-4C84-8B6F-C72389AB77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23.32</c:v>
                </c:pt>
                <c:pt idx="1">
                  <c:v>22.41</c:v>
                </c:pt>
                <c:pt idx="2">
                  <c:v>21.81</c:v>
                </c:pt>
                <c:pt idx="3">
                  <c:v>20.329999999999998</c:v>
                </c:pt>
                <c:pt idx="4">
                  <c:v>18.920000000000002</c:v>
                </c:pt>
              </c:numCache>
            </c:numRef>
          </c:val>
          <c:extLst>
            <c:ext xmlns:c16="http://schemas.microsoft.com/office/drawing/2014/chart" uri="{C3380CC4-5D6E-409C-BE32-E72D297353CC}">
              <c16:uniqueId val="{00000001-C909-4C84-8B6F-C72389AB77F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-7.13</c:v>
                </c:pt>
                <c:pt idx="1">
                  <c:v>-4.2300000000000004</c:v>
                </c:pt>
                <c:pt idx="2">
                  <c:v>0.85</c:v>
                </c:pt>
                <c:pt idx="3">
                  <c:v>-3.56</c:v>
                </c:pt>
                <c:pt idx="4">
                  <c:v>-7.01</c:v>
                </c:pt>
              </c:numCache>
            </c:numRef>
          </c:val>
          <c:smooth val="0"/>
          <c:extLst>
            <c:ext xmlns:c16="http://schemas.microsoft.com/office/drawing/2014/chart" uri="{C3380CC4-5D6E-409C-BE32-E72D297353CC}">
              <c16:uniqueId val="{00000002-C909-4C84-8B6F-C72389AB77F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0.55000000000000004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33B-436E-AFB1-1BBDB5AEC82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33B-436E-AFB1-1BBDB5AEC82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33B-436E-AFB1-1BBDB5AEC82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33B-436E-AFB1-1BBDB5AEC82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F33B-436E-AFB1-1BBDB5AEC82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0.22</c:v>
                </c:pt>
                <c:pt idx="2">
                  <c:v>#N/A</c:v>
                </c:pt>
                <c:pt idx="3">
                  <c:v>0.56999999999999995</c:v>
                </c:pt>
                <c:pt idx="4">
                  <c:v>#N/A</c:v>
                </c:pt>
                <c:pt idx="5">
                  <c:v>1.78</c:v>
                </c:pt>
                <c:pt idx="6">
                  <c:v>#N/A</c:v>
                </c:pt>
                <c:pt idx="7">
                  <c:v>1.61</c:v>
                </c:pt>
                <c:pt idx="8">
                  <c:v>#N/A</c:v>
                </c:pt>
                <c:pt idx="9">
                  <c:v>0.4</c:v>
                </c:pt>
              </c:numCache>
            </c:numRef>
          </c:val>
          <c:extLst>
            <c:ext xmlns:c16="http://schemas.microsoft.com/office/drawing/2014/chart" uri="{C3380CC4-5D6E-409C-BE32-E72D297353CC}">
              <c16:uniqueId val="{00000005-F33B-436E-AFB1-1BBDB5AEC822}"/>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0.24</c:v>
                </c:pt>
                <c:pt idx="4">
                  <c:v>#N/A</c:v>
                </c:pt>
                <c:pt idx="5">
                  <c:v>0.01</c:v>
                </c:pt>
                <c:pt idx="6">
                  <c:v>#N/A</c:v>
                </c:pt>
                <c:pt idx="7">
                  <c:v>0.49</c:v>
                </c:pt>
                <c:pt idx="8">
                  <c:v>#N/A</c:v>
                </c:pt>
                <c:pt idx="9">
                  <c:v>1.49</c:v>
                </c:pt>
              </c:numCache>
            </c:numRef>
          </c:val>
          <c:extLst>
            <c:ext xmlns:c16="http://schemas.microsoft.com/office/drawing/2014/chart" uri="{C3380CC4-5D6E-409C-BE32-E72D297353CC}">
              <c16:uniqueId val="{00000006-F33B-436E-AFB1-1BBDB5AEC82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1.1599999999999999</c:v>
                </c:pt>
                <c:pt idx="2">
                  <c:v>#N/A</c:v>
                </c:pt>
                <c:pt idx="3">
                  <c:v>1.08</c:v>
                </c:pt>
                <c:pt idx="4">
                  <c:v>#N/A</c:v>
                </c:pt>
                <c:pt idx="5">
                  <c:v>1.92</c:v>
                </c:pt>
                <c:pt idx="6">
                  <c:v>#N/A</c:v>
                </c:pt>
                <c:pt idx="7">
                  <c:v>2.6</c:v>
                </c:pt>
                <c:pt idx="8">
                  <c:v>#N/A</c:v>
                </c:pt>
                <c:pt idx="9">
                  <c:v>2.34</c:v>
                </c:pt>
              </c:numCache>
            </c:numRef>
          </c:val>
          <c:extLst>
            <c:ext xmlns:c16="http://schemas.microsoft.com/office/drawing/2014/chart" uri="{C3380CC4-5D6E-409C-BE32-E72D297353CC}">
              <c16:uniqueId val="{00000007-F33B-436E-AFB1-1BBDB5AEC82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8.92</c:v>
                </c:pt>
                <c:pt idx="2">
                  <c:v>#N/A</c:v>
                </c:pt>
                <c:pt idx="3">
                  <c:v>8.16</c:v>
                </c:pt>
                <c:pt idx="4">
                  <c:v>#N/A</c:v>
                </c:pt>
                <c:pt idx="5">
                  <c:v>7.64</c:v>
                </c:pt>
                <c:pt idx="6">
                  <c:v>#N/A</c:v>
                </c:pt>
                <c:pt idx="7">
                  <c:v>7.7</c:v>
                </c:pt>
                <c:pt idx="8">
                  <c:v>#N/A</c:v>
                </c:pt>
                <c:pt idx="9">
                  <c:v>7.42</c:v>
                </c:pt>
              </c:numCache>
            </c:numRef>
          </c:val>
          <c:extLst>
            <c:ext xmlns:c16="http://schemas.microsoft.com/office/drawing/2014/chart" uri="{C3380CC4-5D6E-409C-BE32-E72D297353CC}">
              <c16:uniqueId val="{00000008-F33B-436E-AFB1-1BBDB5AEC82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7.59</c:v>
                </c:pt>
                <c:pt idx="2">
                  <c:v>#N/A</c:v>
                </c:pt>
                <c:pt idx="3">
                  <c:v>5.71</c:v>
                </c:pt>
                <c:pt idx="4">
                  <c:v>#N/A</c:v>
                </c:pt>
                <c:pt idx="5">
                  <c:v>8.15</c:v>
                </c:pt>
                <c:pt idx="6">
                  <c:v>#N/A</c:v>
                </c:pt>
                <c:pt idx="7">
                  <c:v>10.02</c:v>
                </c:pt>
                <c:pt idx="8">
                  <c:v>#N/A</c:v>
                </c:pt>
                <c:pt idx="9">
                  <c:v>7.66</c:v>
                </c:pt>
              </c:numCache>
            </c:numRef>
          </c:val>
          <c:extLst>
            <c:ext xmlns:c16="http://schemas.microsoft.com/office/drawing/2014/chart" uri="{C3380CC4-5D6E-409C-BE32-E72D297353CC}">
              <c16:uniqueId val="{00000009-F33B-436E-AFB1-1BBDB5AEC82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2742</c:v>
                </c:pt>
                <c:pt idx="5">
                  <c:v>2905</c:v>
                </c:pt>
                <c:pt idx="8">
                  <c:v>2796</c:v>
                </c:pt>
                <c:pt idx="11">
                  <c:v>2755</c:v>
                </c:pt>
                <c:pt idx="14">
                  <c:v>2587</c:v>
                </c:pt>
              </c:numCache>
            </c:numRef>
          </c:val>
          <c:extLst>
            <c:ext xmlns:c16="http://schemas.microsoft.com/office/drawing/2014/chart" uri="{C3380CC4-5D6E-409C-BE32-E72D297353CC}">
              <c16:uniqueId val="{00000000-F6BE-4A2D-8B3E-308B6E4970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BE-4A2D-8B3E-308B6E4970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BE-4A2D-8B3E-308B6E4970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6BE-4A2D-8B3E-308B6E4970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638</c:v>
                </c:pt>
                <c:pt idx="3">
                  <c:v>735</c:v>
                </c:pt>
                <c:pt idx="6">
                  <c:v>704</c:v>
                </c:pt>
                <c:pt idx="9">
                  <c:v>732</c:v>
                </c:pt>
                <c:pt idx="12">
                  <c:v>694</c:v>
                </c:pt>
              </c:numCache>
            </c:numRef>
          </c:val>
          <c:extLst>
            <c:ext xmlns:c16="http://schemas.microsoft.com/office/drawing/2014/chart" uri="{C3380CC4-5D6E-409C-BE32-E72D297353CC}">
              <c16:uniqueId val="{00000004-F6BE-4A2D-8B3E-308B6E4970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BE-4A2D-8B3E-308B6E4970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BE-4A2D-8B3E-308B6E4970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2996</c:v>
                </c:pt>
                <c:pt idx="3">
                  <c:v>3106</c:v>
                </c:pt>
                <c:pt idx="6">
                  <c:v>3040</c:v>
                </c:pt>
                <c:pt idx="9">
                  <c:v>3038</c:v>
                </c:pt>
                <c:pt idx="12">
                  <c:v>2854</c:v>
                </c:pt>
              </c:numCache>
            </c:numRef>
          </c:val>
          <c:extLst>
            <c:ext xmlns:c16="http://schemas.microsoft.com/office/drawing/2014/chart" uri="{C3380CC4-5D6E-409C-BE32-E72D297353CC}">
              <c16:uniqueId val="{00000007-F6BE-4A2D-8B3E-308B6E49700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892</c:v>
                </c:pt>
                <c:pt idx="2">
                  <c:v>#N/A</c:v>
                </c:pt>
                <c:pt idx="3">
                  <c:v>#N/A</c:v>
                </c:pt>
                <c:pt idx="4">
                  <c:v>936</c:v>
                </c:pt>
                <c:pt idx="5">
                  <c:v>#N/A</c:v>
                </c:pt>
                <c:pt idx="6">
                  <c:v>#N/A</c:v>
                </c:pt>
                <c:pt idx="7">
                  <c:v>948</c:v>
                </c:pt>
                <c:pt idx="8">
                  <c:v>#N/A</c:v>
                </c:pt>
                <c:pt idx="9">
                  <c:v>#N/A</c:v>
                </c:pt>
                <c:pt idx="10">
                  <c:v>1015</c:v>
                </c:pt>
                <c:pt idx="11">
                  <c:v>#N/A</c:v>
                </c:pt>
                <c:pt idx="12">
                  <c:v>#N/A</c:v>
                </c:pt>
                <c:pt idx="13">
                  <c:v>961</c:v>
                </c:pt>
                <c:pt idx="14">
                  <c:v>#N/A</c:v>
                </c:pt>
              </c:numCache>
            </c:numRef>
          </c:val>
          <c:smooth val="0"/>
          <c:extLst>
            <c:ext xmlns:c16="http://schemas.microsoft.com/office/drawing/2014/chart" uri="{C3380CC4-5D6E-409C-BE32-E72D297353CC}">
              <c16:uniqueId val="{00000008-F6BE-4A2D-8B3E-308B6E49700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28505</c:v>
                </c:pt>
                <c:pt idx="5">
                  <c:v>28695</c:v>
                </c:pt>
                <c:pt idx="8">
                  <c:v>27840</c:v>
                </c:pt>
                <c:pt idx="11">
                  <c:v>26887</c:v>
                </c:pt>
                <c:pt idx="14">
                  <c:v>27067</c:v>
                </c:pt>
              </c:numCache>
            </c:numRef>
          </c:val>
          <c:extLst>
            <c:ext xmlns:c16="http://schemas.microsoft.com/office/drawing/2014/chart" uri="{C3380CC4-5D6E-409C-BE32-E72D297353CC}">
              <c16:uniqueId val="{00000000-217C-4BCB-998B-8F4FA19BC5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1683</c:v>
                </c:pt>
                <c:pt idx="5">
                  <c:v>1481</c:v>
                </c:pt>
                <c:pt idx="8">
                  <c:v>1401</c:v>
                </c:pt>
                <c:pt idx="11">
                  <c:v>1433</c:v>
                </c:pt>
                <c:pt idx="14">
                  <c:v>1356</c:v>
                </c:pt>
              </c:numCache>
            </c:numRef>
          </c:val>
          <c:extLst>
            <c:ext xmlns:c16="http://schemas.microsoft.com/office/drawing/2014/chart" uri="{C3380CC4-5D6E-409C-BE32-E72D297353CC}">
              <c16:uniqueId val="{00000001-217C-4BCB-998B-8F4FA19BC5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12287</c:v>
                </c:pt>
                <c:pt idx="5">
                  <c:v>11475</c:v>
                </c:pt>
                <c:pt idx="8">
                  <c:v>11511</c:v>
                </c:pt>
                <c:pt idx="11">
                  <c:v>10593</c:v>
                </c:pt>
                <c:pt idx="14">
                  <c:v>10018</c:v>
                </c:pt>
              </c:numCache>
            </c:numRef>
          </c:val>
          <c:extLst>
            <c:ext xmlns:c16="http://schemas.microsoft.com/office/drawing/2014/chart" uri="{C3380CC4-5D6E-409C-BE32-E72D297353CC}">
              <c16:uniqueId val="{00000002-217C-4BCB-998B-8F4FA19BC5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17C-4BCB-998B-8F4FA19BC5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17C-4BCB-998B-8F4FA19BC5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354</c:v>
                </c:pt>
                <c:pt idx="3">
                  <c:v>318</c:v>
                </c:pt>
                <c:pt idx="6">
                  <c:v>319</c:v>
                </c:pt>
                <c:pt idx="9">
                  <c:v>310</c:v>
                </c:pt>
                <c:pt idx="12">
                  <c:v>316</c:v>
                </c:pt>
              </c:numCache>
            </c:numRef>
          </c:val>
          <c:extLst>
            <c:ext xmlns:c16="http://schemas.microsoft.com/office/drawing/2014/chart" uri="{C3380CC4-5D6E-409C-BE32-E72D297353CC}">
              <c16:uniqueId val="{00000005-217C-4BCB-998B-8F4FA19BC5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5693</c:v>
                </c:pt>
                <c:pt idx="3">
                  <c:v>5608</c:v>
                </c:pt>
                <c:pt idx="6">
                  <c:v>5541</c:v>
                </c:pt>
                <c:pt idx="9">
                  <c:v>5126</c:v>
                </c:pt>
                <c:pt idx="12">
                  <c:v>5574</c:v>
                </c:pt>
              </c:numCache>
            </c:numRef>
          </c:val>
          <c:extLst>
            <c:ext xmlns:c16="http://schemas.microsoft.com/office/drawing/2014/chart" uri="{C3380CC4-5D6E-409C-BE32-E72D297353CC}">
              <c16:uniqueId val="{00000006-217C-4BCB-998B-8F4FA19BC5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17C-4BCB-998B-8F4FA19BC5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8952</c:v>
                </c:pt>
                <c:pt idx="3">
                  <c:v>8356</c:v>
                </c:pt>
                <c:pt idx="6">
                  <c:v>7531</c:v>
                </c:pt>
                <c:pt idx="9">
                  <c:v>7271</c:v>
                </c:pt>
                <c:pt idx="12">
                  <c:v>7215</c:v>
                </c:pt>
              </c:numCache>
            </c:numRef>
          </c:val>
          <c:extLst>
            <c:ext xmlns:c16="http://schemas.microsoft.com/office/drawing/2014/chart" uri="{C3380CC4-5D6E-409C-BE32-E72D297353CC}">
              <c16:uniqueId val="{00000008-217C-4BCB-998B-8F4FA19BC5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217C-4BCB-998B-8F4FA19BC5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29426</c:v>
                </c:pt>
                <c:pt idx="3">
                  <c:v>29544</c:v>
                </c:pt>
                <c:pt idx="6">
                  <c:v>29102</c:v>
                </c:pt>
                <c:pt idx="9">
                  <c:v>28050</c:v>
                </c:pt>
                <c:pt idx="12">
                  <c:v>28245</c:v>
                </c:pt>
              </c:numCache>
            </c:numRef>
          </c:val>
          <c:extLst>
            <c:ext xmlns:c16="http://schemas.microsoft.com/office/drawing/2014/chart" uri="{C3380CC4-5D6E-409C-BE32-E72D297353CC}">
              <c16:uniqueId val="{0000000A-217C-4BCB-998B-8F4FA19BC5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1950</c:v>
                </c:pt>
                <c:pt idx="2">
                  <c:v>#N/A</c:v>
                </c:pt>
                <c:pt idx="3">
                  <c:v>#N/A</c:v>
                </c:pt>
                <c:pt idx="4">
                  <c:v>2175</c:v>
                </c:pt>
                <c:pt idx="5">
                  <c:v>#N/A</c:v>
                </c:pt>
                <c:pt idx="6">
                  <c:v>#N/A</c:v>
                </c:pt>
                <c:pt idx="7">
                  <c:v>1741</c:v>
                </c:pt>
                <c:pt idx="8">
                  <c:v>#N/A</c:v>
                </c:pt>
                <c:pt idx="9">
                  <c:v>#N/A</c:v>
                </c:pt>
                <c:pt idx="10">
                  <c:v>1844</c:v>
                </c:pt>
                <c:pt idx="11">
                  <c:v>#N/A</c:v>
                </c:pt>
                <c:pt idx="12">
                  <c:v>#N/A</c:v>
                </c:pt>
                <c:pt idx="13">
                  <c:v>2910</c:v>
                </c:pt>
                <c:pt idx="14">
                  <c:v>#N/A</c:v>
                </c:pt>
              </c:numCache>
            </c:numRef>
          </c:val>
          <c:smooth val="0"/>
          <c:extLst>
            <c:ext xmlns:c16="http://schemas.microsoft.com/office/drawing/2014/chart" uri="{C3380CC4-5D6E-409C-BE32-E72D297353CC}">
              <c16:uniqueId val="{0000000B-217C-4BCB-998B-8F4FA19BC5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3704</c:v>
                </c:pt>
                <c:pt idx="1">
                  <c:v>3327</c:v>
                </c:pt>
                <c:pt idx="2">
                  <c:v>3108</c:v>
                </c:pt>
              </c:numCache>
            </c:numRef>
          </c:val>
          <c:extLst>
            <c:ext xmlns:c16="http://schemas.microsoft.com/office/drawing/2014/chart" uri="{C3380CC4-5D6E-409C-BE32-E72D297353CC}">
              <c16:uniqueId val="{00000000-811D-42A3-BF49-22C2AA2F99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2136</c:v>
                </c:pt>
                <c:pt idx="1">
                  <c:v>1814</c:v>
                </c:pt>
                <c:pt idx="2">
                  <c:v>1642</c:v>
                </c:pt>
              </c:numCache>
            </c:numRef>
          </c:val>
          <c:extLst>
            <c:ext xmlns:c16="http://schemas.microsoft.com/office/drawing/2014/chart" uri="{C3380CC4-5D6E-409C-BE32-E72D297353CC}">
              <c16:uniqueId val="{00000001-811D-42A3-BF49-22C2AA2F99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6974</c:v>
                </c:pt>
                <c:pt idx="1">
                  <c:v>6516</c:v>
                </c:pt>
                <c:pt idx="2">
                  <c:v>6303</c:v>
                </c:pt>
              </c:numCache>
            </c:numRef>
          </c:val>
          <c:extLst>
            <c:ext xmlns:c16="http://schemas.microsoft.com/office/drawing/2014/chart" uri="{C3380CC4-5D6E-409C-BE32-E72D297353CC}">
              <c16:uniqueId val="{00000002-811D-42A3-BF49-22C2AA2F99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{A0FF2333-FB5C-431A-91C2-A2F544AD9E47}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110-4660-92CE-3DDAB850E87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{7D19E5A6-0EBD-48AE-9648-9BE08F2240B5}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10-4660-92CE-3DDAB850E87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{A73B214B-6C3A-467B-B3F0-A6D7B7D500D6}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10-4660-92CE-3DDAB850E87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{A8CEBB7F-E42A-43BA-874A-22E35C8F4616}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10-4660-92CE-3DDAB850E87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{A6018AE6-CDC8-4456-90C3-1B158A02548C}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10-4660-92CE-3DDAB850E87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{A8FD9C8C-61A3-44EF-BA38-619EE5F4649B}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110-4660-92CE-3DDAB850E87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{400AE01E-4228-49C0-BD6E-E0890AE4244F}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110-4660-92CE-3DDAB850E87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{2A971C50-C2E0-4AC5-8825-9E04FD9D2646}</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110-4660-92CE-3DDAB850E87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{1F5B2C99-B223-4449-BB30-00CF528AC78D}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110-4660-92CE-3DDAB850E87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69.5</c:v>
                </c:pt>
                <c:pt idx="8">
                  <c:v>70.599999999999994</c:v>
                </c:pt>
                <c:pt idx="16">
                  <c:v>71.599999999999994</c:v>
                </c:pt>
                <c:pt idx="24">
                  <c:v>73</c:v>
                </c:pt>
                <c:pt idx="32">
                  <c:v>74.3</c:v>
                </c:pt>
              </c:numCache>
            </c:numRef>
          </c:xVal>
          <c:yVal>
            <c:numRef>
              <c:f>公会計指標分析・財政指標組合せ分析表!$BP$51:$DC$51</c:f>
              <c:numCache>
                <c:formatCode>#,##0.0;"▲ "#,##0.0</c:formatCode>
                <c:ptCount val="40"/>
                <c:pt idx="0">
                  <c:v>14.6</c:v>
                </c:pt>
                <c:pt idx="8">
                  <c:v>15.8</c:v>
                </c:pt>
                <c:pt idx="16">
                  <c:v>12.1</c:v>
                </c:pt>
                <c:pt idx="24">
                  <c:v>13.3</c:v>
                </c:pt>
                <c:pt idx="32">
                  <c:v>20.7</c:v>
                </c:pt>
              </c:numCache>
            </c:numRef>
          </c:yVal>
          <c:smooth val="0"/>
          <c:extLst>
            <c:ext xmlns:c16="http://schemas.microsoft.com/office/drawing/2014/chart" uri="{C3380CC4-5D6E-409C-BE32-E72D297353CC}">
              <c16:uniqueId val="{00000009-8110-4660-92CE-3DDAB850E87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{96AA410C-9DF4-4883-8128-28AE629E5B9F}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110-4660-92CE-3DDAB850E87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{545B893B-BCE1-4786-B318-9CABEE519979}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10-4660-92CE-3DDAB850E87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{BCED533D-3CF4-433E-B547-AE0BBAB831B6}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10-4660-92CE-3DDAB850E87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{1DA7374A-4D94-40B8-9E3F-FC36A002CE2A}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10-4660-92CE-3DDAB850E87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{72BC698E-0D6B-45D5-82D2-6F3788B79748}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10-4660-92CE-3DDAB850E878}"/>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{86E9555B-B764-451B-9088-C5E1B230B425}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110-4660-92CE-3DDAB850E878}"/>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{4331AD29-FCB5-4959-9236-63F36777AE83}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110-4660-92CE-3DDAB850E878}"/>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{09E9DA94-2353-452A-B985-D7C1359F5093}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110-4660-92CE-3DDAB850E878}"/>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{14BC3555-C476-4574-A1DC-CF3243FB22C8}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110-4660-92CE-3DDAB850E87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60.6</c:v>
                </c:pt>
                <c:pt idx="8">
                  <c:v>62</c:v>
                </c:pt>
                <c:pt idx="16">
                  <c:v>62.2</c:v>
                </c:pt>
                <c:pt idx="24">
                  <c:v>63.2</c:v>
                </c:pt>
                <c:pt idx="32">
                  <c:v>64.599999999999994</c:v>
                </c:pt>
              </c:numCache>
            </c:numRef>
          </c:xVal>
          <c:yVal>
            <c:numRef>
              <c:f>公会計指標分析・財政指標組合せ分析表!$BP$55:$DC$55</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8110-4660-92CE-3DDAB850E878}"/>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{432BE349-36BB-4DD0-9DE4-F6C9FD993175}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182-4803-BC5F-3382402D313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{67ABD8C5-9216-4E06-B478-0351AD43BA5D}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82-4803-BC5F-3382402D313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{23E13A4D-85EC-48D9-BC9B-4C6F108923F4}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82-4803-BC5F-3382402D313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{DA2013B6-5712-4076-8EAD-26C8D550DE76}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82-4803-BC5F-3382402D313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{710D9073-DC17-47D4-A7A7-09173E7C0458}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82-4803-BC5F-3382402D313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{0258FA19-F00F-4154-BD3B-2D25D637232C}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182-4803-BC5F-3382402D313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{B5D45110-DFB7-4EE2-8CCA-BE9C4C1D24D0}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182-4803-BC5F-3382402D313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{EA4AC5A2-56CD-4862-8396-04FB95C2C486}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182-4803-BC5F-3382402D313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{E750B6C2-A652-4C24-AC2D-FB59339151A2}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182-4803-BC5F-3382402D313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6.1</c:v>
                </c:pt>
                <c:pt idx="8">
                  <c:v>6.4</c:v>
                </c:pt>
                <c:pt idx="16">
                  <c:v>6.7</c:v>
                </c:pt>
                <c:pt idx="24">
                  <c:v>6.9</c:v>
                </c:pt>
                <c:pt idx="32">
                  <c:v>6.9</c:v>
                </c:pt>
              </c:numCache>
            </c:numRef>
          </c:xVal>
          <c:yVal>
            <c:numRef>
              <c:f>公会計指標分析・財政指標組合せ分析表!$BP$73:$DC$73</c:f>
              <c:numCache>
                <c:formatCode>#,##0.0;"▲ "#,##0.0</c:formatCode>
                <c:ptCount val="40"/>
                <c:pt idx="0">
                  <c:v>14.6</c:v>
                </c:pt>
                <c:pt idx="8">
                  <c:v>15.8</c:v>
                </c:pt>
                <c:pt idx="16">
                  <c:v>12.1</c:v>
                </c:pt>
                <c:pt idx="24">
                  <c:v>13.3</c:v>
                </c:pt>
                <c:pt idx="32">
                  <c:v>20.7</c:v>
                </c:pt>
              </c:numCache>
            </c:numRef>
          </c:yVal>
          <c:smooth val="0"/>
          <c:extLst>
            <c:ext xmlns:c16="http://schemas.microsoft.com/office/drawing/2014/chart" uri="{C3380CC4-5D6E-409C-BE32-E72D297353CC}">
              <c16:uniqueId val="{00000009-8182-4803-BC5F-3382402D313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{772C73E6-C13A-444E-965D-E71D3BE9BD9F}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182-4803-BC5F-3382402D3138}"/>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{83B3F480-F526-4E39-8D88-A9B8CBCDB209}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82-4803-BC5F-3382402D313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{3D5E65A9-7057-4FE1-B354-6CA9C5E1AB28}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82-4803-BC5F-3382402D313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{227413AC-08E7-4927-918B-2D6BE1E8C049}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82-4803-BC5F-3382402D313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{C4416A0B-3658-4C5B-A252-4C3A75A89754}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82-4803-BC5F-3382402D3138}"/>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{96F0F636-4F51-44FC-9189-4BE3D2ABB321}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182-4803-BC5F-3382402D3138}"/>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{FC4B0EA8-C3E6-4A00-9A9A-DCC5AD12C6A6}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182-4803-BC5F-3382402D3138}"/>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{9BDC0C51-9986-4091-8AAD-1424C1E85F7F}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182-4803-BC5F-3382402D3138}"/>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{14DA40A4-6164-427F-AE4B-A30441D75421}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182-4803-BC5F-3382402D313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7.5</c:v>
                </c:pt>
                <c:pt idx="16">
                  <c:v>6.6</c:v>
                </c:pt>
                <c:pt idx="24">
                  <c:v>6.6</c:v>
                </c:pt>
                <c:pt idx="32">
                  <c:v>6.7</c:v>
                </c:pt>
              </c:numCache>
            </c:numRef>
          </c:xVal>
          <c:yVal>
            <c:numRef>
              <c:f>公会計指標分析・財政指標組合せ分析表!$BP$77:$DC$77</c:f>
              <c:numCache>
                <c:formatCode>#,##0.0;"▲ "#,##0.0</c:formatCode>
                <c:ptCount val="40"/>
                <c:pt idx="0">
                  <c:v>22.7</c:v>
                </c:pt>
                <c:pt idx="8">
                  <c:v>27.8</c:v>
                </c:pt>
                <c:pt idx="16">
                  <c:v>18</c:v>
                </c:pt>
                <c:pt idx="24">
                  <c:v>12.7</c:v>
                </c:pt>
                <c:pt idx="32">
                  <c:v>10</c:v>
                </c:pt>
              </c:numCache>
            </c:numRef>
          </c:yVal>
          <c:smooth val="0"/>
          <c:extLst>
            <c:ext xmlns:c16="http://schemas.microsoft.com/office/drawing/2014/chart" uri="{C3380CC4-5D6E-409C-BE32-E72D297353CC}">
              <c16:uniqueId val="{00000013-8182-4803-BC5F-3382402D3138}"/>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ヵ年平均では、前年度より</a:t>
          </a:r>
          <a:r>
            <a:rPr kumimoji="1" lang="ja-JP" altLang="en-US" sz="1100">
              <a:solidFill>
                <a:schemeClr val="dk1"/>
              </a:solidFill>
              <a:effectLst/>
              <a:latin typeface="+mn-lt"/>
              <a:ea typeface="+mn-ea"/>
              <a:cs typeface="+mn-cs"/>
            </a:rPr>
            <a:t>増減なく</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ており</a:t>
          </a:r>
          <a:r>
            <a:rPr kumimoji="1" lang="ja-JP" altLang="ja-JP" sz="1100">
              <a:solidFill>
                <a:schemeClr val="dk1"/>
              </a:solidFill>
              <a:effectLst/>
              <a:latin typeface="+mn-lt"/>
              <a:ea typeface="+mn-ea"/>
              <a:cs typeface="+mn-cs"/>
            </a:rPr>
            <a:t>、早期健全化基準の</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％を下回っている。</a:t>
          </a:r>
          <a:endParaRPr lang="ja-JP" altLang="ja-JP" sz="1400">
            <a:effectLst/>
          </a:endParaRPr>
        </a:p>
        <a:p>
          <a:r>
            <a:rPr kumimoji="1" lang="ja-JP" altLang="ja-JP" sz="1100">
              <a:solidFill>
                <a:schemeClr val="dk1"/>
              </a:solidFill>
              <a:effectLst/>
              <a:latin typeface="+mn-lt"/>
              <a:ea typeface="+mn-ea"/>
              <a:cs typeface="+mn-cs"/>
            </a:rPr>
            <a:t>　分子のうち</a:t>
          </a:r>
          <a:r>
            <a:rPr kumimoji="1" lang="ja-JP" altLang="en-US" sz="1100">
              <a:solidFill>
                <a:schemeClr val="dk1"/>
              </a:solidFill>
              <a:effectLst/>
              <a:latin typeface="+mn-lt"/>
              <a:ea typeface="+mn-ea"/>
              <a:cs typeface="+mn-cs"/>
            </a:rPr>
            <a:t>退職手当債や合併特例債等の償還終了などにより元利償還金など</a:t>
          </a:r>
          <a:r>
            <a:rPr kumimoji="1" lang="ja-JP" altLang="ja-JP" sz="1100">
              <a:solidFill>
                <a:schemeClr val="dk1"/>
              </a:solidFill>
              <a:effectLst/>
              <a:latin typeface="+mn-lt"/>
              <a:ea typeface="+mn-ea"/>
              <a:cs typeface="+mn-cs"/>
            </a:rPr>
            <a:t>が減少したため、実質公債費率の分子は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となっている。一方、分母においては標準税収入額の増があるものの、普通交付税額や臨時財政対策債発行可能額の減により、減額している。</a:t>
          </a:r>
          <a:endParaRPr lang="ja-JP" altLang="ja-JP" sz="1400">
            <a:effectLst/>
          </a:endParaRPr>
        </a:p>
        <a:p>
          <a:r>
            <a:rPr kumimoji="1" lang="ja-JP" altLang="ja-JP" sz="1100">
              <a:solidFill>
                <a:schemeClr val="dk1"/>
              </a:solidFill>
              <a:effectLst/>
              <a:latin typeface="+mn-lt"/>
              <a:ea typeface="+mn-ea"/>
              <a:cs typeface="+mn-cs"/>
            </a:rPr>
            <a:t>　この結果、令和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年度における単年度実質公債費比率は対前年度約</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今後も適正な水準を維持しながら計画的な事業展開を図る必要がある。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将来負担比率は</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％と前年度の</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ポイント増加したが、引き続き早期健全化基準の</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％を大きく下回っている。</a:t>
          </a:r>
          <a:endParaRPr lang="ja-JP" altLang="ja-JP" sz="1400">
            <a:effectLst/>
          </a:endParaRPr>
        </a:p>
        <a:p>
          <a:r>
            <a:rPr kumimoji="1" lang="ja-JP" altLang="ja-JP" sz="1100">
              <a:solidFill>
                <a:schemeClr val="dk1"/>
              </a:solidFill>
              <a:effectLst/>
              <a:latin typeface="+mn-lt"/>
              <a:ea typeface="+mn-ea"/>
              <a:cs typeface="+mn-cs"/>
            </a:rPr>
            <a:t>　増加の要因としては、分母においては</a:t>
          </a:r>
          <a:r>
            <a:rPr kumimoji="1" lang="ja-JP" altLang="en-US" sz="1100">
              <a:solidFill>
                <a:schemeClr val="dk1"/>
              </a:solidFill>
              <a:effectLst/>
              <a:latin typeface="+mn-lt"/>
              <a:ea typeface="+mn-ea"/>
              <a:cs typeface="+mn-cs"/>
            </a:rPr>
            <a:t>標準税収入額の増や合併特例償還費に係る基準財政需要額の減などに</a:t>
          </a:r>
          <a:r>
            <a:rPr kumimoji="1" lang="ja-JP" altLang="ja-JP" sz="1100">
              <a:solidFill>
                <a:schemeClr val="dk1"/>
              </a:solidFill>
              <a:effectLst/>
              <a:latin typeface="+mn-lt"/>
              <a:ea typeface="+mn-ea"/>
              <a:cs typeface="+mn-cs"/>
            </a:rPr>
            <a:t>伴い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する一方、将来負担額に係る地方債残高や</a:t>
          </a:r>
          <a:r>
            <a:rPr kumimoji="1" lang="ja-JP" altLang="en-US" sz="1100">
              <a:solidFill>
                <a:schemeClr val="dk1"/>
              </a:solidFill>
              <a:effectLst/>
              <a:latin typeface="+mn-lt"/>
              <a:ea typeface="+mn-ea"/>
              <a:cs typeface="+mn-cs"/>
            </a:rPr>
            <a:t>退職手当負担見込額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、充当可能財源等に係る充当可能基金が</a:t>
          </a:r>
          <a:r>
            <a:rPr kumimoji="1" lang="ja-JP" altLang="en-US" sz="1100">
              <a:solidFill>
                <a:schemeClr val="dk1"/>
              </a:solidFill>
              <a:effectLst/>
              <a:latin typeface="+mn-lt"/>
              <a:ea typeface="+mn-ea"/>
              <a:cs typeface="+mn-cs"/>
            </a:rPr>
            <a:t>財政調整基金や減債基金</a:t>
          </a:r>
          <a:r>
            <a:rPr kumimoji="1" lang="ja-JP" altLang="ja-JP" sz="1100">
              <a:solidFill>
                <a:schemeClr val="dk1"/>
              </a:solidFill>
              <a:effectLst/>
              <a:latin typeface="+mn-lt"/>
              <a:ea typeface="+mn-ea"/>
              <a:cs typeface="+mn-cs"/>
            </a:rPr>
            <a:t>の取崩等により減じたこと</a:t>
          </a:r>
          <a:r>
            <a:rPr kumimoji="1" lang="ja-JP" altLang="en-US" sz="1100">
              <a:solidFill>
                <a:schemeClr val="dk1"/>
              </a:solidFill>
              <a:effectLst/>
              <a:latin typeface="+mn-lt"/>
              <a:ea typeface="+mn-ea"/>
              <a:cs typeface="+mn-cs"/>
            </a:rPr>
            <a:t>から、分子においては増額したこと</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今後も地方債発行の抑制や適正な基金運営を図り、健全な財政運営に努めていく。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大分県宇佐市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・財政調整基金、減債基金合わせて</a:t>
          </a:r>
          <a:r>
            <a:rPr kumimoji="1" lang="en-US" altLang="ja-JP" sz="1300">
              <a:solidFill>
                <a:schemeClr val="dk1"/>
              </a:solidFill>
              <a:effectLst/>
              <a:latin typeface="+mn-lt"/>
              <a:ea typeface="+mn-ea"/>
              <a:cs typeface="+mn-cs"/>
            </a:rPr>
            <a:t>1,583</a:t>
          </a:r>
          <a:r>
            <a:rPr kumimoji="1" lang="ja-JP" altLang="ja-JP" sz="1300">
              <a:solidFill>
                <a:schemeClr val="dk1"/>
              </a:solidFill>
              <a:effectLst/>
              <a:latin typeface="+mn-lt"/>
              <a:ea typeface="+mn-ea"/>
              <a:cs typeface="+mn-cs"/>
            </a:rPr>
            <a:t>百万円を取り崩す一方、昨年度の決算剰余金の</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の積立を行うとともに、特定目的基金においては、地域振興基金、</a:t>
          </a:r>
          <a:r>
            <a:rPr kumimoji="1" lang="ja-JP" altLang="en-US" sz="1300">
              <a:solidFill>
                <a:schemeClr val="dk1"/>
              </a:solidFill>
              <a:effectLst/>
              <a:latin typeface="+mn-lt"/>
              <a:ea typeface="+mn-ea"/>
              <a:cs typeface="+mn-cs"/>
            </a:rPr>
            <a:t>公共施設整備基金</a:t>
          </a:r>
          <a:r>
            <a:rPr kumimoji="1" lang="ja-JP" altLang="ja-JP" sz="1300">
              <a:solidFill>
                <a:schemeClr val="dk1"/>
              </a:solidFill>
              <a:effectLst/>
              <a:latin typeface="+mn-lt"/>
              <a:ea typeface="+mn-ea"/>
              <a:cs typeface="+mn-cs"/>
            </a:rPr>
            <a:t>などの取り崩しにより、企業誘致支援費や学校教育支援教員等配置事業、</a:t>
          </a:r>
          <a:r>
            <a:rPr kumimoji="1" lang="ja-JP" altLang="en-US" sz="1300">
              <a:solidFill>
                <a:schemeClr val="dk1"/>
              </a:solidFill>
              <a:effectLst/>
              <a:latin typeface="+mn-lt"/>
              <a:ea typeface="+mn-ea"/>
              <a:cs typeface="+mn-cs"/>
            </a:rPr>
            <a:t>西部中学校長寿命化改修事業</a:t>
          </a:r>
          <a:r>
            <a:rPr kumimoji="1" lang="ja-JP" altLang="ja-JP" sz="1300">
              <a:solidFill>
                <a:schemeClr val="dk1"/>
              </a:solidFill>
              <a:effectLst/>
              <a:latin typeface="+mn-lt"/>
              <a:ea typeface="+mn-ea"/>
              <a:cs typeface="+mn-cs"/>
            </a:rPr>
            <a:t>などの財源確保を行い、基金現在高は</a:t>
          </a:r>
          <a:r>
            <a:rPr kumimoji="1" lang="en-US" altLang="ja-JP" sz="1300">
              <a:solidFill>
                <a:schemeClr val="dk1"/>
              </a:solidFill>
              <a:effectLst/>
              <a:latin typeface="+mn-lt"/>
              <a:ea typeface="+mn-ea"/>
              <a:cs typeface="+mn-cs"/>
            </a:rPr>
            <a:t>605</a:t>
          </a:r>
          <a:r>
            <a:rPr kumimoji="1" lang="ja-JP" altLang="ja-JP" sz="1300">
              <a:solidFill>
                <a:schemeClr val="dk1"/>
              </a:solidFill>
              <a:effectLst/>
              <a:latin typeface="+mn-lt"/>
              <a:ea typeface="+mn-ea"/>
              <a:cs typeface="+mn-cs"/>
            </a:rPr>
            <a:t>百万円の減少となっている。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国営緊急農地再編整備事業や広域ごみ施設建設の大型事業が控えていることから特定目的基金を中心に減少していく見込みである。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・地域振興基金（合併特例債）：市民の連携の強化及び地域振興を図る</a:t>
          </a:r>
          <a:endParaRPr lang="ja-JP" altLang="ja-JP" sz="1300">
            <a:effectLst/>
          </a:endParaRPr>
        </a:p>
        <a:p>
          <a:r>
            <a:rPr kumimoji="1" lang="ja-JP" altLang="ja-JP" sz="1300">
              <a:solidFill>
                <a:schemeClr val="dk1"/>
              </a:solidFill>
              <a:effectLst/>
              <a:latin typeface="+mn-lt"/>
              <a:ea typeface="+mn-ea"/>
              <a:cs typeface="+mn-cs"/>
            </a:rPr>
            <a:t>・公共施設整備基金：宇佐市の公共施設を整備する</a:t>
          </a:r>
          <a:endParaRPr lang="ja-JP" altLang="ja-JP" sz="1300">
            <a:effectLst/>
          </a:endParaRPr>
        </a:p>
        <a:p>
          <a:r>
            <a:rPr kumimoji="1" lang="ja-JP" altLang="ja-JP" sz="1300">
              <a:solidFill>
                <a:schemeClr val="dk1"/>
              </a:solidFill>
              <a:effectLst/>
              <a:latin typeface="+mn-lt"/>
              <a:ea typeface="+mn-ea"/>
              <a:cs typeface="+mn-cs"/>
            </a:rPr>
            <a:t>・廃棄物処理施設整備負担金基金：大分県ごみ処理広域化計画に基づき、廃棄物処理施設の新設、改造事業等に伴う負担金の確保と円滑な執行を図る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ea"/>
              <a:ea typeface="+mn-ea"/>
              <a:cs typeface="+mn-cs"/>
            </a:rPr>
            <a:t>・地域振興基金（合併特例債）：企業誘致支援費や学校教育支援教員等配置事業等の事業に充当し</a:t>
          </a:r>
          <a:r>
            <a:rPr kumimoji="1" lang="ja-JP" altLang="en-US" sz="1300">
              <a:solidFill>
                <a:schemeClr val="dk1"/>
              </a:solidFill>
              <a:effectLst/>
              <a:latin typeface="+mn-ea"/>
              <a:ea typeface="+mn-ea"/>
              <a:cs typeface="+mn-cs"/>
            </a:rPr>
            <a:t>たものの</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土地売払収入などの積立たことから</a:t>
          </a:r>
          <a:r>
            <a:rPr kumimoji="1" lang="ja-JP" altLang="ja-JP" sz="1300">
              <a:solidFill>
                <a:schemeClr val="dk1"/>
              </a:solidFill>
              <a:effectLst/>
              <a:latin typeface="+mn-ea"/>
              <a:ea typeface="+mn-ea"/>
              <a:cs typeface="+mn-cs"/>
            </a:rPr>
            <a:t>前年度比較で</a:t>
          </a:r>
          <a:r>
            <a:rPr kumimoji="1" lang="en-US" altLang="ja-JP" sz="1300">
              <a:solidFill>
                <a:schemeClr val="dk1"/>
              </a:solidFill>
              <a:effectLst/>
              <a:latin typeface="+mn-ea"/>
              <a:ea typeface="+mn-ea"/>
              <a:cs typeface="+mn-cs"/>
            </a:rPr>
            <a:t>29</a:t>
          </a:r>
          <a:r>
            <a:rPr kumimoji="1" lang="ja-JP" altLang="ja-JP" sz="1300">
              <a:solidFill>
                <a:schemeClr val="dk1"/>
              </a:solidFill>
              <a:effectLst/>
              <a:latin typeface="+mn-ea"/>
              <a:ea typeface="+mn-ea"/>
              <a:cs typeface="+mn-cs"/>
            </a:rPr>
            <a:t>百万円減少した</a:t>
          </a:r>
          <a:endParaRPr lang="ja-JP" altLang="ja-JP" sz="1300">
            <a:effectLst/>
            <a:latin typeface="+mn-ea"/>
            <a:ea typeface="+mn-ea"/>
          </a:endParaRPr>
        </a:p>
        <a:p>
          <a:r>
            <a:rPr kumimoji="1" lang="ja-JP" altLang="en-US" sz="1300">
              <a:solidFill>
                <a:schemeClr val="dk1"/>
              </a:solidFill>
              <a:effectLst/>
              <a:latin typeface="+mn-ea"/>
              <a:ea typeface="+mn-ea"/>
              <a:cs typeface="+mn-cs"/>
            </a:rPr>
            <a:t>・公共施設整備基金：</a:t>
          </a:r>
          <a:r>
            <a:rPr kumimoji="1" lang="ja-JP" altLang="ja-JP" sz="1300">
              <a:solidFill>
                <a:schemeClr val="dk1"/>
              </a:solidFill>
              <a:effectLst/>
              <a:latin typeface="+mn-lt"/>
              <a:ea typeface="+mn-ea"/>
              <a:cs typeface="+mn-cs"/>
            </a:rPr>
            <a:t>西部中学校長寿命化改修事業など</a:t>
          </a:r>
          <a:r>
            <a:rPr kumimoji="1" lang="ja-JP" altLang="en-US" sz="1300">
              <a:solidFill>
                <a:schemeClr val="dk1"/>
              </a:solidFill>
              <a:effectLst/>
              <a:latin typeface="+mn-lt"/>
              <a:ea typeface="+mn-ea"/>
              <a:cs typeface="+mn-cs"/>
            </a:rPr>
            <a:t>事業に充当し、前年度比較で</a:t>
          </a:r>
          <a:r>
            <a:rPr kumimoji="1" lang="en-US" altLang="ja-JP" sz="1300">
              <a:solidFill>
                <a:schemeClr val="dk1"/>
              </a:solidFill>
              <a:effectLst/>
              <a:latin typeface="+mn-lt"/>
              <a:ea typeface="+mn-ea"/>
              <a:cs typeface="+mn-cs"/>
            </a:rPr>
            <a:t>67</a:t>
          </a:r>
          <a:r>
            <a:rPr kumimoji="1" lang="ja-JP" altLang="en-US" sz="1300">
              <a:solidFill>
                <a:schemeClr val="dk1"/>
              </a:solidFill>
              <a:effectLst/>
              <a:latin typeface="+mn-lt"/>
              <a:ea typeface="+mn-ea"/>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・公共施設整備基金：国営緊急農地再編整備事業の完了に伴う市負担金の支払いが控えており、取崩しが行われる予定。</a:t>
          </a:r>
          <a:endParaRPr lang="ja-JP" altLang="ja-JP" sz="1300">
            <a:effectLst/>
          </a:endParaRPr>
        </a:p>
        <a:p>
          <a:r>
            <a:rPr kumimoji="1" lang="ja-JP" altLang="ja-JP" sz="1300">
              <a:solidFill>
                <a:schemeClr val="dk1"/>
              </a:solidFill>
              <a:effectLst/>
              <a:latin typeface="+mn-lt"/>
              <a:ea typeface="+mn-ea"/>
              <a:cs typeface="+mn-cs"/>
            </a:rPr>
            <a:t>・廃棄物処理施設整備負担金基金：広域ごみ処理施設の建設が本格化に伴い、大きく取崩しを行う予定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・決算剰余金の</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の積立を行ったが、普通交付税の減少等の影響により取り崩し額が積立額を上回り、</a:t>
          </a:r>
          <a:r>
            <a:rPr kumimoji="1" lang="en-US" altLang="ja-JP" sz="1300">
              <a:solidFill>
                <a:schemeClr val="dk1"/>
              </a:solidFill>
              <a:effectLst/>
              <a:latin typeface="+mn-lt"/>
              <a:ea typeface="+mn-ea"/>
              <a:cs typeface="+mn-cs"/>
            </a:rPr>
            <a:t>219</a:t>
          </a:r>
          <a:r>
            <a:rPr kumimoji="1" lang="ja-JP" altLang="ja-JP" sz="1300">
              <a:solidFill>
                <a:schemeClr val="dk1"/>
              </a:solidFill>
              <a:effectLst/>
              <a:latin typeface="+mn-lt"/>
              <a:ea typeface="+mn-ea"/>
              <a:cs typeface="+mn-cs"/>
            </a:rPr>
            <a:t>百万円の減少となった。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今後も基金残高の減少が予測されるが、災害等の臨時的な歳出への備えのため、基金の計画的な取り崩しを行う。</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・決算剰余金の</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の積立を行ったが、</a:t>
          </a:r>
          <a:r>
            <a:rPr kumimoji="1" lang="ja-JP" altLang="en-US" sz="1300">
              <a:solidFill>
                <a:schemeClr val="dk1"/>
              </a:solidFill>
              <a:effectLst/>
              <a:latin typeface="+mn-lt"/>
              <a:ea typeface="+mn-ea"/>
              <a:cs typeface="+mn-cs"/>
            </a:rPr>
            <a:t>合併特例</a:t>
          </a:r>
          <a:r>
            <a:rPr kumimoji="1" lang="ja-JP" altLang="ja-JP" sz="1300">
              <a:solidFill>
                <a:schemeClr val="dk1"/>
              </a:solidFill>
              <a:effectLst/>
              <a:latin typeface="+mn-lt"/>
              <a:ea typeface="+mn-ea"/>
              <a:cs typeface="+mn-cs"/>
            </a:rPr>
            <a:t>事業債等の地方債元金の償還に伴い、取り崩しを行ったことにより前年度比較で</a:t>
          </a:r>
          <a:r>
            <a:rPr kumimoji="1" lang="en-US" altLang="ja-JP" sz="1300">
              <a:solidFill>
                <a:schemeClr val="dk1"/>
              </a:solidFill>
              <a:effectLst/>
              <a:latin typeface="+mn-lt"/>
              <a:ea typeface="+mn-ea"/>
              <a:cs typeface="+mn-cs"/>
            </a:rPr>
            <a:t>172</a:t>
          </a:r>
          <a:r>
            <a:rPr kumimoji="1" lang="ja-JP" altLang="ja-JP" sz="1300">
              <a:solidFill>
                <a:schemeClr val="dk1"/>
              </a:solidFill>
              <a:effectLst/>
              <a:latin typeface="+mn-lt"/>
              <a:ea typeface="+mn-ea"/>
              <a:cs typeface="+mn-cs"/>
            </a:rPr>
            <a:t>百万円の減少となった。</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mn-lt"/>
              <a:ea typeface="+mn-ea"/>
              <a:cs typeface="+mn-cs"/>
            </a:rPr>
            <a:t>・西部中学校長寿命化改修事業や広域ごみ処理施設建設に伴う負担金に対する借入により償還額の増加が見込まれるため基金残高は減少していく見込みである。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B0DE34-8A61-4D5B-924C-339AE8A72A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2F835E5-A55E-4321-BDCE-424146E78FF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E3421D0D-5613-4A09-B44B-08F27FEEE70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3F18824-8F03-4D84-A883-24A47FD55F2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94FEC9F-06A1-49FA-A4ED-6DF1DA8B246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A360E20-90FE-44F8-B28F-8DFF925A622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92A29223-E924-4AFF-864A-7A841F0A3FB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579B2EE-7080-4454-A9A7-853E5122F68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A2F51C7A-D0D6-49F5-AEB7-F1C9A17F2D5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3EA1E6C8-C248-46A2-B5BB-E82C60E7CCD4}"/>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A4CF30C-B235-425D-8D45-8F3FC55E09E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A362223D-1DBA-409C-9CBE-A6372973A0E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ACD51E02-4C1A-4C7B-B247-70A7C3DCFAC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EEC43D2D-055B-4D6C-BD0B-146CF78154B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D1656C4-C26A-4323-8F59-57D6C8DFAC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79157EA5-AEA1-430F-8940-6D4680144A3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A48DCD4-A345-477A-8F2C-AADE38714D0C}"/>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76411A1-9CA6-4597-9C99-0A3CB88A02E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8002D441-5FDD-457F-BCAE-0C9B320A893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A707E36-69D0-430F-A2E5-7948D26D95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C24BA82E-4656-4658-AFB3-D98BBC4E267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22F3212-75EC-42EA-A7A2-AE36C5E7C879}"/>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91FEBED0-D66E-41AE-9815-54FB49D80D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29C7A1E0-FFB8-4130-B93C-BB7E53D9484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F7CE8C7-1ECB-49BD-A7DC-3048133CFCF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8EC78A77-3EDB-4F23-99C2-4A61C54D51F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FE1E85C-0A44-4E29-A606-E121BBF831F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9CF28EB0-DDB9-4B0E-86C4-DADAD33B534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E15C8D41-F0D4-4D25-AFA7-F292805CEE0B}"/>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D432E845-5248-4D45-87AE-45040947592A}"/>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149D2EC-5528-45AE-8992-348C38ED95F1}"/>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85354C5-99C5-4D0A-BCBB-AE8ACABEE7F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000BDB53-F4CF-48AA-B60F-5732AC0866C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504FB27-9BAF-40E6-962B-79901F6D0A3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78AAE8C0-FE30-4028-93EF-22793A4C882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D25D4F6-1411-4A59-A64D-9F35B3914FB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196C342-9295-4B22-85EE-103F8F43FD9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738626F-95EA-46CD-A6B3-1C3E0052723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52E560CE-B383-449A-9437-BF4700FA63C4}"/>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92D28F6-43D2-4C32-AB15-E713891F785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3175F00-2CA8-4D47-ACA9-3A5EF9F5C2A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D22EC4C-F868-4E5C-854F-92DA381CE46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BEE72EE-956D-4507-A22F-BDE1B198F69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B34DBCE-ABD8-4A87-8B69-B5369D56AFC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7E7C5701-02E8-4D24-90CB-3749D62EFEF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3912146-9252-4381-9206-A6D645D3C49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20D23D4-088C-442E-BC9C-0C9E9DB613D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有形固定資産減価償却率は類似団体平均値を大幅に上回っており、年間約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ポイントずつ増加している。これは昭和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年代にかけて集中整備した公共施設が、耐用年数を迎えつつあることが主な要因である。本市では以上の状況を踏まえ、平成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月に「宇佐市公共施設等総合管理計画」を策定し、さらに令和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年度には総合管理計画に基づいた「個別施設計画」を策定し、施設毎の状態や今後の管理方針等を細かに把握することで、施設の特性に応じた計画的な更新等を行う方針としている。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8351C9D-8415-4E81-A2D8-F671ADFB1C0A}"/>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51C61244-719E-49C0-A888-3FB39B2AE5C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4B2C1C30-F1ED-4E28-88B9-AD803E5967F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4B20FE25-F45D-48FB-8058-9CACF61F9A4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32EFBD27-FD1B-4036-9C68-428077DB7A9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8AB761F-DCB5-4430-999F-052B4CFC149B}"/>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98C2B55-E85F-4287-B8D5-8A183AC28860}"/>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7764F730-0596-49F9-82AF-A6D8372E9376}"/>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879B927E-F957-4B1E-AD25-30C9A7C0523C}"/>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2CCE8B9B-0167-4DC6-9CD2-B55257F564E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CA175EC5-5AB8-4F51-8AFF-9E2538B954EA}"/>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3FBC2C28-9F9F-48DC-8B0B-EC2B0E502319}"/>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887A875-DD4F-42DB-9593-02B6050CF52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30D67F17-EACB-4681-8E90-1D2F2FBA847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63" name="直線コネクタ 62">
          <a:extLst>
            <a:ext uri="{FF2B5EF4-FFF2-40B4-BE49-F238E27FC236}">
              <a16:creationId xmlns:a16="http://schemas.microsoft.com/office/drawing/2014/main" id="{B726B280-2241-401E-9409-163ED9738C9C}"/>
            </a:ext>
          </a:extLst>
        </xdr:cNvPr>
        <xdr:cNvCxnSpPr/>
      </xdr:nvCxnSpPr>
      <xdr:spPr>
        <a:xfrm flipV="1">
          <a:off x="4760595" y="5380482"/>
          <a:ext cx="127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64" name="有形固定資産減価償却率最小値テキスト">
          <a:extLst>
            <a:ext uri="{FF2B5EF4-FFF2-40B4-BE49-F238E27FC236}">
              <a16:creationId xmlns:a16="http://schemas.microsoft.com/office/drawing/2014/main" id="{4A120460-9ED9-4230-BDF8-D0EB0809E50E}"/>
            </a:ext>
          </a:extLst>
        </xdr:cNvPr>
        <xdr:cNvSpPr txBox="1"/>
      </xdr:nvSpPr>
      <xdr:spPr>
        <a:xfrm>
          <a:off x="4813300" y="6614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65" name="直線コネクタ 64">
          <a:extLst>
            <a:ext uri="{FF2B5EF4-FFF2-40B4-BE49-F238E27FC236}">
              <a16:creationId xmlns:a16="http://schemas.microsoft.com/office/drawing/2014/main" id="{8D4EFC4C-A96E-4437-99E1-AC3C5CDCF7BF}"/>
            </a:ext>
          </a:extLst>
        </xdr:cNvPr>
        <xdr:cNvCxnSpPr/>
      </xdr:nvCxnSpPr>
      <xdr:spPr>
        <a:xfrm>
          <a:off x="4673600" y="6611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66" name="有形固定資産減価償却率最大値テキスト">
          <a:extLst>
            <a:ext uri="{FF2B5EF4-FFF2-40B4-BE49-F238E27FC236}">
              <a16:creationId xmlns:a16="http://schemas.microsoft.com/office/drawing/2014/main" id="{2E93545E-A617-4835-9F06-BAEA2F6C885B}"/>
            </a:ext>
          </a:extLst>
        </xdr:cNvPr>
        <xdr:cNvSpPr txBox="1"/>
      </xdr:nvSpPr>
      <xdr:spPr>
        <a:xfrm>
          <a:off x="4813300" y="5155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67" name="直線コネクタ 66">
          <a:extLst>
            <a:ext uri="{FF2B5EF4-FFF2-40B4-BE49-F238E27FC236}">
              <a16:creationId xmlns:a16="http://schemas.microsoft.com/office/drawing/2014/main" id="{C3839811-91FD-4405-BF39-3E5B60BE76DA}"/>
            </a:ext>
          </a:extLst>
        </xdr:cNvPr>
        <xdr:cNvCxnSpPr/>
      </xdr:nvCxnSpPr>
      <xdr:spPr>
        <a:xfrm>
          <a:off x="4673600" y="53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72280</xdr:rowOff>
    </xdr:from>
    <xdr:ext cx="405111" cy="259045"/>
    <xdr:sp macro="" textlink="">
      <xdr:nvSpPr>
        <xdr:cNvPr id="68" name="有形固定資産減価償却率平均値テキスト">
          <a:extLst>
            <a:ext uri="{FF2B5EF4-FFF2-40B4-BE49-F238E27FC236}">
              <a16:creationId xmlns:a16="http://schemas.microsoft.com/office/drawing/2014/main" id="{BECA5B38-AFA7-4E33-9F57-4D1624782D63}"/>
            </a:ext>
          </a:extLst>
        </xdr:cNvPr>
        <xdr:cNvSpPr txBox="1"/>
      </xdr:nvSpPr>
      <xdr:spPr>
        <a:xfrm>
          <a:off x="4813300" y="58158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69" name="フローチャート: 判断 68">
          <a:extLst>
            <a:ext uri="{FF2B5EF4-FFF2-40B4-BE49-F238E27FC236}">
              <a16:creationId xmlns:a16="http://schemas.microsoft.com/office/drawing/2014/main" id="{70DBC72B-1796-4B7B-8EA2-6588BB968481}"/>
            </a:ext>
          </a:extLst>
        </xdr:cNvPr>
        <xdr:cNvSpPr/>
      </xdr:nvSpPr>
      <xdr:spPr>
        <a:xfrm>
          <a:off x="4711700" y="596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70" name="フローチャート: 判断 69">
          <a:extLst>
            <a:ext uri="{FF2B5EF4-FFF2-40B4-BE49-F238E27FC236}">
              <a16:creationId xmlns:a16="http://schemas.microsoft.com/office/drawing/2014/main" id="{B3DE3BF4-4DE4-4D75-821C-A3954A672519}"/>
            </a:ext>
          </a:extLst>
        </xdr:cNvPr>
        <xdr:cNvSpPr/>
      </xdr:nvSpPr>
      <xdr:spPr>
        <a:xfrm>
          <a:off x="4000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71" name="フローチャート: 判断 70">
          <a:extLst>
            <a:ext uri="{FF2B5EF4-FFF2-40B4-BE49-F238E27FC236}">
              <a16:creationId xmlns:a16="http://schemas.microsoft.com/office/drawing/2014/main" id="{4B10DE97-91F5-4C4A-BBA4-9139A3202EB6}"/>
            </a:ext>
          </a:extLst>
        </xdr:cNvPr>
        <xdr:cNvSpPr/>
      </xdr:nvSpPr>
      <xdr:spPr>
        <a:xfrm>
          <a:off x="3238500" y="5860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A767C387-9BD9-447A-8161-D3DD9DB04604}"/>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73" name="フローチャート: 判断 72">
          <a:extLst>
            <a:ext uri="{FF2B5EF4-FFF2-40B4-BE49-F238E27FC236}">
              <a16:creationId xmlns:a16="http://schemas.microsoft.com/office/drawing/2014/main" id="{8AE1EDDA-ED33-43C9-9AEB-B811015F743C}"/>
            </a:ext>
          </a:extLst>
        </xdr:cNvPr>
        <xdr:cNvSpPr/>
      </xdr:nvSpPr>
      <xdr:spPr>
        <a:xfrm>
          <a:off x="17145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6DA4A6DC-5DD2-4642-8BDC-CEAC782ADAF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8AE3944-0AA2-487B-AEED-3DB505BEFDC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7C24EB2F-5454-4C4F-88FD-BAD920D7238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3A34601-CEB5-4E40-BE08-55D94667359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1F136A2-8C0F-48C4-B1DD-4C7A000117E9}"/>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125349</xdr:rowOff>
    </xdr:from>
    <xdr:to>
      <xdr:col>23</xdr:col>
      <xdr:colOff>136525</xdr:colOff>
      <xdr:row>33</xdr:row>
      <xdr:rowOff>55499</xdr:rowOff>
    </xdr:to>
    <xdr:sp macro="" textlink="">
      <xdr:nvSpPr>
        <xdr:cNvPr id="79" name="楕円 78">
          <a:extLst>
            <a:ext uri="{FF2B5EF4-FFF2-40B4-BE49-F238E27FC236}">
              <a16:creationId xmlns:a16="http://schemas.microsoft.com/office/drawing/2014/main" id="{EF45FD81-D1CA-4949-9FB3-DB4D509362ED}"/>
            </a:ext>
          </a:extLst>
        </xdr:cNvPr>
        <xdr:cNvSpPr/>
      </xdr:nvSpPr>
      <xdr:spPr>
        <a:xfrm>
          <a:off x="4711700" y="638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103776</xdr:rowOff>
    </xdr:from>
    <xdr:ext cx="405111" cy="259045"/>
    <xdr:sp macro="" textlink="">
      <xdr:nvSpPr>
        <xdr:cNvPr id="80" name="有形固定資産減価償却率該当値テキスト">
          <a:extLst>
            <a:ext uri="{FF2B5EF4-FFF2-40B4-BE49-F238E27FC236}">
              <a16:creationId xmlns:a16="http://schemas.microsoft.com/office/drawing/2014/main" id="{26652095-3678-4DEB-BE9C-0F2ABBE6C60D}"/>
            </a:ext>
          </a:extLst>
        </xdr:cNvPr>
        <xdr:cNvSpPr txBox="1"/>
      </xdr:nvSpPr>
      <xdr:spPr>
        <a:xfrm>
          <a:off x="4813300" y="6361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69215</xdr:rowOff>
    </xdr:from>
    <xdr:to>
      <xdr:col>19</xdr:col>
      <xdr:colOff>187325</xdr:colOff>
      <xdr:row>32</xdr:row>
      <xdr:rowOff>170815</xdr:rowOff>
    </xdr:to>
    <xdr:sp macro="" textlink="">
      <xdr:nvSpPr>
        <xdr:cNvPr id="81" name="楕円 80">
          <a:extLst>
            <a:ext uri="{FF2B5EF4-FFF2-40B4-BE49-F238E27FC236}">
              <a16:creationId xmlns:a16="http://schemas.microsoft.com/office/drawing/2014/main" id="{496C4967-73AD-4E1F-A76A-B42278850973}"/>
            </a:ext>
          </a:extLst>
        </xdr:cNvPr>
        <xdr:cNvSpPr/>
      </xdr:nvSpPr>
      <xdr:spPr>
        <a:xfrm>
          <a:off x="4000500" y="63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120015</xdr:rowOff>
    </xdr:from>
    <xdr:to>
      <xdr:col>23</xdr:col>
      <xdr:colOff>85725</xdr:colOff>
      <xdr:row>33</xdr:row>
      <xdr:rowOff>4699</xdr:rowOff>
    </xdr:to>
    <xdr:cxnSp macro="">
      <xdr:nvCxnSpPr>
        <xdr:cNvPr id="82" name="直線コネクタ 81">
          <a:extLst>
            <a:ext uri="{FF2B5EF4-FFF2-40B4-BE49-F238E27FC236}">
              <a16:creationId xmlns:a16="http://schemas.microsoft.com/office/drawing/2014/main" id="{F70670D4-8217-47D8-BF3F-4AF5805D6AC9}"/>
            </a:ext>
          </a:extLst>
        </xdr:cNvPr>
        <xdr:cNvCxnSpPr/>
      </xdr:nvCxnSpPr>
      <xdr:spPr>
        <a:xfrm>
          <a:off x="4051300" y="6377940"/>
          <a:ext cx="7112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8763</xdr:rowOff>
    </xdr:from>
    <xdr:to>
      <xdr:col>15</xdr:col>
      <xdr:colOff>187325</xdr:colOff>
      <xdr:row>32</xdr:row>
      <xdr:rowOff>110363</xdr:rowOff>
    </xdr:to>
    <xdr:sp macro="" textlink="">
      <xdr:nvSpPr>
        <xdr:cNvPr id="83" name="楕円 82">
          <a:extLst>
            <a:ext uri="{FF2B5EF4-FFF2-40B4-BE49-F238E27FC236}">
              <a16:creationId xmlns:a16="http://schemas.microsoft.com/office/drawing/2014/main" id="{2D7CA826-22B4-4EEA-90D8-0A0A5C7F7572}"/>
            </a:ext>
          </a:extLst>
        </xdr:cNvPr>
        <xdr:cNvSpPr/>
      </xdr:nvSpPr>
      <xdr:spPr>
        <a:xfrm>
          <a:off x="32385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59563</xdr:rowOff>
    </xdr:from>
    <xdr:to>
      <xdr:col>19</xdr:col>
      <xdr:colOff>136525</xdr:colOff>
      <xdr:row>32</xdr:row>
      <xdr:rowOff>120015</xdr:rowOff>
    </xdr:to>
    <xdr:cxnSp macro="">
      <xdr:nvCxnSpPr>
        <xdr:cNvPr id="84" name="直線コネクタ 83">
          <a:extLst>
            <a:ext uri="{FF2B5EF4-FFF2-40B4-BE49-F238E27FC236}">
              <a16:creationId xmlns:a16="http://schemas.microsoft.com/office/drawing/2014/main" id="{BCDCA49D-AB23-43EB-A149-ABE25E45C917}"/>
            </a:ext>
          </a:extLst>
        </xdr:cNvPr>
        <xdr:cNvCxnSpPr/>
      </xdr:nvCxnSpPr>
      <xdr:spPr>
        <a:xfrm>
          <a:off x="3289300" y="6317488"/>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137033</xdr:rowOff>
    </xdr:from>
    <xdr:to>
      <xdr:col>11</xdr:col>
      <xdr:colOff>187325</xdr:colOff>
      <xdr:row>32</xdr:row>
      <xdr:rowOff>67183</xdr:rowOff>
    </xdr:to>
    <xdr:sp macro="" textlink="">
      <xdr:nvSpPr>
        <xdr:cNvPr id="85" name="楕円 84">
          <a:extLst>
            <a:ext uri="{FF2B5EF4-FFF2-40B4-BE49-F238E27FC236}">
              <a16:creationId xmlns:a16="http://schemas.microsoft.com/office/drawing/2014/main" id="{2695B0D1-874C-4E0E-989D-EC81258AF49A}"/>
            </a:ext>
          </a:extLst>
        </xdr:cNvPr>
        <xdr:cNvSpPr/>
      </xdr:nvSpPr>
      <xdr:spPr>
        <a:xfrm>
          <a:off x="2476500" y="622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16383</xdr:rowOff>
    </xdr:from>
    <xdr:to>
      <xdr:col>15</xdr:col>
      <xdr:colOff>136525</xdr:colOff>
      <xdr:row>32</xdr:row>
      <xdr:rowOff>59563</xdr:rowOff>
    </xdr:to>
    <xdr:cxnSp macro="">
      <xdr:nvCxnSpPr>
        <xdr:cNvPr id="86" name="直線コネクタ 85">
          <a:extLst>
            <a:ext uri="{FF2B5EF4-FFF2-40B4-BE49-F238E27FC236}">
              <a16:creationId xmlns:a16="http://schemas.microsoft.com/office/drawing/2014/main" id="{3F0B3380-48FB-41A1-A0F5-F7DC65FF0050}"/>
            </a:ext>
          </a:extLst>
        </xdr:cNvPr>
        <xdr:cNvCxnSpPr/>
      </xdr:nvCxnSpPr>
      <xdr:spPr>
        <a:xfrm>
          <a:off x="2527300" y="627430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89535</xdr:rowOff>
    </xdr:from>
    <xdr:to>
      <xdr:col>7</xdr:col>
      <xdr:colOff>187325</xdr:colOff>
      <xdr:row>32</xdr:row>
      <xdr:rowOff>19685</xdr:rowOff>
    </xdr:to>
    <xdr:sp macro="" textlink="">
      <xdr:nvSpPr>
        <xdr:cNvPr id="87" name="楕円 86">
          <a:extLst>
            <a:ext uri="{FF2B5EF4-FFF2-40B4-BE49-F238E27FC236}">
              <a16:creationId xmlns:a16="http://schemas.microsoft.com/office/drawing/2014/main" id="{2E6C3600-4B5B-470C-AA7E-44B968E69834}"/>
            </a:ext>
          </a:extLst>
        </xdr:cNvPr>
        <xdr:cNvSpPr/>
      </xdr:nvSpPr>
      <xdr:spPr>
        <a:xfrm>
          <a:off x="1714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140335</xdr:rowOff>
    </xdr:from>
    <xdr:to>
      <xdr:col>11</xdr:col>
      <xdr:colOff>136525</xdr:colOff>
      <xdr:row>32</xdr:row>
      <xdr:rowOff>16383</xdr:rowOff>
    </xdr:to>
    <xdr:cxnSp macro="">
      <xdr:nvCxnSpPr>
        <xdr:cNvPr id="88" name="直線コネクタ 87">
          <a:extLst>
            <a:ext uri="{FF2B5EF4-FFF2-40B4-BE49-F238E27FC236}">
              <a16:creationId xmlns:a16="http://schemas.microsoft.com/office/drawing/2014/main" id="{55852C82-6A57-40C9-8799-7EF6A06940B9}"/>
            </a:ext>
          </a:extLst>
        </xdr:cNvPr>
        <xdr:cNvCxnSpPr/>
      </xdr:nvCxnSpPr>
      <xdr:spPr>
        <a:xfrm>
          <a:off x="1765300" y="6226810"/>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107078</xdr:rowOff>
    </xdr:from>
    <xdr:ext cx="405111" cy="259045"/>
    <xdr:sp macro="" textlink="">
      <xdr:nvSpPr>
        <xdr:cNvPr id="89" name="n_1aveValue有形固定資産減価償却率">
          <a:extLst>
            <a:ext uri="{FF2B5EF4-FFF2-40B4-BE49-F238E27FC236}">
              <a16:creationId xmlns:a16="http://schemas.microsoft.com/office/drawing/2014/main" id="{2FDFB65C-C3CF-45D2-A122-5C222311141A}"/>
            </a:ext>
          </a:extLst>
        </xdr:cNvPr>
        <xdr:cNvSpPr txBox="1"/>
      </xdr:nvSpPr>
      <xdr:spPr>
        <a:xfrm>
          <a:off x="3836044" y="5679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63898</xdr:rowOff>
    </xdr:from>
    <xdr:ext cx="405111" cy="259045"/>
    <xdr:sp macro="" textlink="">
      <xdr:nvSpPr>
        <xdr:cNvPr id="90" name="n_2aveValue有形固定資産減価償却率">
          <a:extLst>
            <a:ext uri="{FF2B5EF4-FFF2-40B4-BE49-F238E27FC236}">
              <a16:creationId xmlns:a16="http://schemas.microsoft.com/office/drawing/2014/main" id="{2A6A1541-5945-4A61-BB79-A5E6D399F0B9}"/>
            </a:ext>
          </a:extLst>
        </xdr:cNvPr>
        <xdr:cNvSpPr txBox="1"/>
      </xdr:nvSpPr>
      <xdr:spPr>
        <a:xfrm>
          <a:off x="3086744" y="5636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11CF8627-4757-4B3C-8555-DA977D607D04}"/>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92" name="n_4aveValue有形固定資産減価償却率">
          <a:extLst>
            <a:ext uri="{FF2B5EF4-FFF2-40B4-BE49-F238E27FC236}">
              <a16:creationId xmlns:a16="http://schemas.microsoft.com/office/drawing/2014/main" id="{5777574E-F6A3-48D7-8760-B693C6199111}"/>
            </a:ext>
          </a:extLst>
        </xdr:cNvPr>
        <xdr:cNvSpPr txBox="1"/>
      </xdr:nvSpPr>
      <xdr:spPr>
        <a:xfrm>
          <a:off x="1562744" y="5566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161942</xdr:rowOff>
    </xdr:from>
    <xdr:ext cx="405111" cy="259045"/>
    <xdr:sp macro="" textlink="">
      <xdr:nvSpPr>
        <xdr:cNvPr id="93" name="n_1mainValue有形固定資産減価償却率">
          <a:extLst>
            <a:ext uri="{FF2B5EF4-FFF2-40B4-BE49-F238E27FC236}">
              <a16:creationId xmlns:a16="http://schemas.microsoft.com/office/drawing/2014/main" id="{8BDC08E5-2B71-4444-84FC-67627C65C710}"/>
            </a:ext>
          </a:extLst>
        </xdr:cNvPr>
        <xdr:cNvSpPr txBox="1"/>
      </xdr:nvSpPr>
      <xdr:spPr>
        <a:xfrm>
          <a:off x="3836044" y="641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101490</xdr:rowOff>
    </xdr:from>
    <xdr:ext cx="405111" cy="259045"/>
    <xdr:sp macro="" textlink="">
      <xdr:nvSpPr>
        <xdr:cNvPr id="94" name="n_2mainValue有形固定資産減価償却率">
          <a:extLst>
            <a:ext uri="{FF2B5EF4-FFF2-40B4-BE49-F238E27FC236}">
              <a16:creationId xmlns:a16="http://schemas.microsoft.com/office/drawing/2014/main" id="{5585F8AE-4312-4F42-98DE-21D51E21D9FB}"/>
            </a:ext>
          </a:extLst>
        </xdr:cNvPr>
        <xdr:cNvSpPr txBox="1"/>
      </xdr:nvSpPr>
      <xdr:spPr>
        <a:xfrm>
          <a:off x="3086744" y="6359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58310</xdr:rowOff>
    </xdr:from>
    <xdr:ext cx="405111" cy="259045"/>
    <xdr:sp macro="" textlink="">
      <xdr:nvSpPr>
        <xdr:cNvPr id="95" name="n_3mainValue有形固定資産減価償却率">
          <a:extLst>
            <a:ext uri="{FF2B5EF4-FFF2-40B4-BE49-F238E27FC236}">
              <a16:creationId xmlns:a16="http://schemas.microsoft.com/office/drawing/2014/main" id="{266640D4-6B16-48C1-BCD4-253B0E792C86}"/>
            </a:ext>
          </a:extLst>
        </xdr:cNvPr>
        <xdr:cNvSpPr txBox="1"/>
      </xdr:nvSpPr>
      <xdr:spPr>
        <a:xfrm>
          <a:off x="2324744" y="6316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10812</xdr:rowOff>
    </xdr:from>
    <xdr:ext cx="405111" cy="259045"/>
    <xdr:sp macro="" textlink="">
      <xdr:nvSpPr>
        <xdr:cNvPr id="96" name="n_4mainValue有形固定資産減価償却率">
          <a:extLst>
            <a:ext uri="{FF2B5EF4-FFF2-40B4-BE49-F238E27FC236}">
              <a16:creationId xmlns:a16="http://schemas.microsoft.com/office/drawing/2014/main" id="{29517805-4C06-4F8B-B47F-2FED3218E7F4}"/>
            </a:ext>
          </a:extLst>
        </xdr:cNvPr>
        <xdr:cNvSpPr txBox="1"/>
      </xdr:nvSpPr>
      <xdr:spPr>
        <a:xfrm>
          <a:off x="15627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7408FEB-1B8B-4312-B285-BA3D8672B87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AC6F21A-F427-467C-AF82-C167D6C07A0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8814E355-7182-4C23-B21D-BD1B48B929E8}"/>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[ 760.2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7DA24942-B855-474F-8715-E4A9EA98A4A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B5570A7-B226-426E-9EB7-360C9CE245B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180A0775-A17C-4631-B725-49E27BBBF97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B28DF057-6A95-4E42-A103-B368AD5867C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BEDCD7F-5C29-4716-8F77-92BEEE78B02E}"/>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4243BC9-F050-46C4-9C61-825D124A381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38798563-221E-49FB-AA59-29229E7B306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D876274E-CDE6-4AA0-A5E5-17267952FA3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17ADE06-A402-4077-80B0-100890172CE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51F7053-512F-404A-A51C-8BF63F8A090D}"/>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債務償還比率は類似団体平均を下回っていたものの、庁舎建設等の大型建設事業の実施により地方債残高が増加したことに加え、充当可能基金残高が減少したことにより、令和元年度以降は類似団体平均を上回っている。庁舎建設完了後もごみ処理施設建設等の大型建設事業を控えており、地方債残高の増加が見込まれるため、計画的な業務支出の抑制と基金残高の確保に努め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D0855944-3B60-4050-8229-6A31A1AA6895}"/>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E400D915-2868-42E2-9592-1A52CC7768EC}"/>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B06032F4-FD75-4D25-983D-2D6245C21C9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44FF0CAC-78F1-4F76-8DF8-B6BB8A185AD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234820F1-88B5-4188-86A3-049AD5FDC52B}"/>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8D4CB2F1-9446-46D6-A5B4-E3F6DF3928E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2A6A7254-A920-4ED6-8EAA-4487055ED7E5}"/>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9C530E11-E4F3-46BA-82A9-C90A08A8709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1C14D50D-DCD8-407C-9418-903995727F89}"/>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4EE096ED-3BCA-466A-B499-19A78C9F551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F33B1423-F66F-46EE-8D83-2D64607AB9E6}"/>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9AAAA2FF-085F-4DC8-A2D3-82DA9D643F74}"/>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2" name="テキスト ボックス 121">
          <a:extLst>
            <a:ext uri="{FF2B5EF4-FFF2-40B4-BE49-F238E27FC236}">
              <a16:creationId xmlns:a16="http://schemas.microsoft.com/office/drawing/2014/main" id="{5B4D0BC2-382A-4701-9E9A-6BD8E838D7AE}"/>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3DE5A37B-BF78-45DC-ACAA-4AFF20EBDEBB}"/>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912209E9-BE00-494E-894A-AA4DF09599E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25" name="直線コネクタ 124">
          <a:extLst>
            <a:ext uri="{FF2B5EF4-FFF2-40B4-BE49-F238E27FC236}">
              <a16:creationId xmlns:a16="http://schemas.microsoft.com/office/drawing/2014/main" id="{82C96F04-3B4D-41C8-839F-96EB433D2743}"/>
            </a:ext>
          </a:extLst>
        </xdr:cNvPr>
        <xdr:cNvCxnSpPr/>
      </xdr:nvCxnSpPr>
      <xdr:spPr>
        <a:xfrm flipV="1">
          <a:off x="14793595" y="5312833"/>
          <a:ext cx="1269" cy="1230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26" name="債務償還比率最小値テキスト">
          <a:extLst>
            <a:ext uri="{FF2B5EF4-FFF2-40B4-BE49-F238E27FC236}">
              <a16:creationId xmlns:a16="http://schemas.microsoft.com/office/drawing/2014/main" id="{EFFF5CE4-C235-4584-BBC7-B6AB9FA401CF}"/>
            </a:ext>
          </a:extLst>
        </xdr:cNvPr>
        <xdr:cNvSpPr txBox="1"/>
      </xdr:nvSpPr>
      <xdr:spPr>
        <a:xfrm>
          <a:off x="14846300" y="654693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27" name="直線コネクタ 126">
          <a:extLst>
            <a:ext uri="{FF2B5EF4-FFF2-40B4-BE49-F238E27FC236}">
              <a16:creationId xmlns:a16="http://schemas.microsoft.com/office/drawing/2014/main" id="{F6C7BEFE-4D6C-44F4-9BA3-4F4F98FC1128}"/>
            </a:ext>
          </a:extLst>
        </xdr:cNvPr>
        <xdr:cNvCxnSpPr/>
      </xdr:nvCxnSpPr>
      <xdr:spPr>
        <a:xfrm>
          <a:off x="14706600" y="6543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8" name="債務償還比率最大値テキスト">
          <a:extLst>
            <a:ext uri="{FF2B5EF4-FFF2-40B4-BE49-F238E27FC236}">
              <a16:creationId xmlns:a16="http://schemas.microsoft.com/office/drawing/2014/main" id="{4316FC82-F95C-4DEE-9FD7-EB15FCE5D7D8}"/>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9" name="直線コネクタ 128">
          <a:extLst>
            <a:ext uri="{FF2B5EF4-FFF2-40B4-BE49-F238E27FC236}">
              <a16:creationId xmlns:a16="http://schemas.microsoft.com/office/drawing/2014/main" id="{99763E8F-C97E-4DBF-8718-53B6282D70DA}"/>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14227</xdr:rowOff>
    </xdr:from>
    <xdr:ext cx="469744" cy="259045"/>
    <xdr:sp macro="" textlink="">
      <xdr:nvSpPr>
        <xdr:cNvPr id="130" name="債務償還比率平均値テキスト">
          <a:extLst>
            <a:ext uri="{FF2B5EF4-FFF2-40B4-BE49-F238E27FC236}">
              <a16:creationId xmlns:a16="http://schemas.microsoft.com/office/drawing/2014/main" id="{5E2CD605-0CFF-4856-A4C1-0B399CF8985A}"/>
            </a:ext>
          </a:extLst>
        </xdr:cNvPr>
        <xdr:cNvSpPr txBox="1"/>
      </xdr:nvSpPr>
      <xdr:spPr>
        <a:xfrm>
          <a:off x="14846300" y="5757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31" name="フローチャート: 判断 130">
          <a:extLst>
            <a:ext uri="{FF2B5EF4-FFF2-40B4-BE49-F238E27FC236}">
              <a16:creationId xmlns:a16="http://schemas.microsoft.com/office/drawing/2014/main" id="{20604133-6F02-4D18-A933-00A1CD055322}"/>
            </a:ext>
          </a:extLst>
        </xdr:cNvPr>
        <xdr:cNvSpPr/>
      </xdr:nvSpPr>
      <xdr:spPr>
        <a:xfrm>
          <a:off x="14744700" y="590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32" name="フローチャート: 判断 131">
          <a:extLst>
            <a:ext uri="{FF2B5EF4-FFF2-40B4-BE49-F238E27FC236}">
              <a16:creationId xmlns:a16="http://schemas.microsoft.com/office/drawing/2014/main" id="{4765782C-3B1D-45EA-90DE-3B9F0D8AA34B}"/>
            </a:ext>
          </a:extLst>
        </xdr:cNvPr>
        <xdr:cNvSpPr/>
      </xdr:nvSpPr>
      <xdr:spPr>
        <a:xfrm>
          <a:off x="14033500" y="5899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33" name="フローチャート: 判断 132">
          <a:extLst>
            <a:ext uri="{FF2B5EF4-FFF2-40B4-BE49-F238E27FC236}">
              <a16:creationId xmlns:a16="http://schemas.microsoft.com/office/drawing/2014/main" id="{0C8D58FD-5667-41A6-B579-A3A8F3B2F3A1}"/>
            </a:ext>
          </a:extLst>
        </xdr:cNvPr>
        <xdr:cNvSpPr/>
      </xdr:nvSpPr>
      <xdr:spPr>
        <a:xfrm>
          <a:off x="13271500" y="585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115732</xdr:rowOff>
    </xdr:from>
    <xdr:to>
      <xdr:col>64</xdr:col>
      <xdr:colOff>123825</xdr:colOff>
      <xdr:row>31</xdr:row>
      <xdr:rowOff>45882</xdr:rowOff>
    </xdr:to>
    <xdr:sp macro="" textlink="">
      <xdr:nvSpPr>
        <xdr:cNvPr id="134" name="フローチャート: 判断 133">
          <a:extLst>
            <a:ext uri="{FF2B5EF4-FFF2-40B4-BE49-F238E27FC236}">
              <a16:creationId xmlns:a16="http://schemas.microsoft.com/office/drawing/2014/main" id="{E90A8F74-3473-4266-BDF3-85B4756D9E69}"/>
            </a:ext>
          </a:extLst>
        </xdr:cNvPr>
        <xdr:cNvSpPr/>
      </xdr:nvSpPr>
      <xdr:spPr>
        <a:xfrm>
          <a:off x="12509500" y="6030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117411</xdr:rowOff>
    </xdr:from>
    <xdr:to>
      <xdr:col>60</xdr:col>
      <xdr:colOff>123825</xdr:colOff>
      <xdr:row>31</xdr:row>
      <xdr:rowOff>47561</xdr:rowOff>
    </xdr:to>
    <xdr:sp macro="" textlink="">
      <xdr:nvSpPr>
        <xdr:cNvPr id="135" name="フローチャート: 判断 134">
          <a:extLst>
            <a:ext uri="{FF2B5EF4-FFF2-40B4-BE49-F238E27FC236}">
              <a16:creationId xmlns:a16="http://schemas.microsoft.com/office/drawing/2014/main" id="{3F30F020-4D56-41DF-86E5-0350744DB9E4}"/>
            </a:ext>
          </a:extLst>
        </xdr:cNvPr>
        <xdr:cNvSpPr/>
      </xdr:nvSpPr>
      <xdr:spPr>
        <a:xfrm>
          <a:off x="11747500" y="60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917B9145-FAFC-44FB-83C4-3C95C43E815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32A9652-A983-4DE1-8F2F-C67F4EBC021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8BF23BC8-5BEE-4C64-954B-C91AAADFC7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C6C8E62-9E86-47E9-A090-69784CB40564}"/>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9B6B6D7-34EC-437F-9FB6-357D05EDAEE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87376</xdr:rowOff>
    </xdr:from>
    <xdr:to>
      <xdr:col>76</xdr:col>
      <xdr:colOff>73025</xdr:colOff>
      <xdr:row>32</xdr:row>
      <xdr:rowOff>17526</xdr:rowOff>
    </xdr:to>
    <xdr:sp macro="" textlink="">
      <xdr:nvSpPr>
        <xdr:cNvPr id="141" name="楕円 140">
          <a:extLst>
            <a:ext uri="{FF2B5EF4-FFF2-40B4-BE49-F238E27FC236}">
              <a16:creationId xmlns:a16="http://schemas.microsoft.com/office/drawing/2014/main" id="{98F10DC7-6624-4F61-A51B-46AD154EBF58}"/>
            </a:ext>
          </a:extLst>
        </xdr:cNvPr>
        <xdr:cNvSpPr/>
      </xdr:nvSpPr>
      <xdr:spPr>
        <a:xfrm>
          <a:off x="14744700" y="61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65803</xdr:rowOff>
    </xdr:from>
    <xdr:ext cx="469744" cy="259045"/>
    <xdr:sp macro="" textlink="">
      <xdr:nvSpPr>
        <xdr:cNvPr id="142" name="債務償還比率該当値テキスト">
          <a:extLst>
            <a:ext uri="{FF2B5EF4-FFF2-40B4-BE49-F238E27FC236}">
              <a16:creationId xmlns:a16="http://schemas.microsoft.com/office/drawing/2014/main" id="{F8F17671-F63F-47EE-BCA0-1D10B2F28716}"/>
            </a:ext>
          </a:extLst>
        </xdr:cNvPr>
        <xdr:cNvSpPr txBox="1"/>
      </xdr:nvSpPr>
      <xdr:spPr>
        <a:xfrm>
          <a:off x="14846300" y="6152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109615</xdr:rowOff>
    </xdr:from>
    <xdr:to>
      <xdr:col>72</xdr:col>
      <xdr:colOff>123825</xdr:colOff>
      <xdr:row>31</xdr:row>
      <xdr:rowOff>39765</xdr:rowOff>
    </xdr:to>
    <xdr:sp macro="" textlink="">
      <xdr:nvSpPr>
        <xdr:cNvPr id="143" name="楕円 142">
          <a:extLst>
            <a:ext uri="{FF2B5EF4-FFF2-40B4-BE49-F238E27FC236}">
              <a16:creationId xmlns:a16="http://schemas.microsoft.com/office/drawing/2014/main" id="{384B5ACB-6E9D-4A90-A38C-465838BA6D56}"/>
            </a:ext>
          </a:extLst>
        </xdr:cNvPr>
        <xdr:cNvSpPr/>
      </xdr:nvSpPr>
      <xdr:spPr>
        <a:xfrm>
          <a:off x="14033500" y="602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160415</xdr:rowOff>
    </xdr:from>
    <xdr:to>
      <xdr:col>76</xdr:col>
      <xdr:colOff>22225</xdr:colOff>
      <xdr:row>31</xdr:row>
      <xdr:rowOff>138176</xdr:rowOff>
    </xdr:to>
    <xdr:cxnSp macro="">
      <xdr:nvCxnSpPr>
        <xdr:cNvPr id="144" name="直線コネクタ 143">
          <a:extLst>
            <a:ext uri="{FF2B5EF4-FFF2-40B4-BE49-F238E27FC236}">
              <a16:creationId xmlns:a16="http://schemas.microsoft.com/office/drawing/2014/main" id="{9AA3888E-F6EF-4876-90DD-9B52B77F43D0}"/>
            </a:ext>
          </a:extLst>
        </xdr:cNvPr>
        <xdr:cNvCxnSpPr/>
      </xdr:nvCxnSpPr>
      <xdr:spPr>
        <a:xfrm>
          <a:off x="14084300" y="6075440"/>
          <a:ext cx="711200" cy="14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43526</xdr:rowOff>
    </xdr:from>
    <xdr:to>
      <xdr:col>68</xdr:col>
      <xdr:colOff>123825</xdr:colOff>
      <xdr:row>30</xdr:row>
      <xdr:rowOff>145126</xdr:rowOff>
    </xdr:to>
    <xdr:sp macro="" textlink="">
      <xdr:nvSpPr>
        <xdr:cNvPr id="145" name="楕円 144">
          <a:extLst>
            <a:ext uri="{FF2B5EF4-FFF2-40B4-BE49-F238E27FC236}">
              <a16:creationId xmlns:a16="http://schemas.microsoft.com/office/drawing/2014/main" id="{C2075975-1D82-4B71-8F75-F40E26DF3F91}"/>
            </a:ext>
          </a:extLst>
        </xdr:cNvPr>
        <xdr:cNvSpPr/>
      </xdr:nvSpPr>
      <xdr:spPr>
        <a:xfrm>
          <a:off x="13271500" y="595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94326</xdr:rowOff>
    </xdr:from>
    <xdr:to>
      <xdr:col>72</xdr:col>
      <xdr:colOff>73025</xdr:colOff>
      <xdr:row>30</xdr:row>
      <xdr:rowOff>160415</xdr:rowOff>
    </xdr:to>
    <xdr:cxnSp macro="">
      <xdr:nvCxnSpPr>
        <xdr:cNvPr id="146" name="直線コネクタ 145">
          <a:extLst>
            <a:ext uri="{FF2B5EF4-FFF2-40B4-BE49-F238E27FC236}">
              <a16:creationId xmlns:a16="http://schemas.microsoft.com/office/drawing/2014/main" id="{BAA547BC-E183-4FDD-A686-44FFC11F96AA}"/>
            </a:ext>
          </a:extLst>
        </xdr:cNvPr>
        <xdr:cNvCxnSpPr/>
      </xdr:nvCxnSpPr>
      <xdr:spPr>
        <a:xfrm>
          <a:off x="13322300" y="6009351"/>
          <a:ext cx="762000" cy="66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29563</xdr:rowOff>
    </xdr:from>
    <xdr:to>
      <xdr:col>64</xdr:col>
      <xdr:colOff>123825</xdr:colOff>
      <xdr:row>31</xdr:row>
      <xdr:rowOff>131163</xdr:rowOff>
    </xdr:to>
    <xdr:sp macro="" textlink="">
      <xdr:nvSpPr>
        <xdr:cNvPr id="147" name="楕円 146">
          <a:extLst>
            <a:ext uri="{FF2B5EF4-FFF2-40B4-BE49-F238E27FC236}">
              <a16:creationId xmlns:a16="http://schemas.microsoft.com/office/drawing/2014/main" id="{0F1FCDE9-0A96-44C3-A9EB-DB77E08FB272}"/>
            </a:ext>
          </a:extLst>
        </xdr:cNvPr>
        <xdr:cNvSpPr/>
      </xdr:nvSpPr>
      <xdr:spPr>
        <a:xfrm>
          <a:off x="12509500" y="611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94326</xdr:rowOff>
    </xdr:from>
    <xdr:to>
      <xdr:col>68</xdr:col>
      <xdr:colOff>73025</xdr:colOff>
      <xdr:row>31</xdr:row>
      <xdr:rowOff>80363</xdr:rowOff>
    </xdr:to>
    <xdr:cxnSp macro="">
      <xdr:nvCxnSpPr>
        <xdr:cNvPr id="148" name="直線コネクタ 147">
          <a:extLst>
            <a:ext uri="{FF2B5EF4-FFF2-40B4-BE49-F238E27FC236}">
              <a16:creationId xmlns:a16="http://schemas.microsoft.com/office/drawing/2014/main" id="{EE49F2F4-C1C3-46C8-A5FB-22D9E9DAA91C}"/>
            </a:ext>
          </a:extLst>
        </xdr:cNvPr>
        <xdr:cNvCxnSpPr/>
      </xdr:nvCxnSpPr>
      <xdr:spPr>
        <a:xfrm flipV="1">
          <a:off x="12560300" y="6009351"/>
          <a:ext cx="762000" cy="15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92654</xdr:rowOff>
    </xdr:from>
    <xdr:to>
      <xdr:col>60</xdr:col>
      <xdr:colOff>123825</xdr:colOff>
      <xdr:row>32</xdr:row>
      <xdr:rowOff>22804</xdr:rowOff>
    </xdr:to>
    <xdr:sp macro="" textlink="">
      <xdr:nvSpPr>
        <xdr:cNvPr id="149" name="楕円 148">
          <a:extLst>
            <a:ext uri="{FF2B5EF4-FFF2-40B4-BE49-F238E27FC236}">
              <a16:creationId xmlns:a16="http://schemas.microsoft.com/office/drawing/2014/main" id="{4DCD6CE6-033D-45EB-8688-1A582499585D}"/>
            </a:ext>
          </a:extLst>
        </xdr:cNvPr>
        <xdr:cNvSpPr/>
      </xdr:nvSpPr>
      <xdr:spPr>
        <a:xfrm>
          <a:off x="11747500" y="617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80363</xdr:rowOff>
    </xdr:from>
    <xdr:to>
      <xdr:col>64</xdr:col>
      <xdr:colOff>73025</xdr:colOff>
      <xdr:row>31</xdr:row>
      <xdr:rowOff>143454</xdr:rowOff>
    </xdr:to>
    <xdr:cxnSp macro="">
      <xdr:nvCxnSpPr>
        <xdr:cNvPr id="150" name="直線コネクタ 149">
          <a:extLst>
            <a:ext uri="{FF2B5EF4-FFF2-40B4-BE49-F238E27FC236}">
              <a16:creationId xmlns:a16="http://schemas.microsoft.com/office/drawing/2014/main" id="{6EC260D5-B4AE-4E05-B54D-A0900C3DF65E}"/>
            </a:ext>
          </a:extLst>
        </xdr:cNvPr>
        <xdr:cNvCxnSpPr/>
      </xdr:nvCxnSpPr>
      <xdr:spPr>
        <a:xfrm flipV="1">
          <a:off x="11798300" y="6166838"/>
          <a:ext cx="762000" cy="6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102280</xdr:rowOff>
    </xdr:from>
    <xdr:ext cx="469744" cy="259045"/>
    <xdr:sp macro="" textlink="">
      <xdr:nvSpPr>
        <xdr:cNvPr id="151" name="n_1aveValue債務償還比率">
          <a:extLst>
            <a:ext uri="{FF2B5EF4-FFF2-40B4-BE49-F238E27FC236}">
              <a16:creationId xmlns:a16="http://schemas.microsoft.com/office/drawing/2014/main" id="{42F13D49-D287-4FD4-90B5-0618000D5A16}"/>
            </a:ext>
          </a:extLst>
        </xdr:cNvPr>
        <xdr:cNvSpPr txBox="1"/>
      </xdr:nvSpPr>
      <xdr:spPr>
        <a:xfrm>
          <a:off x="13836727" y="567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56342</xdr:rowOff>
    </xdr:from>
    <xdr:ext cx="469744" cy="259045"/>
    <xdr:sp macro="" textlink="">
      <xdr:nvSpPr>
        <xdr:cNvPr id="152" name="n_2aveValue債務償還比率">
          <a:extLst>
            <a:ext uri="{FF2B5EF4-FFF2-40B4-BE49-F238E27FC236}">
              <a16:creationId xmlns:a16="http://schemas.microsoft.com/office/drawing/2014/main" id="{DCDF733E-E60E-475C-8E4F-9B0207CB0D00}"/>
            </a:ext>
          </a:extLst>
        </xdr:cNvPr>
        <xdr:cNvSpPr txBox="1"/>
      </xdr:nvSpPr>
      <xdr:spPr>
        <a:xfrm>
          <a:off x="13087427" y="562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62409</xdr:rowOff>
    </xdr:from>
    <xdr:ext cx="469744" cy="259045"/>
    <xdr:sp macro="" textlink="">
      <xdr:nvSpPr>
        <xdr:cNvPr id="153" name="n_3aveValue債務償還比率">
          <a:extLst>
            <a:ext uri="{FF2B5EF4-FFF2-40B4-BE49-F238E27FC236}">
              <a16:creationId xmlns:a16="http://schemas.microsoft.com/office/drawing/2014/main" id="{E7B596B6-E747-40B6-BF55-EE28D411E5EA}"/>
            </a:ext>
          </a:extLst>
        </xdr:cNvPr>
        <xdr:cNvSpPr txBox="1"/>
      </xdr:nvSpPr>
      <xdr:spPr>
        <a:xfrm>
          <a:off x="12325427" y="580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64088</xdr:rowOff>
    </xdr:from>
    <xdr:ext cx="469744" cy="259045"/>
    <xdr:sp macro="" textlink="">
      <xdr:nvSpPr>
        <xdr:cNvPr id="154" name="n_4aveValue債務償還比率">
          <a:extLst>
            <a:ext uri="{FF2B5EF4-FFF2-40B4-BE49-F238E27FC236}">
              <a16:creationId xmlns:a16="http://schemas.microsoft.com/office/drawing/2014/main" id="{BF2D9DDE-99D2-4248-B21E-FFD55D890A96}"/>
            </a:ext>
          </a:extLst>
        </xdr:cNvPr>
        <xdr:cNvSpPr txBox="1"/>
      </xdr:nvSpPr>
      <xdr:spPr>
        <a:xfrm>
          <a:off x="11563427" y="58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30892</xdr:rowOff>
    </xdr:from>
    <xdr:ext cx="469744" cy="259045"/>
    <xdr:sp macro="" textlink="">
      <xdr:nvSpPr>
        <xdr:cNvPr id="155" name="n_1mainValue債務償還比率">
          <a:extLst>
            <a:ext uri="{FF2B5EF4-FFF2-40B4-BE49-F238E27FC236}">
              <a16:creationId xmlns:a16="http://schemas.microsoft.com/office/drawing/2014/main" id="{EA52C49F-EAA1-4422-B885-734E771F6C1C}"/>
            </a:ext>
          </a:extLst>
        </xdr:cNvPr>
        <xdr:cNvSpPr txBox="1"/>
      </xdr:nvSpPr>
      <xdr:spPr>
        <a:xfrm>
          <a:off x="13836727" y="611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136253</xdr:rowOff>
    </xdr:from>
    <xdr:ext cx="469744" cy="259045"/>
    <xdr:sp macro="" textlink="">
      <xdr:nvSpPr>
        <xdr:cNvPr id="156" name="n_2mainValue債務償還比率">
          <a:extLst>
            <a:ext uri="{FF2B5EF4-FFF2-40B4-BE49-F238E27FC236}">
              <a16:creationId xmlns:a16="http://schemas.microsoft.com/office/drawing/2014/main" id="{D322B45B-CA35-4A1C-89E6-CB46BD0BCBA7}"/>
            </a:ext>
          </a:extLst>
        </xdr:cNvPr>
        <xdr:cNvSpPr txBox="1"/>
      </xdr:nvSpPr>
      <xdr:spPr>
        <a:xfrm>
          <a:off x="13087427" y="6051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122290</xdr:rowOff>
    </xdr:from>
    <xdr:ext cx="469744" cy="259045"/>
    <xdr:sp macro="" textlink="">
      <xdr:nvSpPr>
        <xdr:cNvPr id="157" name="n_3mainValue債務償還比率">
          <a:extLst>
            <a:ext uri="{FF2B5EF4-FFF2-40B4-BE49-F238E27FC236}">
              <a16:creationId xmlns:a16="http://schemas.microsoft.com/office/drawing/2014/main" id="{70239CF4-59A2-4AD9-A82D-1C8FFE341AAB}"/>
            </a:ext>
          </a:extLst>
        </xdr:cNvPr>
        <xdr:cNvSpPr txBox="1"/>
      </xdr:nvSpPr>
      <xdr:spPr>
        <a:xfrm>
          <a:off x="12325427" y="620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13931</xdr:rowOff>
    </xdr:from>
    <xdr:ext cx="469744" cy="259045"/>
    <xdr:sp macro="" textlink="">
      <xdr:nvSpPr>
        <xdr:cNvPr id="158" name="n_4mainValue債務償還比率">
          <a:extLst>
            <a:ext uri="{FF2B5EF4-FFF2-40B4-BE49-F238E27FC236}">
              <a16:creationId xmlns:a16="http://schemas.microsoft.com/office/drawing/2014/main" id="{CF69E16E-AA5D-42B9-8B00-021E6C08A524}"/>
            </a:ext>
          </a:extLst>
        </xdr:cNvPr>
        <xdr:cNvSpPr txBox="1"/>
      </xdr:nvSpPr>
      <xdr:spPr>
        <a:xfrm>
          <a:off x="11563427" y="627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30B91733-FBB0-4E16-A625-F6E8886D09C7}"/>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72ACC357-589C-42A6-89A8-59074D4CC2C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97D3C541-5BDD-4731-98DD-55265114FF2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0939C41E-7CDC-46C3-A525-2F37493C42C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FD857BEE-08D6-498C-84F4-11F122595E5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1D6E97FF-5D61-4ACD-B8D4-4D6A779003FA}"/>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E43EDD4-997E-4646-9187-E9CBC83839C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59CC52C-1ACA-4729-B6E5-62E8AB77A78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2AEC9C-A9DF-4106-9751-9A0BF452F98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FFC6C11-7CE4-461B-B13E-B011BA160E5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DC34D4-4738-4D7D-B884-234FE76F70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876EFB-AA23-4CFD-BEB2-50C59B22AF2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C42AD7D-95DB-46C3-B58A-B0092F556F9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78A2357-EFD0-418C-8D27-E6CD048AB3C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2C681E9-FC0F-48AF-96AA-6B01726E851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645A452-7F93-4B5E-B2B0-C114A274EE4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016D9B4-9F52-453E-930E-944D40AFA59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AF16F75-7B83-42B7-8B19-921BEC5B68D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3489A00-C3C2-40F7-8645-849501F759A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A7CEA5-AA49-4E73-AD88-53344375CA1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050DF53-6737-4079-B2AF-32B50656E1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EEA3E35-FE5F-497C-885B-34D338F6B11F}"/>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7C26A17-F842-408D-BE9A-CC429180B4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EBF6D4-41B6-497D-AF4E-DFB3D5F6BE0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EAAD207-D1B8-4449-B396-96DBFD578D2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6E64231-B26D-4F3F-80BE-8D828343BD6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1E2BEB9-68B6-4419-A666-342B68A6E70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EFAF1D-56D3-45FB-9B3F-D26925CC005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78B2904-005A-4314-BFDE-C0C632F6EB9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0453944-085C-4872-9207-BEA2CDEB911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DAF5F47-434E-4003-A9C6-8971148A193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DBC1491-DF02-4947-A478-7E4A79B044E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ED702D6-BF2A-4A92-AD2F-764D018CC64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D9FD6C-2F96-49BB-B03C-628D9965D23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581B3FB-B6BA-4CA8-973C-19E87299C6F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1618F0F-6E58-424A-B115-B4203271B5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695D989-C9B8-4247-9CC0-7DB15D9048E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15F87FA-523C-47BE-BAD0-9FB4B17AED1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3BADFC6-B381-4905-BEA6-B5A1405FD54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7FE1B73-1BF8-4485-839C-A1D527BE84A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A60B5B1-EA47-445E-BD32-DAB1C85AD4D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8E8E4CC-12BA-41E1-A9E8-361C3563A2C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1B0EF06-99F3-4C3B-BD07-12937A867AA6}"/>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D56FA96-BD1F-46F2-A5A8-581AF19296A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1E6D891-B1A7-4C43-8D04-01BFDB556DC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6A7B32-A791-4C90-BB87-388CFCF8DD33}"/>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9040430-AB4B-4868-A973-A2D21EBE0A2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FBA5EC8-0E93-4BFC-956F-144D96A3F98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D6F33F29-4807-4537-BABE-C7B41E868E1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388CF7FC-096B-4207-9C4C-7F9F0F1261A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0CAF088-BC96-4FA4-A39B-28B50554353E}"/>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C8F414A2-AB44-4972-847C-007925671C8F}"/>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5A14DF32-8A3C-4B92-BA47-D32D4378B307}"/>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C41FCE8D-E1AB-41B3-8219-20D38B86E10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6898C18D-C8AA-4718-9876-2DDB95FE147B}"/>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A7493689-9344-4FDC-A753-F4078C9DB317}"/>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E7CE0D9A-6071-4EC2-AB82-78885A4D2AC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3E5F9DBA-8287-4C33-8051-C40650FEAF16}"/>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A015EB8D-0B20-4BE8-AA42-F8A72421304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3B5960B9-A387-4E16-9C53-0E347A77AFA9}"/>
            </a:ext>
          </a:extLst>
        </xdr:cNvPr>
        <xdr:cNvCxnSpPr/>
      </xdr:nvCxnSpPr>
      <xdr:spPr>
        <a:xfrm flipV="1">
          <a:off x="4634865" y="5713476"/>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16A62D94-8E22-432E-AC3A-ADA29BDC4B01}"/>
            </a:ext>
          </a:extLst>
        </xdr:cNvPr>
        <xdr:cNvSpPr txBox="1"/>
      </xdr:nvSpPr>
      <xdr:spPr>
        <a:xfrm>
          <a:off x="4673600" y="688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93029634-2BAC-4812-BBBA-9877339FB982}"/>
            </a:ext>
          </a:extLst>
        </xdr:cNvPr>
        <xdr:cNvCxnSpPr/>
      </xdr:nvCxnSpPr>
      <xdr:spPr>
        <a:xfrm>
          <a:off x="4546600" y="68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2DE4D78D-0FF0-4CF8-9ED0-888B3D529F91}"/>
            </a:ext>
          </a:extLst>
        </xdr:cNvPr>
        <xdr:cNvSpPr txBox="1"/>
      </xdr:nvSpPr>
      <xdr:spPr>
        <a:xfrm>
          <a:off x="4673600" y="548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6133E190-A473-445C-8058-6AB3C4D8F5CB}"/>
            </a:ext>
          </a:extLst>
        </xdr:cNvPr>
        <xdr:cNvCxnSpPr/>
      </xdr:nvCxnSpPr>
      <xdr:spPr>
        <a:xfrm>
          <a:off x="4546600" y="571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18559</xdr:rowOff>
    </xdr:from>
    <xdr:ext cx="405111" cy="259045"/>
    <xdr:sp macro="" textlink="">
      <xdr:nvSpPr>
        <xdr:cNvPr id="60" name="【道路】&#10;有形固定資産減価償却率平均値テキスト">
          <a:extLst>
            <a:ext uri="{FF2B5EF4-FFF2-40B4-BE49-F238E27FC236}">
              <a16:creationId xmlns:a16="http://schemas.microsoft.com/office/drawing/2014/main" id="{00236A11-C532-40DC-96CA-C3C023EF66F7}"/>
            </a:ext>
          </a:extLst>
        </xdr:cNvPr>
        <xdr:cNvSpPr txBox="1"/>
      </xdr:nvSpPr>
      <xdr:spPr>
        <a:xfrm>
          <a:off x="4673600" y="619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4E6E7E81-30F7-4E4C-8CC0-79CAEC3242C4}"/>
            </a:ext>
          </a:extLst>
        </xdr:cNvPr>
        <xdr:cNvSpPr/>
      </xdr:nvSpPr>
      <xdr:spPr>
        <a:xfrm>
          <a:off x="4584700" y="633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CDA3A6F0-23E8-4471-A088-A8CCD3700EC0}"/>
            </a:ext>
          </a:extLst>
        </xdr:cNvPr>
        <xdr:cNvSpPr/>
      </xdr:nvSpPr>
      <xdr:spPr>
        <a:xfrm>
          <a:off x="3746500" y="629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1314F453-D869-48F3-BA61-84FB0143C06B}"/>
            </a:ext>
          </a:extLst>
        </xdr:cNvPr>
        <xdr:cNvSpPr/>
      </xdr:nvSpPr>
      <xdr:spPr>
        <a:xfrm>
          <a:off x="2857500" y="626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107696</xdr:rowOff>
    </xdr:from>
    <xdr:to>
      <xdr:col>10</xdr:col>
      <xdr:colOff>165100</xdr:colOff>
      <xdr:row>37</xdr:row>
      <xdr:rowOff>37846</xdr:rowOff>
    </xdr:to>
    <xdr:sp macro="" textlink="">
      <xdr:nvSpPr>
        <xdr:cNvPr id="64" name="フローチャート: 判断 63">
          <a:extLst>
            <a:ext uri="{FF2B5EF4-FFF2-40B4-BE49-F238E27FC236}">
              <a16:creationId xmlns:a16="http://schemas.microsoft.com/office/drawing/2014/main" id="{C02E2305-B6CD-4412-A2E5-8E6D3909A68D}"/>
            </a:ext>
          </a:extLst>
        </xdr:cNvPr>
        <xdr:cNvSpPr/>
      </xdr:nvSpPr>
      <xdr:spPr>
        <a:xfrm>
          <a:off x="19685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59690</xdr:rowOff>
    </xdr:from>
    <xdr:to>
      <xdr:col>6</xdr:col>
      <xdr:colOff>38100</xdr:colOff>
      <xdr:row>36</xdr:row>
      <xdr:rowOff>161290</xdr:rowOff>
    </xdr:to>
    <xdr:sp macro="" textlink="">
      <xdr:nvSpPr>
        <xdr:cNvPr id="65" name="フローチャート: 判断 64">
          <a:extLst>
            <a:ext uri="{FF2B5EF4-FFF2-40B4-BE49-F238E27FC236}">
              <a16:creationId xmlns:a16="http://schemas.microsoft.com/office/drawing/2014/main" id="{DE1F1983-90B4-49BB-B8BF-3C5DD82D4D48}"/>
            </a:ext>
          </a:extLst>
        </xdr:cNvPr>
        <xdr:cNvSpPr/>
      </xdr:nvSpPr>
      <xdr:spPr>
        <a:xfrm>
          <a:off x="1079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B094B68-B1B9-4733-8204-65ADBB1205F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C0ED3A3-1107-44EF-91A8-2F7C4AB2700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76D0608-111C-4077-87AB-7DFC6D78B46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BD44815-9B5E-4024-8EBD-28F4079A2D9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EBEAE1-EFF7-48E3-AF7A-500EDA04EB6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116840</xdr:rowOff>
    </xdr:from>
    <xdr:to>
      <xdr:col>24</xdr:col>
      <xdr:colOff>114300</xdr:colOff>
      <xdr:row>39</xdr:row>
      <xdr:rowOff>46990</xdr:rowOff>
    </xdr:to>
    <xdr:sp macro="" textlink="">
      <xdr:nvSpPr>
        <xdr:cNvPr id="71" name="楕円 70">
          <a:extLst>
            <a:ext uri="{FF2B5EF4-FFF2-40B4-BE49-F238E27FC236}">
              <a16:creationId xmlns:a16="http://schemas.microsoft.com/office/drawing/2014/main" id="{EFB58C92-21BB-4A37-B218-80787643859F}"/>
            </a:ext>
          </a:extLst>
        </xdr:cNvPr>
        <xdr:cNvSpPr/>
      </xdr:nvSpPr>
      <xdr:spPr>
        <a:xfrm>
          <a:off x="45847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95267</xdr:rowOff>
    </xdr:from>
    <xdr:ext cx="405111" cy="259045"/>
    <xdr:sp macro="" textlink="">
      <xdr:nvSpPr>
        <xdr:cNvPr id="72" name="【道路】&#10;有形固定資産減価償却率該当値テキスト">
          <a:extLst>
            <a:ext uri="{FF2B5EF4-FFF2-40B4-BE49-F238E27FC236}">
              <a16:creationId xmlns:a16="http://schemas.microsoft.com/office/drawing/2014/main" id="{E352F905-2D34-43BB-9E16-2A4422E680C2}"/>
            </a:ext>
          </a:extLst>
        </xdr:cNvPr>
        <xdr:cNvSpPr txBox="1"/>
      </xdr:nvSpPr>
      <xdr:spPr>
        <a:xfrm>
          <a:off x="4673600"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87122</xdr:rowOff>
    </xdr:from>
    <xdr:to>
      <xdr:col>20</xdr:col>
      <xdr:colOff>38100</xdr:colOff>
      <xdr:row>39</xdr:row>
      <xdr:rowOff>17272</xdr:rowOff>
    </xdr:to>
    <xdr:sp macro="" textlink="">
      <xdr:nvSpPr>
        <xdr:cNvPr id="73" name="楕円 72">
          <a:extLst>
            <a:ext uri="{FF2B5EF4-FFF2-40B4-BE49-F238E27FC236}">
              <a16:creationId xmlns:a16="http://schemas.microsoft.com/office/drawing/2014/main" id="{D9A13366-CE51-4460-8834-230F0B970033}"/>
            </a:ext>
          </a:extLst>
        </xdr:cNvPr>
        <xdr:cNvSpPr/>
      </xdr:nvSpPr>
      <xdr:spPr>
        <a:xfrm>
          <a:off x="3746500" y="6602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137922</xdr:rowOff>
    </xdr:from>
    <xdr:to>
      <xdr:col>24</xdr:col>
      <xdr:colOff>63500</xdr:colOff>
      <xdr:row>38</xdr:row>
      <xdr:rowOff>167640</xdr:rowOff>
    </xdr:to>
    <xdr:cxnSp macro="">
      <xdr:nvCxnSpPr>
        <xdr:cNvPr id="74" name="直線コネクタ 73">
          <a:extLst>
            <a:ext uri="{FF2B5EF4-FFF2-40B4-BE49-F238E27FC236}">
              <a16:creationId xmlns:a16="http://schemas.microsoft.com/office/drawing/2014/main" id="{EEDED656-15BA-474C-88F3-DBF8C2CA3DC1}"/>
            </a:ext>
          </a:extLst>
        </xdr:cNvPr>
        <xdr:cNvCxnSpPr/>
      </xdr:nvCxnSpPr>
      <xdr:spPr>
        <a:xfrm>
          <a:off x="3797300" y="6653022"/>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55118</xdr:rowOff>
    </xdr:from>
    <xdr:to>
      <xdr:col>15</xdr:col>
      <xdr:colOff>101600</xdr:colOff>
      <xdr:row>38</xdr:row>
      <xdr:rowOff>156718</xdr:rowOff>
    </xdr:to>
    <xdr:sp macro="" textlink="">
      <xdr:nvSpPr>
        <xdr:cNvPr id="75" name="楕円 74">
          <a:extLst>
            <a:ext uri="{FF2B5EF4-FFF2-40B4-BE49-F238E27FC236}">
              <a16:creationId xmlns:a16="http://schemas.microsoft.com/office/drawing/2014/main" id="{F839C4EA-F21A-4115-B28F-033C00D31401}"/>
            </a:ext>
          </a:extLst>
        </xdr:cNvPr>
        <xdr:cNvSpPr/>
      </xdr:nvSpPr>
      <xdr:spPr>
        <a:xfrm>
          <a:off x="2857500" y="657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105918</xdr:rowOff>
    </xdr:from>
    <xdr:to>
      <xdr:col>19</xdr:col>
      <xdr:colOff>177800</xdr:colOff>
      <xdr:row>38</xdr:row>
      <xdr:rowOff>137922</xdr:rowOff>
    </xdr:to>
    <xdr:cxnSp macro="">
      <xdr:nvCxnSpPr>
        <xdr:cNvPr id="76" name="直線コネクタ 75">
          <a:extLst>
            <a:ext uri="{FF2B5EF4-FFF2-40B4-BE49-F238E27FC236}">
              <a16:creationId xmlns:a16="http://schemas.microsoft.com/office/drawing/2014/main" id="{33A95A11-6039-4126-98F2-7E850F5E5F38}"/>
            </a:ext>
          </a:extLst>
        </xdr:cNvPr>
        <xdr:cNvCxnSpPr/>
      </xdr:nvCxnSpPr>
      <xdr:spPr>
        <a:xfrm>
          <a:off x="2908300" y="66210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23114</xdr:rowOff>
    </xdr:from>
    <xdr:to>
      <xdr:col>10</xdr:col>
      <xdr:colOff>165100</xdr:colOff>
      <xdr:row>38</xdr:row>
      <xdr:rowOff>124714</xdr:rowOff>
    </xdr:to>
    <xdr:sp macro="" textlink="">
      <xdr:nvSpPr>
        <xdr:cNvPr id="77" name="楕円 76">
          <a:extLst>
            <a:ext uri="{FF2B5EF4-FFF2-40B4-BE49-F238E27FC236}">
              <a16:creationId xmlns:a16="http://schemas.microsoft.com/office/drawing/2014/main" id="{3B4C6E34-6868-4231-A65F-F045B0AD0DDD}"/>
            </a:ext>
          </a:extLst>
        </xdr:cNvPr>
        <xdr:cNvSpPr/>
      </xdr:nvSpPr>
      <xdr:spPr>
        <a:xfrm>
          <a:off x="1968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73914</xdr:rowOff>
    </xdr:from>
    <xdr:to>
      <xdr:col>15</xdr:col>
      <xdr:colOff>50800</xdr:colOff>
      <xdr:row>38</xdr:row>
      <xdr:rowOff>105918</xdr:rowOff>
    </xdr:to>
    <xdr:cxnSp macro="">
      <xdr:nvCxnSpPr>
        <xdr:cNvPr id="78" name="直線コネクタ 77">
          <a:extLst>
            <a:ext uri="{FF2B5EF4-FFF2-40B4-BE49-F238E27FC236}">
              <a16:creationId xmlns:a16="http://schemas.microsoft.com/office/drawing/2014/main" id="{0135FDB5-5532-47E3-8922-3DD39158B260}"/>
            </a:ext>
          </a:extLst>
        </xdr:cNvPr>
        <xdr:cNvCxnSpPr/>
      </xdr:nvCxnSpPr>
      <xdr:spPr>
        <a:xfrm>
          <a:off x="2019300" y="658901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164846</xdr:rowOff>
    </xdr:from>
    <xdr:to>
      <xdr:col>6</xdr:col>
      <xdr:colOff>38100</xdr:colOff>
      <xdr:row>38</xdr:row>
      <xdr:rowOff>94996</xdr:rowOff>
    </xdr:to>
    <xdr:sp macro="" textlink="">
      <xdr:nvSpPr>
        <xdr:cNvPr id="79" name="楕円 78">
          <a:extLst>
            <a:ext uri="{FF2B5EF4-FFF2-40B4-BE49-F238E27FC236}">
              <a16:creationId xmlns:a16="http://schemas.microsoft.com/office/drawing/2014/main" id="{36C8AC34-2C85-4442-A669-C1B0515E0DCD}"/>
            </a:ext>
          </a:extLst>
        </xdr:cNvPr>
        <xdr:cNvSpPr/>
      </xdr:nvSpPr>
      <xdr:spPr>
        <a:xfrm>
          <a:off x="1079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44196</xdr:rowOff>
    </xdr:from>
    <xdr:to>
      <xdr:col>10</xdr:col>
      <xdr:colOff>114300</xdr:colOff>
      <xdr:row>38</xdr:row>
      <xdr:rowOff>73914</xdr:rowOff>
    </xdr:to>
    <xdr:cxnSp macro="">
      <xdr:nvCxnSpPr>
        <xdr:cNvPr id="80" name="直線コネクタ 79">
          <a:extLst>
            <a:ext uri="{FF2B5EF4-FFF2-40B4-BE49-F238E27FC236}">
              <a16:creationId xmlns:a16="http://schemas.microsoft.com/office/drawing/2014/main" id="{44D8A05D-8C60-4873-B0E1-D867DF4C6AC1}"/>
            </a:ext>
          </a:extLst>
        </xdr:cNvPr>
        <xdr:cNvCxnSpPr/>
      </xdr:nvCxnSpPr>
      <xdr:spPr>
        <a:xfrm>
          <a:off x="1130300" y="655929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70375</xdr:rowOff>
    </xdr:from>
    <xdr:ext cx="405111" cy="259045"/>
    <xdr:sp macro="" textlink="">
      <xdr:nvSpPr>
        <xdr:cNvPr id="81" name="n_1aveValue【道路】&#10;有形固定資産減価償却率">
          <a:extLst>
            <a:ext uri="{FF2B5EF4-FFF2-40B4-BE49-F238E27FC236}">
              <a16:creationId xmlns:a16="http://schemas.microsoft.com/office/drawing/2014/main" id="{FA2E2C2A-653E-4B33-B9E5-D3C574C50FF6}"/>
            </a:ext>
          </a:extLst>
        </xdr:cNvPr>
        <xdr:cNvSpPr txBox="1"/>
      </xdr:nvSpPr>
      <xdr:spPr>
        <a:xfrm>
          <a:off x="3582044" y="6071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36085</xdr:rowOff>
    </xdr:from>
    <xdr:ext cx="405111" cy="259045"/>
    <xdr:sp macro="" textlink="">
      <xdr:nvSpPr>
        <xdr:cNvPr id="82" name="n_2aveValue【道路】&#10;有形固定資産減価償却率">
          <a:extLst>
            <a:ext uri="{FF2B5EF4-FFF2-40B4-BE49-F238E27FC236}">
              <a16:creationId xmlns:a16="http://schemas.microsoft.com/office/drawing/2014/main" id="{E306D300-A890-432D-AB56-AA6F86973BB3}"/>
            </a:ext>
          </a:extLst>
        </xdr:cNvPr>
        <xdr:cNvSpPr txBox="1"/>
      </xdr:nvSpPr>
      <xdr:spPr>
        <a:xfrm>
          <a:off x="2705744" y="6036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54373</xdr:rowOff>
    </xdr:from>
    <xdr:ext cx="405111" cy="259045"/>
    <xdr:sp macro="" textlink="">
      <xdr:nvSpPr>
        <xdr:cNvPr id="83" name="n_3aveValue【道路】&#10;有形固定資産減価償却率">
          <a:extLst>
            <a:ext uri="{FF2B5EF4-FFF2-40B4-BE49-F238E27FC236}">
              <a16:creationId xmlns:a16="http://schemas.microsoft.com/office/drawing/2014/main" id="{664CC0D3-DBC1-4679-85A6-AF205AEC4CCC}"/>
            </a:ext>
          </a:extLst>
        </xdr:cNvPr>
        <xdr:cNvSpPr txBox="1"/>
      </xdr:nvSpPr>
      <xdr:spPr>
        <a:xfrm>
          <a:off x="1816744" y="605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6367</xdr:rowOff>
    </xdr:from>
    <xdr:ext cx="405111" cy="259045"/>
    <xdr:sp macro="" textlink="">
      <xdr:nvSpPr>
        <xdr:cNvPr id="84" name="n_4aveValue【道路】&#10;有形固定資産減価償却率">
          <a:extLst>
            <a:ext uri="{FF2B5EF4-FFF2-40B4-BE49-F238E27FC236}">
              <a16:creationId xmlns:a16="http://schemas.microsoft.com/office/drawing/2014/main" id="{FC903BFD-EF1A-4937-BEDD-430A74188C6A}"/>
            </a:ext>
          </a:extLst>
        </xdr:cNvPr>
        <xdr:cNvSpPr txBox="1"/>
      </xdr:nvSpPr>
      <xdr:spPr>
        <a:xfrm>
          <a:off x="927744" y="600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8399</xdr:rowOff>
    </xdr:from>
    <xdr:ext cx="405111" cy="259045"/>
    <xdr:sp macro="" textlink="">
      <xdr:nvSpPr>
        <xdr:cNvPr id="85" name="n_1mainValue【道路】&#10;有形固定資産減価償却率">
          <a:extLst>
            <a:ext uri="{FF2B5EF4-FFF2-40B4-BE49-F238E27FC236}">
              <a16:creationId xmlns:a16="http://schemas.microsoft.com/office/drawing/2014/main" id="{63E36474-D652-4346-A62D-55782EDD4071}"/>
            </a:ext>
          </a:extLst>
        </xdr:cNvPr>
        <xdr:cNvSpPr txBox="1"/>
      </xdr:nvSpPr>
      <xdr:spPr>
        <a:xfrm>
          <a:off x="3582044" y="6694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147845</xdr:rowOff>
    </xdr:from>
    <xdr:ext cx="405111" cy="259045"/>
    <xdr:sp macro="" textlink="">
      <xdr:nvSpPr>
        <xdr:cNvPr id="86" name="n_2mainValue【道路】&#10;有形固定資産減価償却率">
          <a:extLst>
            <a:ext uri="{FF2B5EF4-FFF2-40B4-BE49-F238E27FC236}">
              <a16:creationId xmlns:a16="http://schemas.microsoft.com/office/drawing/2014/main" id="{08E05378-DC14-428D-BCAC-3B3B57551798}"/>
            </a:ext>
          </a:extLst>
        </xdr:cNvPr>
        <xdr:cNvSpPr txBox="1"/>
      </xdr:nvSpPr>
      <xdr:spPr>
        <a:xfrm>
          <a:off x="2705744" y="6662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115841</xdr:rowOff>
    </xdr:from>
    <xdr:ext cx="405111" cy="259045"/>
    <xdr:sp macro="" textlink="">
      <xdr:nvSpPr>
        <xdr:cNvPr id="87" name="n_3mainValue【道路】&#10;有形固定資産減価償却率">
          <a:extLst>
            <a:ext uri="{FF2B5EF4-FFF2-40B4-BE49-F238E27FC236}">
              <a16:creationId xmlns:a16="http://schemas.microsoft.com/office/drawing/2014/main" id="{2949A311-B6C2-42B8-9BEB-FB7C306F994B}"/>
            </a:ext>
          </a:extLst>
        </xdr:cNvPr>
        <xdr:cNvSpPr txBox="1"/>
      </xdr:nvSpPr>
      <xdr:spPr>
        <a:xfrm>
          <a:off x="1816744" y="663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86123</xdr:rowOff>
    </xdr:from>
    <xdr:ext cx="405111" cy="259045"/>
    <xdr:sp macro="" textlink="">
      <xdr:nvSpPr>
        <xdr:cNvPr id="88" name="n_4mainValue【道路】&#10;有形固定資産減価償却率">
          <a:extLst>
            <a:ext uri="{FF2B5EF4-FFF2-40B4-BE49-F238E27FC236}">
              <a16:creationId xmlns:a16="http://schemas.microsoft.com/office/drawing/2014/main" id="{6861ED3C-2A5C-4639-91D2-868069436FE6}"/>
            </a:ext>
          </a:extLst>
        </xdr:cNvPr>
        <xdr:cNvSpPr txBox="1"/>
      </xdr:nvSpPr>
      <xdr:spPr>
        <a:xfrm>
          <a:off x="927744" y="660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4F34F99F-95EB-4E03-B7CD-65007D4476C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34146A8-E05C-4B7A-82B4-C11197B7E3E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2016F9D-052C-4DE1-8A3E-0CAB547A67B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104692D-F9AC-4355-A289-5FC3E9B7BC1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8765370-BE46-44EE-95BA-65910B1E4B9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782AF05-B1F3-42D6-B2D9-01550D1CE8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7C54F057-53D4-405D-857B-340A0667974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F4B2EA6-2CF0-4B6E-A23F-B866F1AD8E3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2DBF772-AB3A-41F8-BC05-01E4032B9AE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744E178-E170-44F5-BCEA-5DA84BE240B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7E1D69FC-E629-45A5-9735-6FD9199E76F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FAC41563-9975-4242-83D1-65E29056A5D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8179DADB-8202-42AC-9DC0-35EC9269C411}"/>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6C2E03A7-9772-4F85-98D6-A321F470AB58}"/>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7C296BF4-3D12-4D99-83A8-DE343046E4F5}"/>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49C1BB8A-B257-4838-8278-156D349A269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F09E7AD7-0E77-4687-AFC6-1FB640A166CA}"/>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D0F45F37-37CA-4CE4-995B-CB3302263248}"/>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6B06EB1-6AD6-47AA-A512-11915F60608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50C578D-AFF9-432F-8B82-EFAE9E9AB38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103092C-06BC-417A-ADB9-C6393488176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EB8D690F-B06B-4844-A188-2B906843682C}"/>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67ED6E00-840B-49DA-A28B-1FF1A42CF4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7271BD0F-C1B7-44E1-8F4C-9C41E756E266}"/>
            </a:ext>
          </a:extLst>
        </xdr:cNvPr>
        <xdr:cNvCxnSpPr/>
      </xdr:nvCxnSpPr>
      <xdr:spPr>
        <a:xfrm flipV="1">
          <a:off x="10476865" y="5914949"/>
          <a:ext cx="0" cy="118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8BB0332D-6E2F-4660-8CE3-88EE14244D5C}"/>
            </a:ext>
          </a:extLst>
        </xdr:cNvPr>
        <xdr:cNvSpPr txBox="1"/>
      </xdr:nvSpPr>
      <xdr:spPr>
        <a:xfrm>
          <a:off x="10515600" y="71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F4DEEED4-566B-4CF8-86B6-0E2EA1E9875B}"/>
            </a:ext>
          </a:extLst>
        </xdr:cNvPr>
        <xdr:cNvCxnSpPr/>
      </xdr:nvCxnSpPr>
      <xdr:spPr>
        <a:xfrm>
          <a:off x="10388600" y="7104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6A2560DA-4DB7-42E1-A14C-C356DB07B720}"/>
            </a:ext>
          </a:extLst>
        </xdr:cNvPr>
        <xdr:cNvSpPr txBox="1"/>
      </xdr:nvSpPr>
      <xdr:spPr>
        <a:xfrm>
          <a:off x="10515600" y="56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DF528A42-45A9-48F4-A855-56BBE7E5D6C3}"/>
            </a:ext>
          </a:extLst>
        </xdr:cNvPr>
        <xdr:cNvCxnSpPr/>
      </xdr:nvCxnSpPr>
      <xdr:spPr>
        <a:xfrm>
          <a:off x="10388600" y="5914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138930</xdr:rowOff>
    </xdr:from>
    <xdr:ext cx="534377" cy="259045"/>
    <xdr:sp macro="" textlink="">
      <xdr:nvSpPr>
        <xdr:cNvPr id="117" name="【道路】&#10;一人当たり延長平均値テキスト">
          <a:extLst>
            <a:ext uri="{FF2B5EF4-FFF2-40B4-BE49-F238E27FC236}">
              <a16:creationId xmlns:a16="http://schemas.microsoft.com/office/drawing/2014/main" id="{2C89F773-7BD9-454C-9EE4-C9D6976C9161}"/>
            </a:ext>
          </a:extLst>
        </xdr:cNvPr>
        <xdr:cNvSpPr txBox="1"/>
      </xdr:nvSpPr>
      <xdr:spPr>
        <a:xfrm>
          <a:off x="10515600" y="6654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255ABC0E-429D-42CC-A418-DBAAC3308E95}"/>
            </a:ext>
          </a:extLst>
        </xdr:cNvPr>
        <xdr:cNvSpPr/>
      </xdr:nvSpPr>
      <xdr:spPr>
        <a:xfrm>
          <a:off x="10426700" y="6675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1A7156F6-0DDB-4917-9853-9300D790D0FD}"/>
            </a:ext>
          </a:extLst>
        </xdr:cNvPr>
        <xdr:cNvSpPr/>
      </xdr:nvSpPr>
      <xdr:spPr>
        <a:xfrm>
          <a:off x="9588500" y="6635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8B03FF86-BAD4-48DC-AE43-228C40F64EA4}"/>
            </a:ext>
          </a:extLst>
        </xdr:cNvPr>
        <xdr:cNvSpPr/>
      </xdr:nvSpPr>
      <xdr:spPr>
        <a:xfrm>
          <a:off x="8699500" y="663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117564</xdr:rowOff>
    </xdr:from>
    <xdr:to>
      <xdr:col>41</xdr:col>
      <xdr:colOff>101600</xdr:colOff>
      <xdr:row>38</xdr:row>
      <xdr:rowOff>47713</xdr:rowOff>
    </xdr:to>
    <xdr:sp macro="" textlink="">
      <xdr:nvSpPr>
        <xdr:cNvPr id="121" name="フローチャート: 判断 120">
          <a:extLst>
            <a:ext uri="{FF2B5EF4-FFF2-40B4-BE49-F238E27FC236}">
              <a16:creationId xmlns:a16="http://schemas.microsoft.com/office/drawing/2014/main" id="{C4F014E6-B58E-4681-8CA3-AAB001CC821D}"/>
            </a:ext>
          </a:extLst>
        </xdr:cNvPr>
        <xdr:cNvSpPr/>
      </xdr:nvSpPr>
      <xdr:spPr>
        <a:xfrm>
          <a:off x="7810500" y="64612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112459</xdr:rowOff>
    </xdr:from>
    <xdr:to>
      <xdr:col>36</xdr:col>
      <xdr:colOff>165100</xdr:colOff>
      <xdr:row>38</xdr:row>
      <xdr:rowOff>42608</xdr:rowOff>
    </xdr:to>
    <xdr:sp macro="" textlink="">
      <xdr:nvSpPr>
        <xdr:cNvPr id="122" name="フローチャート: 判断 121">
          <a:extLst>
            <a:ext uri="{FF2B5EF4-FFF2-40B4-BE49-F238E27FC236}">
              <a16:creationId xmlns:a16="http://schemas.microsoft.com/office/drawing/2014/main" id="{058B74AB-8353-42A3-B51C-E1F769FD05BB}"/>
            </a:ext>
          </a:extLst>
        </xdr:cNvPr>
        <xdr:cNvSpPr/>
      </xdr:nvSpPr>
      <xdr:spPr>
        <a:xfrm>
          <a:off x="6921500" y="64561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16F5E96-1C8B-41CD-B9E6-3DF882EFA23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CB8D062-749F-4A61-B951-020A6E0D2EF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F63A8EC-E5A3-4CED-8834-F0E9C5314A6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6BBEA50-5799-4573-B2D2-89E50F8E1A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0FCEA8F-E825-4C46-AF1E-239F9DE5818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34849</xdr:rowOff>
    </xdr:from>
    <xdr:to>
      <xdr:col>55</xdr:col>
      <xdr:colOff>50800</xdr:colOff>
      <xdr:row>34</xdr:row>
      <xdr:rowOff>136449</xdr:rowOff>
    </xdr:to>
    <xdr:sp macro="" textlink="">
      <xdr:nvSpPr>
        <xdr:cNvPr id="128" name="楕円 127">
          <a:extLst>
            <a:ext uri="{FF2B5EF4-FFF2-40B4-BE49-F238E27FC236}">
              <a16:creationId xmlns:a16="http://schemas.microsoft.com/office/drawing/2014/main" id="{2F809204-6D61-4F24-BC4D-08397C46F38C}"/>
            </a:ext>
          </a:extLst>
        </xdr:cNvPr>
        <xdr:cNvSpPr/>
      </xdr:nvSpPr>
      <xdr:spPr>
        <a:xfrm>
          <a:off x="10426700" y="586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159326</xdr:rowOff>
    </xdr:from>
    <xdr:ext cx="534377" cy="259045"/>
    <xdr:sp macro="" textlink="">
      <xdr:nvSpPr>
        <xdr:cNvPr id="129" name="【道路】&#10;一人当たり延長該当値テキスト">
          <a:extLst>
            <a:ext uri="{FF2B5EF4-FFF2-40B4-BE49-F238E27FC236}">
              <a16:creationId xmlns:a16="http://schemas.microsoft.com/office/drawing/2014/main" id="{E008DED9-13BF-4E84-89AC-5CBC88C3D83B}"/>
            </a:ext>
          </a:extLst>
        </xdr:cNvPr>
        <xdr:cNvSpPr txBox="1"/>
      </xdr:nvSpPr>
      <xdr:spPr>
        <a:xfrm>
          <a:off x="10515600" y="5817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50927</xdr:rowOff>
    </xdr:from>
    <xdr:to>
      <xdr:col>50</xdr:col>
      <xdr:colOff>165100</xdr:colOff>
      <xdr:row>34</xdr:row>
      <xdr:rowOff>152527</xdr:rowOff>
    </xdr:to>
    <xdr:sp macro="" textlink="">
      <xdr:nvSpPr>
        <xdr:cNvPr id="130" name="楕円 129">
          <a:extLst>
            <a:ext uri="{FF2B5EF4-FFF2-40B4-BE49-F238E27FC236}">
              <a16:creationId xmlns:a16="http://schemas.microsoft.com/office/drawing/2014/main" id="{8DE1CEB3-E7C7-4690-95D5-F4E5B151A5D0}"/>
            </a:ext>
          </a:extLst>
        </xdr:cNvPr>
        <xdr:cNvSpPr/>
      </xdr:nvSpPr>
      <xdr:spPr>
        <a:xfrm>
          <a:off x="9588500" y="588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85649</xdr:rowOff>
    </xdr:from>
    <xdr:to>
      <xdr:col>55</xdr:col>
      <xdr:colOff>0</xdr:colOff>
      <xdr:row>34</xdr:row>
      <xdr:rowOff>101727</xdr:rowOff>
    </xdr:to>
    <xdr:cxnSp macro="">
      <xdr:nvCxnSpPr>
        <xdr:cNvPr id="131" name="直線コネクタ 130">
          <a:extLst>
            <a:ext uri="{FF2B5EF4-FFF2-40B4-BE49-F238E27FC236}">
              <a16:creationId xmlns:a16="http://schemas.microsoft.com/office/drawing/2014/main" id="{06C0873E-D2E3-4FC3-B822-866507959AB2}"/>
            </a:ext>
          </a:extLst>
        </xdr:cNvPr>
        <xdr:cNvCxnSpPr/>
      </xdr:nvCxnSpPr>
      <xdr:spPr>
        <a:xfrm flipV="1">
          <a:off x="9639300" y="5914949"/>
          <a:ext cx="8382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66434</xdr:rowOff>
    </xdr:from>
    <xdr:to>
      <xdr:col>46</xdr:col>
      <xdr:colOff>38100</xdr:colOff>
      <xdr:row>34</xdr:row>
      <xdr:rowOff>168034</xdr:rowOff>
    </xdr:to>
    <xdr:sp macro="" textlink="">
      <xdr:nvSpPr>
        <xdr:cNvPr id="132" name="楕円 131">
          <a:extLst>
            <a:ext uri="{FF2B5EF4-FFF2-40B4-BE49-F238E27FC236}">
              <a16:creationId xmlns:a16="http://schemas.microsoft.com/office/drawing/2014/main" id="{50DBA9B2-3AD8-4E0A-A6DC-9F92F3F04A41}"/>
            </a:ext>
          </a:extLst>
        </xdr:cNvPr>
        <xdr:cNvSpPr/>
      </xdr:nvSpPr>
      <xdr:spPr>
        <a:xfrm>
          <a:off x="8699500" y="58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101727</xdr:rowOff>
    </xdr:from>
    <xdr:to>
      <xdr:col>50</xdr:col>
      <xdr:colOff>114300</xdr:colOff>
      <xdr:row>34</xdr:row>
      <xdr:rowOff>117234</xdr:rowOff>
    </xdr:to>
    <xdr:cxnSp macro="">
      <xdr:nvCxnSpPr>
        <xdr:cNvPr id="133" name="直線コネクタ 132">
          <a:extLst>
            <a:ext uri="{FF2B5EF4-FFF2-40B4-BE49-F238E27FC236}">
              <a16:creationId xmlns:a16="http://schemas.microsoft.com/office/drawing/2014/main" id="{224007E1-75DE-4628-A105-61A86279A710}"/>
            </a:ext>
          </a:extLst>
        </xdr:cNvPr>
        <xdr:cNvCxnSpPr/>
      </xdr:nvCxnSpPr>
      <xdr:spPr>
        <a:xfrm flipV="1">
          <a:off x="8750300" y="5931027"/>
          <a:ext cx="889000" cy="15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87922</xdr:rowOff>
    </xdr:from>
    <xdr:to>
      <xdr:col>41</xdr:col>
      <xdr:colOff>101600</xdr:colOff>
      <xdr:row>35</xdr:row>
      <xdr:rowOff>18072</xdr:rowOff>
    </xdr:to>
    <xdr:sp macro="" textlink="">
      <xdr:nvSpPr>
        <xdr:cNvPr id="134" name="楕円 133">
          <a:extLst>
            <a:ext uri="{FF2B5EF4-FFF2-40B4-BE49-F238E27FC236}">
              <a16:creationId xmlns:a16="http://schemas.microsoft.com/office/drawing/2014/main" id="{90ADCF4E-CF5B-4DCB-9E40-AD69C3B7AF2B}"/>
            </a:ext>
          </a:extLst>
        </xdr:cNvPr>
        <xdr:cNvSpPr/>
      </xdr:nvSpPr>
      <xdr:spPr>
        <a:xfrm>
          <a:off x="7810500" y="5917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117234</xdr:rowOff>
    </xdr:from>
    <xdr:to>
      <xdr:col>45</xdr:col>
      <xdr:colOff>177800</xdr:colOff>
      <xdr:row>34</xdr:row>
      <xdr:rowOff>138722</xdr:rowOff>
    </xdr:to>
    <xdr:cxnSp macro="">
      <xdr:nvCxnSpPr>
        <xdr:cNvPr id="135" name="直線コネクタ 134">
          <a:extLst>
            <a:ext uri="{FF2B5EF4-FFF2-40B4-BE49-F238E27FC236}">
              <a16:creationId xmlns:a16="http://schemas.microsoft.com/office/drawing/2014/main" id="{D5D22726-CD56-49EA-A205-071C7A2DD655}"/>
            </a:ext>
          </a:extLst>
        </xdr:cNvPr>
        <xdr:cNvCxnSpPr/>
      </xdr:nvCxnSpPr>
      <xdr:spPr>
        <a:xfrm flipV="1">
          <a:off x="7861300" y="5946534"/>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34</xdr:row>
      <xdr:rowOff>102629</xdr:rowOff>
    </xdr:from>
    <xdr:to>
      <xdr:col>36</xdr:col>
      <xdr:colOff>165100</xdr:colOff>
      <xdr:row>35</xdr:row>
      <xdr:rowOff>32779</xdr:rowOff>
    </xdr:to>
    <xdr:sp macro="" textlink="">
      <xdr:nvSpPr>
        <xdr:cNvPr id="136" name="楕円 135">
          <a:extLst>
            <a:ext uri="{FF2B5EF4-FFF2-40B4-BE49-F238E27FC236}">
              <a16:creationId xmlns:a16="http://schemas.microsoft.com/office/drawing/2014/main" id="{E57CB7A3-96EE-47E4-BF05-5160E569BFEF}"/>
            </a:ext>
          </a:extLst>
        </xdr:cNvPr>
        <xdr:cNvSpPr/>
      </xdr:nvSpPr>
      <xdr:spPr>
        <a:xfrm>
          <a:off x="6921500" y="5931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34</xdr:row>
      <xdr:rowOff>138722</xdr:rowOff>
    </xdr:from>
    <xdr:to>
      <xdr:col>41</xdr:col>
      <xdr:colOff>50800</xdr:colOff>
      <xdr:row>34</xdr:row>
      <xdr:rowOff>153429</xdr:rowOff>
    </xdr:to>
    <xdr:cxnSp macro="">
      <xdr:nvCxnSpPr>
        <xdr:cNvPr id="137" name="直線コネクタ 136">
          <a:extLst>
            <a:ext uri="{FF2B5EF4-FFF2-40B4-BE49-F238E27FC236}">
              <a16:creationId xmlns:a16="http://schemas.microsoft.com/office/drawing/2014/main" id="{F7AED2B4-F022-4729-A7BC-790789594673}"/>
            </a:ext>
          </a:extLst>
        </xdr:cNvPr>
        <xdr:cNvCxnSpPr/>
      </xdr:nvCxnSpPr>
      <xdr:spPr>
        <a:xfrm flipV="1">
          <a:off x="6972300" y="5968022"/>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42041</xdr:rowOff>
    </xdr:from>
    <xdr:ext cx="534377" cy="259045"/>
    <xdr:sp macro="" textlink="">
      <xdr:nvSpPr>
        <xdr:cNvPr id="138" name="n_1aveValue【道路】&#10;一人当たり延長">
          <a:extLst>
            <a:ext uri="{FF2B5EF4-FFF2-40B4-BE49-F238E27FC236}">
              <a16:creationId xmlns:a16="http://schemas.microsoft.com/office/drawing/2014/main" id="{2836D647-68A8-43C3-8627-645DEC1CC72D}"/>
            </a:ext>
          </a:extLst>
        </xdr:cNvPr>
        <xdr:cNvSpPr txBox="1"/>
      </xdr:nvSpPr>
      <xdr:spPr>
        <a:xfrm>
          <a:off x="9359411" y="672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39031</xdr:rowOff>
    </xdr:from>
    <xdr:ext cx="534377" cy="259045"/>
    <xdr:sp macro="" textlink="">
      <xdr:nvSpPr>
        <xdr:cNvPr id="139" name="n_2aveValue【道路】&#10;一人当たり延長">
          <a:extLst>
            <a:ext uri="{FF2B5EF4-FFF2-40B4-BE49-F238E27FC236}">
              <a16:creationId xmlns:a16="http://schemas.microsoft.com/office/drawing/2014/main" id="{A63E82C6-D4CB-4A6B-8244-C4CA08317752}"/>
            </a:ext>
          </a:extLst>
        </xdr:cNvPr>
        <xdr:cNvSpPr txBox="1"/>
      </xdr:nvSpPr>
      <xdr:spPr>
        <a:xfrm>
          <a:off x="8483111" y="672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38841</xdr:rowOff>
    </xdr:from>
    <xdr:ext cx="534377" cy="259045"/>
    <xdr:sp macro="" textlink="">
      <xdr:nvSpPr>
        <xdr:cNvPr id="140" name="n_3aveValue【道路】&#10;一人当たり延長">
          <a:extLst>
            <a:ext uri="{FF2B5EF4-FFF2-40B4-BE49-F238E27FC236}">
              <a16:creationId xmlns:a16="http://schemas.microsoft.com/office/drawing/2014/main" id="{D45F2652-0900-436F-B75D-6A336FCDEAE5}"/>
            </a:ext>
          </a:extLst>
        </xdr:cNvPr>
        <xdr:cNvSpPr txBox="1"/>
      </xdr:nvSpPr>
      <xdr:spPr>
        <a:xfrm>
          <a:off x="7594111" y="655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33735</xdr:rowOff>
    </xdr:from>
    <xdr:ext cx="534377" cy="259045"/>
    <xdr:sp macro="" textlink="">
      <xdr:nvSpPr>
        <xdr:cNvPr id="141" name="n_4aveValue【道路】&#10;一人当たり延長">
          <a:extLst>
            <a:ext uri="{FF2B5EF4-FFF2-40B4-BE49-F238E27FC236}">
              <a16:creationId xmlns:a16="http://schemas.microsoft.com/office/drawing/2014/main" id="{84AD4C38-ACF1-41A2-85F7-E05BA84EBDEF}"/>
            </a:ext>
          </a:extLst>
        </xdr:cNvPr>
        <xdr:cNvSpPr txBox="1"/>
      </xdr:nvSpPr>
      <xdr:spPr>
        <a:xfrm>
          <a:off x="6705111" y="6548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32</xdr:row>
      <xdr:rowOff>169054</xdr:rowOff>
    </xdr:from>
    <xdr:ext cx="534377" cy="259045"/>
    <xdr:sp macro="" textlink="">
      <xdr:nvSpPr>
        <xdr:cNvPr id="142" name="n_1mainValue【道路】&#10;一人当たり延長">
          <a:extLst>
            <a:ext uri="{FF2B5EF4-FFF2-40B4-BE49-F238E27FC236}">
              <a16:creationId xmlns:a16="http://schemas.microsoft.com/office/drawing/2014/main" id="{99744E1D-6B6C-46AE-82ED-D8A4402EFB7C}"/>
            </a:ext>
          </a:extLst>
        </xdr:cNvPr>
        <xdr:cNvSpPr txBox="1"/>
      </xdr:nvSpPr>
      <xdr:spPr>
        <a:xfrm>
          <a:off x="9359411" y="565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13111</xdr:rowOff>
    </xdr:from>
    <xdr:ext cx="534377" cy="259045"/>
    <xdr:sp macro="" textlink="">
      <xdr:nvSpPr>
        <xdr:cNvPr id="143" name="n_2mainValue【道路】&#10;一人当たり延長">
          <a:extLst>
            <a:ext uri="{FF2B5EF4-FFF2-40B4-BE49-F238E27FC236}">
              <a16:creationId xmlns:a16="http://schemas.microsoft.com/office/drawing/2014/main" id="{581A6CE1-1390-45A4-80BC-5E4B26122734}"/>
            </a:ext>
          </a:extLst>
        </xdr:cNvPr>
        <xdr:cNvSpPr txBox="1"/>
      </xdr:nvSpPr>
      <xdr:spPr>
        <a:xfrm>
          <a:off x="8483111" y="5670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34599</xdr:rowOff>
    </xdr:from>
    <xdr:ext cx="534377" cy="259045"/>
    <xdr:sp macro="" textlink="">
      <xdr:nvSpPr>
        <xdr:cNvPr id="144" name="n_3mainValue【道路】&#10;一人当たり延長">
          <a:extLst>
            <a:ext uri="{FF2B5EF4-FFF2-40B4-BE49-F238E27FC236}">
              <a16:creationId xmlns:a16="http://schemas.microsoft.com/office/drawing/2014/main" id="{12A1A421-B131-4B22-878C-EB660D6EC992}"/>
            </a:ext>
          </a:extLst>
        </xdr:cNvPr>
        <xdr:cNvSpPr txBox="1"/>
      </xdr:nvSpPr>
      <xdr:spPr>
        <a:xfrm>
          <a:off x="7594111" y="569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33</xdr:row>
      <xdr:rowOff>49306</xdr:rowOff>
    </xdr:from>
    <xdr:ext cx="534377" cy="259045"/>
    <xdr:sp macro="" textlink="">
      <xdr:nvSpPr>
        <xdr:cNvPr id="145" name="n_4mainValue【道路】&#10;一人当たり延長">
          <a:extLst>
            <a:ext uri="{FF2B5EF4-FFF2-40B4-BE49-F238E27FC236}">
              <a16:creationId xmlns:a16="http://schemas.microsoft.com/office/drawing/2014/main" id="{C38CE72A-3441-400D-A600-A0917AD1C888}"/>
            </a:ext>
          </a:extLst>
        </xdr:cNvPr>
        <xdr:cNvSpPr txBox="1"/>
      </xdr:nvSpPr>
      <xdr:spPr>
        <a:xfrm>
          <a:off x="6705111" y="5707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0FE4AE6-2B21-4FB6-AF34-F30B352BD0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6E27645B-555D-4F57-A627-4DE9E0A7996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C2F10D4-C393-4266-BDCC-AA33CEBD08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F90B75A5-B00A-41D0-B17D-6CE2AD443B6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2C06163-33FD-4004-9B34-AA560DB2019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34F016B-4BD1-4FDC-831B-CBF906294BF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282F291-CB27-4103-8B7C-2655418C98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FA89A496-24BE-4478-9485-C10B48AC42B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493CB895-B591-4DB9-A2B7-22C6D83009F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E401EBE9-AE39-4322-A1B8-56D56578F67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818A99C-8168-452D-947D-7EF1727BCEA9}"/>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0B80F23-6BF5-44C5-9977-663B2BD7E82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B5706875-EEF3-47A3-A322-BD577195F46C}"/>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C464FD93-59D5-4E49-998C-7857ACA47AA6}"/>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6A4914F6-EDB6-4521-B40D-56D336F8D1C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9359D0E5-FDE8-49FB-9558-2EA09956656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758440C3-CE95-4CB3-BE56-179038988BC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C26071A0-1323-4C55-A508-ACAF13C894C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4D58A104-59D5-49E6-A98A-F7E677F3DE6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76D1D0B9-CACF-441C-8FF3-4D4DFC24ED23}"/>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87D0AF14-0A47-4B02-B2B5-8280550C87E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4B055CF1-F78F-4106-9283-707096D25ED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DA792AA2-DA36-4F7A-91A3-F4347B1758B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8E37EB8A-C6C1-4EA2-83C2-31313CA85DA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97371ADA-1273-4E05-AB97-CA6800597C1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BD11C1E9-63A4-4013-969B-1D5F45A69F69}"/>
            </a:ext>
          </a:extLst>
        </xdr:cNvPr>
        <xdr:cNvCxnSpPr/>
      </xdr:nvCxnSpPr>
      <xdr:spPr>
        <a:xfrm flipV="1">
          <a:off x="4634865" y="9511393"/>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1AD63DC-F215-47D5-89C6-67EE8E11C5CB}"/>
            </a:ext>
          </a:extLst>
        </xdr:cNvPr>
        <xdr:cNvSpPr txBox="1"/>
      </xdr:nvSpPr>
      <xdr:spPr>
        <a:xfrm>
          <a:off x="4673600" y="10934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53E38748-DE93-45A1-8E3F-BA14767821CB}"/>
            </a:ext>
          </a:extLst>
        </xdr:cNvPr>
        <xdr:cNvCxnSpPr/>
      </xdr:nvCxnSpPr>
      <xdr:spPr>
        <a:xfrm>
          <a:off x="4546600" y="1093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ADE78570-4E2B-4A26-97B1-3444C08FBFF8}"/>
            </a:ext>
          </a:extLst>
        </xdr:cNvPr>
        <xdr:cNvSpPr txBox="1"/>
      </xdr:nvSpPr>
      <xdr:spPr>
        <a:xfrm>
          <a:off x="4673600" y="928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56E4D840-DF1A-4BB8-BD89-ABF9F7D7678B}"/>
            </a:ext>
          </a:extLst>
        </xdr:cNvPr>
        <xdr:cNvCxnSpPr/>
      </xdr:nvCxnSpPr>
      <xdr:spPr>
        <a:xfrm>
          <a:off x="4546600" y="951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1AC1EC3-1B25-4769-A1DA-0CEA765730E7}"/>
            </a:ext>
          </a:extLst>
        </xdr:cNvPr>
        <xdr:cNvSpPr txBox="1"/>
      </xdr:nvSpPr>
      <xdr:spPr>
        <a:xfrm>
          <a:off x="4673600" y="10293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0CE38B9D-758A-4D82-B401-C7184C588C00}"/>
            </a:ext>
          </a:extLst>
        </xdr:cNvPr>
        <xdr:cNvSpPr/>
      </xdr:nvSpPr>
      <xdr:spPr>
        <a:xfrm>
          <a:off x="4584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0F3C2249-BA4B-41CF-A00C-91DF0758E3A8}"/>
            </a:ext>
          </a:extLst>
        </xdr:cNvPr>
        <xdr:cNvSpPr/>
      </xdr:nvSpPr>
      <xdr:spPr>
        <a:xfrm>
          <a:off x="3746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BE52E55E-086B-45A0-8E50-170C120B6765}"/>
            </a:ext>
          </a:extLst>
        </xdr:cNvPr>
        <xdr:cNvSpPr/>
      </xdr:nvSpPr>
      <xdr:spPr>
        <a:xfrm>
          <a:off x="2857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180" name="フローチャート: 判断 179">
          <a:extLst>
            <a:ext uri="{FF2B5EF4-FFF2-40B4-BE49-F238E27FC236}">
              <a16:creationId xmlns:a16="http://schemas.microsoft.com/office/drawing/2014/main" id="{20B60D0B-42F4-4446-B353-D604BF54DBE1}"/>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135346</xdr:rowOff>
    </xdr:from>
    <xdr:to>
      <xdr:col>6</xdr:col>
      <xdr:colOff>38100</xdr:colOff>
      <xdr:row>61</xdr:row>
      <xdr:rowOff>65496</xdr:rowOff>
    </xdr:to>
    <xdr:sp macro="" textlink="">
      <xdr:nvSpPr>
        <xdr:cNvPr id="181" name="フローチャート: 判断 180">
          <a:extLst>
            <a:ext uri="{FF2B5EF4-FFF2-40B4-BE49-F238E27FC236}">
              <a16:creationId xmlns:a16="http://schemas.microsoft.com/office/drawing/2014/main" id="{B2B329EE-7C6B-446B-B329-B8D490265986}"/>
            </a:ext>
          </a:extLst>
        </xdr:cNvPr>
        <xdr:cNvSpPr/>
      </xdr:nvSpPr>
      <xdr:spPr>
        <a:xfrm>
          <a:off x="1079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EF86EC51-50FE-4A98-8155-46E946FABEF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A79828B-015F-4407-940D-CE066DCE825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8D59CA0-FF73-4284-ADA5-7871F8FD65A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8CC5807-4ECF-4926-944C-AE5F607090F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AA453DE-6BB8-4979-9C36-6FB29B034FD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87" name="楕円 186">
          <a:extLst>
            <a:ext uri="{FF2B5EF4-FFF2-40B4-BE49-F238E27FC236}">
              <a16:creationId xmlns:a16="http://schemas.microsoft.com/office/drawing/2014/main" id="{B5BA1968-4A5A-46F8-9546-C8B510DDC7C4}"/>
            </a:ext>
          </a:extLst>
        </xdr:cNvPr>
        <xdr:cNvSpPr/>
      </xdr:nvSpPr>
      <xdr:spPr>
        <a:xfrm>
          <a:off x="4584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14168</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A28BBDEE-63D4-4A6B-9747-037680E2D952}"/>
            </a:ext>
          </a:extLst>
        </xdr:cNvPr>
        <xdr:cNvSpPr txBox="1"/>
      </xdr:nvSpPr>
      <xdr:spPr>
        <a:xfrm>
          <a:off x="4673600"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141877</xdr:rowOff>
    </xdr:from>
    <xdr:to>
      <xdr:col>20</xdr:col>
      <xdr:colOff>38100</xdr:colOff>
      <xdr:row>61</xdr:row>
      <xdr:rowOff>72027</xdr:rowOff>
    </xdr:to>
    <xdr:sp macro="" textlink="">
      <xdr:nvSpPr>
        <xdr:cNvPr id="189" name="楕円 188">
          <a:extLst>
            <a:ext uri="{FF2B5EF4-FFF2-40B4-BE49-F238E27FC236}">
              <a16:creationId xmlns:a16="http://schemas.microsoft.com/office/drawing/2014/main" id="{1890FDC1-3A1E-4E56-9003-7B548B3E323C}"/>
            </a:ext>
          </a:extLst>
        </xdr:cNvPr>
        <xdr:cNvSpPr/>
      </xdr:nvSpPr>
      <xdr:spPr>
        <a:xfrm>
          <a:off x="3746500" y="1042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21227</xdr:rowOff>
    </xdr:from>
    <xdr:to>
      <xdr:col>24</xdr:col>
      <xdr:colOff>63500</xdr:colOff>
      <xdr:row>61</xdr:row>
      <xdr:rowOff>86541</xdr:rowOff>
    </xdr:to>
    <xdr:cxnSp macro="">
      <xdr:nvCxnSpPr>
        <xdr:cNvPr id="190" name="直線コネクタ 189">
          <a:extLst>
            <a:ext uri="{FF2B5EF4-FFF2-40B4-BE49-F238E27FC236}">
              <a16:creationId xmlns:a16="http://schemas.microsoft.com/office/drawing/2014/main" id="{0AC8A83C-04DF-4E9C-A7DA-49CDCC872756}"/>
            </a:ext>
          </a:extLst>
        </xdr:cNvPr>
        <xdr:cNvCxnSpPr/>
      </xdr:nvCxnSpPr>
      <xdr:spPr>
        <a:xfrm>
          <a:off x="3797300" y="10479677"/>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122283</xdr:rowOff>
    </xdr:from>
    <xdr:to>
      <xdr:col>15</xdr:col>
      <xdr:colOff>101600</xdr:colOff>
      <xdr:row>61</xdr:row>
      <xdr:rowOff>52433</xdr:rowOff>
    </xdr:to>
    <xdr:sp macro="" textlink="">
      <xdr:nvSpPr>
        <xdr:cNvPr id="191" name="楕円 190">
          <a:extLst>
            <a:ext uri="{FF2B5EF4-FFF2-40B4-BE49-F238E27FC236}">
              <a16:creationId xmlns:a16="http://schemas.microsoft.com/office/drawing/2014/main" id="{85BF774A-188E-4B4D-A0BB-DE68E9A1DDAE}"/>
            </a:ext>
          </a:extLst>
        </xdr:cNvPr>
        <xdr:cNvSpPr/>
      </xdr:nvSpPr>
      <xdr:spPr>
        <a:xfrm>
          <a:off x="2857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1633</xdr:rowOff>
    </xdr:from>
    <xdr:to>
      <xdr:col>19</xdr:col>
      <xdr:colOff>177800</xdr:colOff>
      <xdr:row>61</xdr:row>
      <xdr:rowOff>21227</xdr:rowOff>
    </xdr:to>
    <xdr:cxnSp macro="">
      <xdr:nvCxnSpPr>
        <xdr:cNvPr id="192" name="直線コネクタ 191">
          <a:extLst>
            <a:ext uri="{FF2B5EF4-FFF2-40B4-BE49-F238E27FC236}">
              <a16:creationId xmlns:a16="http://schemas.microsoft.com/office/drawing/2014/main" id="{0792C5DF-8C53-4046-AB7F-9F78E66ACA9D}"/>
            </a:ext>
          </a:extLst>
        </xdr:cNvPr>
        <xdr:cNvCxnSpPr/>
      </xdr:nvCxnSpPr>
      <xdr:spPr>
        <a:xfrm>
          <a:off x="2908300" y="1046008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93" name="楕円 192">
          <a:extLst>
            <a:ext uri="{FF2B5EF4-FFF2-40B4-BE49-F238E27FC236}">
              <a16:creationId xmlns:a16="http://schemas.microsoft.com/office/drawing/2014/main" id="{A0277CBA-8F72-4FA0-B68A-BBEF3F9958DD}"/>
            </a:ext>
          </a:extLst>
        </xdr:cNvPr>
        <xdr:cNvSpPr/>
      </xdr:nvSpPr>
      <xdr:spPr>
        <a:xfrm>
          <a:off x="1968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158387</xdr:rowOff>
    </xdr:from>
    <xdr:to>
      <xdr:col>15</xdr:col>
      <xdr:colOff>50800</xdr:colOff>
      <xdr:row>61</xdr:row>
      <xdr:rowOff>1633</xdr:rowOff>
    </xdr:to>
    <xdr:cxnSp macro="">
      <xdr:nvCxnSpPr>
        <xdr:cNvPr id="194" name="直線コネクタ 193">
          <a:extLst>
            <a:ext uri="{FF2B5EF4-FFF2-40B4-BE49-F238E27FC236}">
              <a16:creationId xmlns:a16="http://schemas.microsoft.com/office/drawing/2014/main" id="{1E780933-55B6-4768-BD82-D495B29F0AB7}"/>
            </a:ext>
          </a:extLst>
        </xdr:cNvPr>
        <xdr:cNvCxnSpPr/>
      </xdr:nvCxnSpPr>
      <xdr:spPr>
        <a:xfrm>
          <a:off x="2019300" y="1044538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91259</xdr:rowOff>
    </xdr:from>
    <xdr:to>
      <xdr:col>6</xdr:col>
      <xdr:colOff>38100</xdr:colOff>
      <xdr:row>61</xdr:row>
      <xdr:rowOff>21409</xdr:rowOff>
    </xdr:to>
    <xdr:sp macro="" textlink="">
      <xdr:nvSpPr>
        <xdr:cNvPr id="195" name="楕円 194">
          <a:extLst>
            <a:ext uri="{FF2B5EF4-FFF2-40B4-BE49-F238E27FC236}">
              <a16:creationId xmlns:a16="http://schemas.microsoft.com/office/drawing/2014/main" id="{46C281A5-0778-4231-AF56-D024F47318B7}"/>
            </a:ext>
          </a:extLst>
        </xdr:cNvPr>
        <xdr:cNvSpPr/>
      </xdr:nvSpPr>
      <xdr:spPr>
        <a:xfrm>
          <a:off x="1079500" y="1037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142059</xdr:rowOff>
    </xdr:from>
    <xdr:to>
      <xdr:col>10</xdr:col>
      <xdr:colOff>114300</xdr:colOff>
      <xdr:row>60</xdr:row>
      <xdr:rowOff>158387</xdr:rowOff>
    </xdr:to>
    <xdr:cxnSp macro="">
      <xdr:nvCxnSpPr>
        <xdr:cNvPr id="196" name="直線コネクタ 195">
          <a:extLst>
            <a:ext uri="{FF2B5EF4-FFF2-40B4-BE49-F238E27FC236}">
              <a16:creationId xmlns:a16="http://schemas.microsoft.com/office/drawing/2014/main" id="{692435B5-1417-4ADC-831F-C70799A6BCA9}"/>
            </a:ext>
          </a:extLst>
        </xdr:cNvPr>
        <xdr:cNvCxnSpPr/>
      </xdr:nvCxnSpPr>
      <xdr:spPr>
        <a:xfrm>
          <a:off x="1130300" y="1042905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77124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50A798-1C54-43A0-B335-3CA4DD378381}"/>
            </a:ext>
          </a:extLst>
        </xdr:cNvPr>
        <xdr:cNvSpPr txBox="1"/>
      </xdr:nvSpPr>
      <xdr:spPr>
        <a:xfrm>
          <a:off x="35820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55897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DB093F7B-61D6-4ED9-BD22-D15A5868E4C1}"/>
            </a:ext>
          </a:extLst>
        </xdr:cNvPr>
        <xdr:cNvSpPr txBox="1"/>
      </xdr:nvSpPr>
      <xdr:spPr>
        <a:xfrm>
          <a:off x="2705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86014</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E94C5497-E2BB-4444-964C-8566EEC81EBA}"/>
            </a:ext>
          </a:extLst>
        </xdr:cNvPr>
        <xdr:cNvSpPr txBox="1"/>
      </xdr:nvSpPr>
      <xdr:spPr>
        <a:xfrm>
          <a:off x="1816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56623</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A2B5E04-6255-42E9-BC3C-9797F2D855B0}"/>
            </a:ext>
          </a:extLst>
        </xdr:cNvPr>
        <xdr:cNvSpPr txBox="1"/>
      </xdr:nvSpPr>
      <xdr:spPr>
        <a:xfrm>
          <a:off x="927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63154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57402EBA-6696-40C4-B33E-5BAAB15694B5}"/>
            </a:ext>
          </a:extLst>
        </xdr:cNvPr>
        <xdr:cNvSpPr txBox="1"/>
      </xdr:nvSpPr>
      <xdr:spPr>
        <a:xfrm>
          <a:off x="3582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43560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447CA4D2-9C38-43A6-9DCA-9293A21299FE}"/>
            </a:ext>
          </a:extLst>
        </xdr:cNvPr>
        <xdr:cNvSpPr txBox="1"/>
      </xdr:nvSpPr>
      <xdr:spPr>
        <a:xfrm>
          <a:off x="2705744" y="10502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12937F24-773E-4500-8B88-80154F8814C5}"/>
            </a:ext>
          </a:extLst>
        </xdr:cNvPr>
        <xdr:cNvSpPr txBox="1"/>
      </xdr:nvSpPr>
      <xdr:spPr>
        <a:xfrm>
          <a:off x="18167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7F1095D8-7E6C-4DA5-9133-8EDA38AE7417}"/>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355FB6D4-8D52-4346-89D0-5102B8EA91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3979576-67B9-41AB-B14B-731CE2584D0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F8EE1B8-7879-40CE-9071-D0DBF60C65B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4D26DEB6-5426-451A-B495-21FBA2CB1AF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ECEC738-8AE9-499E-ABD1-77714745418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B35BD741-0FF2-4CDF-BE62-25868F83955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E9316F66-227D-4755-A2F9-38A68FC014C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8861D314-A811-438F-934A-6B58B2DAAE1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FF4B0246-A074-4547-9C65-646443C7292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971CA5B3-DF54-4DC5-B5DC-5CAFDE81D32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75D52F3-1E97-4ABC-A785-072D86A5180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E3B8380D-7CF0-4BC3-864E-F6A972E7D66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E5A1BF5A-E5AB-4176-8625-6824A5E535C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EB75B000-D2E6-46B7-BA84-EC2A92E1D2B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E63AE716-5BFF-4CC5-8F2F-D8A7285759F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0D5B2E17-EBC5-4340-A3BE-D189B2B65FA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468AC30-3F4D-48A3-8DF9-1F89CEBFB94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F3E831B5-CCCB-4E71-AAF0-550D5E7A93EF}"/>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BD869E5-7E3F-4143-8E3D-F6ACE39A6032}"/>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D7E031CE-0AF6-497E-95C6-0A80D041E19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90A2758A-72C2-42F5-AD4B-8B25EE13EB3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146DCBC8-4EE5-49C7-9285-5E8EB24B84AE}"/>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C9735983-B023-4C9B-97AA-6CF6ADA3DC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6B30ED4C-C750-4C71-B43A-5DAEF0E99DBA}"/>
            </a:ext>
          </a:extLst>
        </xdr:cNvPr>
        <xdr:cNvCxnSpPr/>
      </xdr:nvCxnSpPr>
      <xdr:spPr>
        <a:xfrm flipV="1">
          <a:off x="10476865" y="9585518"/>
          <a:ext cx="0" cy="1445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12252762-FE8D-4FF7-96B0-E041C5F4A12B}"/>
            </a:ext>
          </a:extLst>
        </xdr:cNvPr>
        <xdr:cNvSpPr txBox="1"/>
      </xdr:nvSpPr>
      <xdr:spPr>
        <a:xfrm>
          <a:off x="10515600" y="1103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8F73F248-5700-4AD9-9282-46E3CC98257E}"/>
            </a:ext>
          </a:extLst>
        </xdr:cNvPr>
        <xdr:cNvCxnSpPr/>
      </xdr:nvCxnSpPr>
      <xdr:spPr>
        <a:xfrm>
          <a:off x="10388600" y="11031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230A1226-4DE2-4291-A037-BA87923BBAD2}"/>
            </a:ext>
          </a:extLst>
        </xdr:cNvPr>
        <xdr:cNvSpPr txBox="1"/>
      </xdr:nvSpPr>
      <xdr:spPr>
        <a:xfrm>
          <a:off x="10515600" y="936074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53C9C467-2080-4EAD-B5C0-B89F778CA106}"/>
            </a:ext>
          </a:extLst>
        </xdr:cNvPr>
        <xdr:cNvCxnSpPr/>
      </xdr:nvCxnSpPr>
      <xdr:spPr>
        <a:xfrm>
          <a:off x="10388600" y="9585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78119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05D66B9-2B63-47F6-A5C1-CA9107D934AD}"/>
            </a:ext>
          </a:extLst>
        </xdr:cNvPr>
        <xdr:cNvSpPr txBox="1"/>
      </xdr:nvSpPr>
      <xdr:spPr>
        <a:xfrm>
          <a:off x="10515600" y="10708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62510F77-0D36-4D8C-94A6-C6ABE9FDC94F}"/>
            </a:ext>
          </a:extLst>
        </xdr:cNvPr>
        <xdr:cNvSpPr/>
      </xdr:nvSpPr>
      <xdr:spPr>
        <a:xfrm>
          <a:off x="10426700" y="1072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F538981D-FCEC-491A-8A40-645D8303586C}"/>
            </a:ext>
          </a:extLst>
        </xdr:cNvPr>
        <xdr:cNvSpPr/>
      </xdr:nvSpPr>
      <xdr:spPr>
        <a:xfrm>
          <a:off x="9588500" y="1072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0F5D3EDE-3911-4EFA-8BB4-6E906D415954}"/>
            </a:ext>
          </a:extLst>
        </xdr:cNvPr>
        <xdr:cNvSpPr/>
      </xdr:nvSpPr>
      <xdr:spPr>
        <a:xfrm>
          <a:off x="8699500" y="1072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108017</xdr:rowOff>
    </xdr:from>
    <xdr:to>
      <xdr:col>41</xdr:col>
      <xdr:colOff>101600</xdr:colOff>
      <xdr:row>62</xdr:row>
      <xdr:rowOff>38167</xdr:rowOff>
    </xdr:to>
    <xdr:sp macro="" textlink="">
      <xdr:nvSpPr>
        <xdr:cNvPr id="237" name="フローチャート: 判断 236">
          <a:extLst>
            <a:ext uri="{FF2B5EF4-FFF2-40B4-BE49-F238E27FC236}">
              <a16:creationId xmlns:a16="http://schemas.microsoft.com/office/drawing/2014/main" id="{3006FE85-93F1-4E76-83D1-723847F43C29}"/>
            </a:ext>
          </a:extLst>
        </xdr:cNvPr>
        <xdr:cNvSpPr/>
      </xdr:nvSpPr>
      <xdr:spPr>
        <a:xfrm>
          <a:off x="7810500" y="10566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119973</xdr:rowOff>
    </xdr:from>
    <xdr:to>
      <xdr:col>36</xdr:col>
      <xdr:colOff>165100</xdr:colOff>
      <xdr:row>62</xdr:row>
      <xdr:rowOff>50123</xdr:rowOff>
    </xdr:to>
    <xdr:sp macro="" textlink="">
      <xdr:nvSpPr>
        <xdr:cNvPr id="238" name="フローチャート: 判断 237">
          <a:extLst>
            <a:ext uri="{FF2B5EF4-FFF2-40B4-BE49-F238E27FC236}">
              <a16:creationId xmlns:a16="http://schemas.microsoft.com/office/drawing/2014/main" id="{6DB9BDA2-9660-4514-A00A-1D3734DA671F}"/>
            </a:ext>
          </a:extLst>
        </xdr:cNvPr>
        <xdr:cNvSpPr/>
      </xdr:nvSpPr>
      <xdr:spPr>
        <a:xfrm>
          <a:off x="6921500" y="1057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D517FD3-DB30-4802-A993-CD93384BCD5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B049A9F-5718-4BEA-B4A2-E1A0CDA16AF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3609C54-BB52-47F3-9E66-BD81281B7FD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E311E59-6F6D-404C-ADBA-6EE27923E59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1192793-BF40-46A9-BE13-D188597F87E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15411</xdr:rowOff>
    </xdr:from>
    <xdr:to>
      <xdr:col>55</xdr:col>
      <xdr:colOff>50800</xdr:colOff>
      <xdr:row>61</xdr:row>
      <xdr:rowOff>117011</xdr:rowOff>
    </xdr:to>
    <xdr:sp macro="" textlink="">
      <xdr:nvSpPr>
        <xdr:cNvPr id="244" name="楕円 243">
          <a:extLst>
            <a:ext uri="{FF2B5EF4-FFF2-40B4-BE49-F238E27FC236}">
              <a16:creationId xmlns:a16="http://schemas.microsoft.com/office/drawing/2014/main" id="{FDBAFE7E-968A-4273-88B8-C83B51E2623B}"/>
            </a:ext>
          </a:extLst>
        </xdr:cNvPr>
        <xdr:cNvSpPr/>
      </xdr:nvSpPr>
      <xdr:spPr>
        <a:xfrm>
          <a:off x="10426700" y="104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38288</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6721EA2C-0F31-4BB0-8041-CBBA79B1A19A}"/>
            </a:ext>
          </a:extLst>
        </xdr:cNvPr>
        <xdr:cNvSpPr txBox="1"/>
      </xdr:nvSpPr>
      <xdr:spPr>
        <a:xfrm>
          <a:off x="10515600" y="1032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77512</xdr:rowOff>
    </xdr:from>
    <xdr:to>
      <xdr:col>50</xdr:col>
      <xdr:colOff>165100</xdr:colOff>
      <xdr:row>62</xdr:row>
      <xdr:rowOff>7662</xdr:rowOff>
    </xdr:to>
    <xdr:sp macro="" textlink="">
      <xdr:nvSpPr>
        <xdr:cNvPr id="246" name="楕円 245">
          <a:extLst>
            <a:ext uri="{FF2B5EF4-FFF2-40B4-BE49-F238E27FC236}">
              <a16:creationId xmlns:a16="http://schemas.microsoft.com/office/drawing/2014/main" id="{9CCB5692-6A0E-447E-BD2F-770ACF7CE5EA}"/>
            </a:ext>
          </a:extLst>
        </xdr:cNvPr>
        <xdr:cNvSpPr/>
      </xdr:nvSpPr>
      <xdr:spPr>
        <a:xfrm>
          <a:off x="9588500" y="1053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66211</xdr:rowOff>
    </xdr:from>
    <xdr:to>
      <xdr:col>55</xdr:col>
      <xdr:colOff>0</xdr:colOff>
      <xdr:row>61</xdr:row>
      <xdr:rowOff>128312</xdr:rowOff>
    </xdr:to>
    <xdr:cxnSp macro="">
      <xdr:nvCxnSpPr>
        <xdr:cNvPr id="247" name="直線コネクタ 246">
          <a:extLst>
            <a:ext uri="{FF2B5EF4-FFF2-40B4-BE49-F238E27FC236}">
              <a16:creationId xmlns:a16="http://schemas.microsoft.com/office/drawing/2014/main" id="{5F46CC36-48A2-4A5E-818F-0B2002AF7808}"/>
            </a:ext>
          </a:extLst>
        </xdr:cNvPr>
        <xdr:cNvCxnSpPr/>
      </xdr:nvCxnSpPr>
      <xdr:spPr>
        <a:xfrm flipV="1">
          <a:off x="9639300" y="10524661"/>
          <a:ext cx="838200" cy="6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84313</xdr:rowOff>
    </xdr:from>
    <xdr:to>
      <xdr:col>46</xdr:col>
      <xdr:colOff>38100</xdr:colOff>
      <xdr:row>62</xdr:row>
      <xdr:rowOff>14463</xdr:rowOff>
    </xdr:to>
    <xdr:sp macro="" textlink="">
      <xdr:nvSpPr>
        <xdr:cNvPr id="248" name="楕円 247">
          <a:extLst>
            <a:ext uri="{FF2B5EF4-FFF2-40B4-BE49-F238E27FC236}">
              <a16:creationId xmlns:a16="http://schemas.microsoft.com/office/drawing/2014/main" id="{7BDB7F24-6A72-4F0C-9ED9-7CE450931785}"/>
            </a:ext>
          </a:extLst>
        </xdr:cNvPr>
        <xdr:cNvSpPr/>
      </xdr:nvSpPr>
      <xdr:spPr>
        <a:xfrm>
          <a:off x="8699500" y="1054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128312</xdr:rowOff>
    </xdr:from>
    <xdr:to>
      <xdr:col>50</xdr:col>
      <xdr:colOff>114300</xdr:colOff>
      <xdr:row>61</xdr:row>
      <xdr:rowOff>135113</xdr:rowOff>
    </xdr:to>
    <xdr:cxnSp macro="">
      <xdr:nvCxnSpPr>
        <xdr:cNvPr id="249" name="直線コネクタ 248">
          <a:extLst>
            <a:ext uri="{FF2B5EF4-FFF2-40B4-BE49-F238E27FC236}">
              <a16:creationId xmlns:a16="http://schemas.microsoft.com/office/drawing/2014/main" id="{24941447-7409-4DB3-AC94-CD447B182182}"/>
            </a:ext>
          </a:extLst>
        </xdr:cNvPr>
        <xdr:cNvCxnSpPr/>
      </xdr:nvCxnSpPr>
      <xdr:spPr>
        <a:xfrm flipV="1">
          <a:off x="8750300" y="10586762"/>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94806</xdr:rowOff>
    </xdr:from>
    <xdr:to>
      <xdr:col>41</xdr:col>
      <xdr:colOff>101600</xdr:colOff>
      <xdr:row>62</xdr:row>
      <xdr:rowOff>24956</xdr:rowOff>
    </xdr:to>
    <xdr:sp macro="" textlink="">
      <xdr:nvSpPr>
        <xdr:cNvPr id="250" name="楕円 249">
          <a:extLst>
            <a:ext uri="{FF2B5EF4-FFF2-40B4-BE49-F238E27FC236}">
              <a16:creationId xmlns:a16="http://schemas.microsoft.com/office/drawing/2014/main" id="{50160E91-D5D5-40DA-B886-C0FD10CBE6D4}"/>
            </a:ext>
          </a:extLst>
        </xdr:cNvPr>
        <xdr:cNvSpPr/>
      </xdr:nvSpPr>
      <xdr:spPr>
        <a:xfrm>
          <a:off x="7810500" y="1055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135113</xdr:rowOff>
    </xdr:from>
    <xdr:to>
      <xdr:col>45</xdr:col>
      <xdr:colOff>177800</xdr:colOff>
      <xdr:row>61</xdr:row>
      <xdr:rowOff>145606</xdr:rowOff>
    </xdr:to>
    <xdr:cxnSp macro="">
      <xdr:nvCxnSpPr>
        <xdr:cNvPr id="251" name="直線コネクタ 250">
          <a:extLst>
            <a:ext uri="{FF2B5EF4-FFF2-40B4-BE49-F238E27FC236}">
              <a16:creationId xmlns:a16="http://schemas.microsoft.com/office/drawing/2014/main" id="{6111CCC5-B9EC-44B2-BCC9-B9A4BE9CA60B}"/>
            </a:ext>
          </a:extLst>
        </xdr:cNvPr>
        <xdr:cNvCxnSpPr/>
      </xdr:nvCxnSpPr>
      <xdr:spPr>
        <a:xfrm flipV="1">
          <a:off x="7861300" y="10593563"/>
          <a:ext cx="889000" cy="1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103983</xdr:rowOff>
    </xdr:from>
    <xdr:to>
      <xdr:col>36</xdr:col>
      <xdr:colOff>165100</xdr:colOff>
      <xdr:row>62</xdr:row>
      <xdr:rowOff>34133</xdr:rowOff>
    </xdr:to>
    <xdr:sp macro="" textlink="">
      <xdr:nvSpPr>
        <xdr:cNvPr id="252" name="楕円 251">
          <a:extLst>
            <a:ext uri="{FF2B5EF4-FFF2-40B4-BE49-F238E27FC236}">
              <a16:creationId xmlns:a16="http://schemas.microsoft.com/office/drawing/2014/main" id="{11C71F97-3BB0-4E7F-BDE6-035FF71C570B}"/>
            </a:ext>
          </a:extLst>
        </xdr:cNvPr>
        <xdr:cNvSpPr/>
      </xdr:nvSpPr>
      <xdr:spPr>
        <a:xfrm>
          <a:off x="6921500" y="1056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145606</xdr:rowOff>
    </xdr:from>
    <xdr:to>
      <xdr:col>41</xdr:col>
      <xdr:colOff>50800</xdr:colOff>
      <xdr:row>61</xdr:row>
      <xdr:rowOff>154783</xdr:rowOff>
    </xdr:to>
    <xdr:cxnSp macro="">
      <xdr:nvCxnSpPr>
        <xdr:cNvPr id="253" name="直線コネクタ 252">
          <a:extLst>
            <a:ext uri="{FF2B5EF4-FFF2-40B4-BE49-F238E27FC236}">
              <a16:creationId xmlns:a16="http://schemas.microsoft.com/office/drawing/2014/main" id="{5386DDC7-E7D2-4D47-BBFC-DBFE3A2E7AD3}"/>
            </a:ext>
          </a:extLst>
        </xdr:cNvPr>
        <xdr:cNvCxnSpPr/>
      </xdr:nvCxnSpPr>
      <xdr:spPr>
        <a:xfrm flipV="1">
          <a:off x="6972300" y="10604056"/>
          <a:ext cx="889000" cy="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20220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405EBB2A-76CC-430E-83F2-35D57425E5D3}"/>
            </a:ext>
          </a:extLst>
        </xdr:cNvPr>
        <xdr:cNvSpPr txBox="1"/>
      </xdr:nvSpPr>
      <xdr:spPr>
        <a:xfrm>
          <a:off x="9327095" y="10821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17359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D1B5AFD2-A9EE-4476-A19D-550359C8CD95}"/>
            </a:ext>
          </a:extLst>
        </xdr:cNvPr>
        <xdr:cNvSpPr txBox="1"/>
      </xdr:nvSpPr>
      <xdr:spPr>
        <a:xfrm>
          <a:off x="8450795" y="1081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29294</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560DFA0-2C01-4389-ACC7-EE58E758635A}"/>
            </a:ext>
          </a:extLst>
        </xdr:cNvPr>
        <xdr:cNvSpPr txBox="1"/>
      </xdr:nvSpPr>
      <xdr:spPr>
        <a:xfrm>
          <a:off x="7561795" y="10659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41250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5C58BB15-9D29-4250-908C-6A80E51F2D37}"/>
            </a:ext>
          </a:extLst>
        </xdr:cNvPr>
        <xdr:cNvSpPr txBox="1"/>
      </xdr:nvSpPr>
      <xdr:spPr>
        <a:xfrm>
          <a:off x="6672795" y="1067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24189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7A3A0FD-5920-4A5F-9AE1-9F1894A73761}"/>
            </a:ext>
          </a:extLst>
        </xdr:cNvPr>
        <xdr:cNvSpPr txBox="1"/>
      </xdr:nvSpPr>
      <xdr:spPr>
        <a:xfrm>
          <a:off x="9327095" y="1031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30990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BD6D16EB-A411-4435-BC98-101FBB6BEED0}"/>
            </a:ext>
          </a:extLst>
        </xdr:cNvPr>
        <xdr:cNvSpPr txBox="1"/>
      </xdr:nvSpPr>
      <xdr:spPr>
        <a:xfrm>
          <a:off x="8450795" y="10317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41483</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28D896BD-269A-4679-BEA6-3DF026352D6C}"/>
            </a:ext>
          </a:extLst>
        </xdr:cNvPr>
        <xdr:cNvSpPr txBox="1"/>
      </xdr:nvSpPr>
      <xdr:spPr>
        <a:xfrm>
          <a:off x="7561795" y="1032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50660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B63B7DF-1F74-4D6D-95A4-B23E060504D9}"/>
            </a:ext>
          </a:extLst>
        </xdr:cNvPr>
        <xdr:cNvSpPr txBox="1"/>
      </xdr:nvSpPr>
      <xdr:spPr>
        <a:xfrm>
          <a:off x="6672795" y="10337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A2E4B2D6-E1B4-4147-A7E4-9DE9FE2D22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62CCF26B-29BC-449E-8040-5C53F08E02D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428EE69C-E11D-4B4B-BAD9-32D2C5E751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5B66D6F-DAE5-41D3-AEAC-999D5684ED6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4E4E7F2B-7440-4C6F-83E3-1790006ABEE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2D328F9-D096-4298-BF78-5A632759C62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C3C4DDA5-7590-4BC6-A81C-AAB2B3B2547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51B29B5-1371-415E-8884-5AA7C9E62C5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DB563AAF-0BDA-4ECD-96F3-38B6333B075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2A1B5E22-7725-4EC7-A4D5-69B4A55304F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EEE4D543-2BE3-475F-B235-CDAD7B3246A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A6472FFA-1E80-4279-AE41-BF16BD048CB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162E4C26-A648-49B4-A341-22460771267D}"/>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A0C708DC-6FA2-413E-A4B8-423432146264}"/>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C1C9FA72-8295-4CCB-AAF6-25414177CD84}"/>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5A389F8C-438E-4F09-923B-D2F354F69DAA}"/>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5B4233C7-742E-4F20-82D1-7AE448011D17}"/>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620D3333-6A36-4DB0-8479-1D7D6A43925C}"/>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B65EB54C-F68C-4111-8FFE-7F27F5CFEEC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B562F565-1BB7-4A85-896C-6D4F8A93146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94362AE8-CEA6-4779-80A7-4FA888E773AD}"/>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C57ED914-C4B5-4F9D-85D9-AE9F118EBF3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47244</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2562AD4D-B48C-425D-9E39-E825C5C05F87}"/>
            </a:ext>
          </a:extLst>
        </xdr:cNvPr>
        <xdr:cNvCxnSpPr/>
      </xdr:nvCxnSpPr>
      <xdr:spPr>
        <a:xfrm flipV="1">
          <a:off x="4634865" y="13591794"/>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5" name="【公営住宅】&#10;有形固定資産減価償却率最小値テキスト">
          <a:extLst>
            <a:ext uri="{FF2B5EF4-FFF2-40B4-BE49-F238E27FC236}">
              <a16:creationId xmlns:a16="http://schemas.microsoft.com/office/drawing/2014/main" id="{9A8A87CE-64B4-400F-B20E-DB67AF667B54}"/>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C4C0F4B9-0FF0-4D22-A3D2-136EE36D1837}"/>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165371</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4813EADA-8229-454E-B77F-56C30227AEDD}"/>
            </a:ext>
          </a:extLst>
        </xdr:cNvPr>
        <xdr:cNvSpPr txBox="1"/>
      </xdr:nvSpPr>
      <xdr:spPr>
        <a:xfrm>
          <a:off x="4673600" y="13367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47244</xdr:rowOff>
    </xdr:from>
    <xdr:to>
      <xdr:col>24</xdr:col>
      <xdr:colOff>152400</xdr:colOff>
      <xdr:row>79</xdr:row>
      <xdr:rowOff>47244</xdr:rowOff>
    </xdr:to>
    <xdr:cxnSp macro="">
      <xdr:nvCxnSpPr>
        <xdr:cNvPr id="288" name="直線コネクタ 287">
          <a:extLst>
            <a:ext uri="{FF2B5EF4-FFF2-40B4-BE49-F238E27FC236}">
              <a16:creationId xmlns:a16="http://schemas.microsoft.com/office/drawing/2014/main" id="{6F1070FD-6931-463C-BFCA-A3BC2EEAF6AD}"/>
            </a:ext>
          </a:extLst>
        </xdr:cNvPr>
        <xdr:cNvCxnSpPr/>
      </xdr:nvCxnSpPr>
      <xdr:spPr>
        <a:xfrm>
          <a:off x="4546600" y="13591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69614</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04251B0F-0822-4E5D-85D0-B6FB261651A0}"/>
            </a:ext>
          </a:extLst>
        </xdr:cNvPr>
        <xdr:cNvSpPr txBox="1"/>
      </xdr:nvSpPr>
      <xdr:spPr>
        <a:xfrm>
          <a:off x="4673600" y="13957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46737</xdr:rowOff>
    </xdr:from>
    <xdr:to>
      <xdr:col>24</xdr:col>
      <xdr:colOff>114300</xdr:colOff>
      <xdr:row>82</xdr:row>
      <xdr:rowOff>148337</xdr:rowOff>
    </xdr:to>
    <xdr:sp macro="" textlink="">
      <xdr:nvSpPr>
        <xdr:cNvPr id="290" name="フローチャート: 判断 289">
          <a:extLst>
            <a:ext uri="{FF2B5EF4-FFF2-40B4-BE49-F238E27FC236}">
              <a16:creationId xmlns:a16="http://schemas.microsoft.com/office/drawing/2014/main" id="{69EEADB9-EEF5-4EEE-BDEF-F44584A4BA4C}"/>
            </a:ext>
          </a:extLst>
        </xdr:cNvPr>
        <xdr:cNvSpPr/>
      </xdr:nvSpPr>
      <xdr:spPr>
        <a:xfrm>
          <a:off x="4584700" y="1410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37592</xdr:rowOff>
    </xdr:from>
    <xdr:to>
      <xdr:col>20</xdr:col>
      <xdr:colOff>38100</xdr:colOff>
      <xdr:row>82</xdr:row>
      <xdr:rowOff>139192</xdr:rowOff>
    </xdr:to>
    <xdr:sp macro="" textlink="">
      <xdr:nvSpPr>
        <xdr:cNvPr id="291" name="フローチャート: 判断 290">
          <a:extLst>
            <a:ext uri="{FF2B5EF4-FFF2-40B4-BE49-F238E27FC236}">
              <a16:creationId xmlns:a16="http://schemas.microsoft.com/office/drawing/2014/main" id="{B859F961-F590-4A6D-8345-69A1E1230AB6}"/>
            </a:ext>
          </a:extLst>
        </xdr:cNvPr>
        <xdr:cNvSpPr/>
      </xdr:nvSpPr>
      <xdr:spPr>
        <a:xfrm>
          <a:off x="3746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19304</xdr:rowOff>
    </xdr:from>
    <xdr:to>
      <xdr:col>15</xdr:col>
      <xdr:colOff>101600</xdr:colOff>
      <xdr:row>82</xdr:row>
      <xdr:rowOff>120904</xdr:rowOff>
    </xdr:to>
    <xdr:sp macro="" textlink="">
      <xdr:nvSpPr>
        <xdr:cNvPr id="292" name="フローチャート: 判断 291">
          <a:extLst>
            <a:ext uri="{FF2B5EF4-FFF2-40B4-BE49-F238E27FC236}">
              <a16:creationId xmlns:a16="http://schemas.microsoft.com/office/drawing/2014/main" id="{EE14FD81-036E-420E-84C4-3C4144CE1EF7}"/>
            </a:ext>
          </a:extLst>
        </xdr:cNvPr>
        <xdr:cNvSpPr/>
      </xdr:nvSpPr>
      <xdr:spPr>
        <a:xfrm>
          <a:off x="2857500" y="1407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3" name="フローチャート: 判断 292">
          <a:extLst>
            <a:ext uri="{FF2B5EF4-FFF2-40B4-BE49-F238E27FC236}">
              <a16:creationId xmlns:a16="http://schemas.microsoft.com/office/drawing/2014/main" id="{70125D5D-9BFC-42A1-812D-A8132F5F5FCC}"/>
            </a:ext>
          </a:extLst>
        </xdr:cNvPr>
        <xdr:cNvSpPr/>
      </xdr:nvSpPr>
      <xdr:spPr>
        <a:xfrm>
          <a:off x="1968500" y="1401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106172</xdr:rowOff>
    </xdr:from>
    <xdr:to>
      <xdr:col>6</xdr:col>
      <xdr:colOff>38100</xdr:colOff>
      <xdr:row>82</xdr:row>
      <xdr:rowOff>36322</xdr:rowOff>
    </xdr:to>
    <xdr:sp macro="" textlink="">
      <xdr:nvSpPr>
        <xdr:cNvPr id="294" name="フローチャート: 判断 293">
          <a:extLst>
            <a:ext uri="{FF2B5EF4-FFF2-40B4-BE49-F238E27FC236}">
              <a16:creationId xmlns:a16="http://schemas.microsoft.com/office/drawing/2014/main" id="{07CDAABE-1CE0-4F63-B62F-3D08C8581833}"/>
            </a:ext>
          </a:extLst>
        </xdr:cNvPr>
        <xdr:cNvSpPr/>
      </xdr:nvSpPr>
      <xdr:spPr>
        <a:xfrm>
          <a:off x="1079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68C48BA-8300-4672-9AB6-C51861E3C13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18BB450D-2F69-4F53-B119-6CDF1BB347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82CCD35A-BD7B-4708-A546-55715643D66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A0D3CCD-031B-4472-A5D5-907A7B21FC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E6BB6F9-9F32-48DF-84FD-D19A23A4F54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60452</xdr:rowOff>
    </xdr:from>
    <xdr:to>
      <xdr:col>24</xdr:col>
      <xdr:colOff>114300</xdr:colOff>
      <xdr:row>83</xdr:row>
      <xdr:rowOff>162052</xdr:rowOff>
    </xdr:to>
    <xdr:sp macro="" textlink="">
      <xdr:nvSpPr>
        <xdr:cNvPr id="300" name="楕円 299">
          <a:extLst>
            <a:ext uri="{FF2B5EF4-FFF2-40B4-BE49-F238E27FC236}">
              <a16:creationId xmlns:a16="http://schemas.microsoft.com/office/drawing/2014/main" id="{B90A38D4-A4EE-4DFF-B001-933C23F12EBD}"/>
            </a:ext>
          </a:extLst>
        </xdr:cNvPr>
        <xdr:cNvSpPr/>
      </xdr:nvSpPr>
      <xdr:spPr>
        <a:xfrm>
          <a:off x="4584700" y="142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38879</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CA64D9AA-DD46-42FA-86E9-F74A6145DEB6}"/>
            </a:ext>
          </a:extLst>
        </xdr:cNvPr>
        <xdr:cNvSpPr txBox="1"/>
      </xdr:nvSpPr>
      <xdr:spPr>
        <a:xfrm>
          <a:off x="4673600" y="1426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37592</xdr:rowOff>
    </xdr:from>
    <xdr:to>
      <xdr:col>20</xdr:col>
      <xdr:colOff>38100</xdr:colOff>
      <xdr:row>83</xdr:row>
      <xdr:rowOff>139192</xdr:rowOff>
    </xdr:to>
    <xdr:sp macro="" textlink="">
      <xdr:nvSpPr>
        <xdr:cNvPr id="302" name="楕円 301">
          <a:extLst>
            <a:ext uri="{FF2B5EF4-FFF2-40B4-BE49-F238E27FC236}">
              <a16:creationId xmlns:a16="http://schemas.microsoft.com/office/drawing/2014/main" id="{79727D1A-BDCD-453B-BBE1-1BF796FD5CB0}"/>
            </a:ext>
          </a:extLst>
        </xdr:cNvPr>
        <xdr:cNvSpPr/>
      </xdr:nvSpPr>
      <xdr:spPr>
        <a:xfrm>
          <a:off x="3746500" y="142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88392</xdr:rowOff>
    </xdr:from>
    <xdr:to>
      <xdr:col>24</xdr:col>
      <xdr:colOff>63500</xdr:colOff>
      <xdr:row>83</xdr:row>
      <xdr:rowOff>111252</xdr:rowOff>
    </xdr:to>
    <xdr:cxnSp macro="">
      <xdr:nvCxnSpPr>
        <xdr:cNvPr id="303" name="直線コネクタ 302">
          <a:extLst>
            <a:ext uri="{FF2B5EF4-FFF2-40B4-BE49-F238E27FC236}">
              <a16:creationId xmlns:a16="http://schemas.microsoft.com/office/drawing/2014/main" id="{B6B3BC6D-D243-4146-83F1-04C9D053791A}"/>
            </a:ext>
          </a:extLst>
        </xdr:cNvPr>
        <xdr:cNvCxnSpPr/>
      </xdr:nvCxnSpPr>
      <xdr:spPr>
        <a:xfrm>
          <a:off x="3797300" y="1431874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23876</xdr:rowOff>
    </xdr:from>
    <xdr:to>
      <xdr:col>15</xdr:col>
      <xdr:colOff>101600</xdr:colOff>
      <xdr:row>83</xdr:row>
      <xdr:rowOff>125476</xdr:rowOff>
    </xdr:to>
    <xdr:sp macro="" textlink="">
      <xdr:nvSpPr>
        <xdr:cNvPr id="304" name="楕円 303">
          <a:extLst>
            <a:ext uri="{FF2B5EF4-FFF2-40B4-BE49-F238E27FC236}">
              <a16:creationId xmlns:a16="http://schemas.microsoft.com/office/drawing/2014/main" id="{9FB0063C-253B-4317-B225-CBFA4B49491D}"/>
            </a:ext>
          </a:extLst>
        </xdr:cNvPr>
        <xdr:cNvSpPr/>
      </xdr:nvSpPr>
      <xdr:spPr>
        <a:xfrm>
          <a:off x="2857500" y="1425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74676</xdr:rowOff>
    </xdr:from>
    <xdr:to>
      <xdr:col>19</xdr:col>
      <xdr:colOff>177800</xdr:colOff>
      <xdr:row>83</xdr:row>
      <xdr:rowOff>88392</xdr:rowOff>
    </xdr:to>
    <xdr:cxnSp macro="">
      <xdr:nvCxnSpPr>
        <xdr:cNvPr id="305" name="直線コネクタ 304">
          <a:extLst>
            <a:ext uri="{FF2B5EF4-FFF2-40B4-BE49-F238E27FC236}">
              <a16:creationId xmlns:a16="http://schemas.microsoft.com/office/drawing/2014/main" id="{18D6E597-6D4C-4D0F-B00C-305898737C69}"/>
            </a:ext>
          </a:extLst>
        </xdr:cNvPr>
        <xdr:cNvCxnSpPr/>
      </xdr:nvCxnSpPr>
      <xdr:spPr>
        <a:xfrm>
          <a:off x="2908300" y="1430502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53594</xdr:rowOff>
    </xdr:from>
    <xdr:to>
      <xdr:col>10</xdr:col>
      <xdr:colOff>165100</xdr:colOff>
      <xdr:row>83</xdr:row>
      <xdr:rowOff>155194</xdr:rowOff>
    </xdr:to>
    <xdr:sp macro="" textlink="">
      <xdr:nvSpPr>
        <xdr:cNvPr id="306" name="楕円 305">
          <a:extLst>
            <a:ext uri="{FF2B5EF4-FFF2-40B4-BE49-F238E27FC236}">
              <a16:creationId xmlns:a16="http://schemas.microsoft.com/office/drawing/2014/main" id="{0B000BC4-4076-4067-9E36-D02C6AF92316}"/>
            </a:ext>
          </a:extLst>
        </xdr:cNvPr>
        <xdr:cNvSpPr/>
      </xdr:nvSpPr>
      <xdr:spPr>
        <a:xfrm>
          <a:off x="1968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74676</xdr:rowOff>
    </xdr:from>
    <xdr:to>
      <xdr:col>15</xdr:col>
      <xdr:colOff>50800</xdr:colOff>
      <xdr:row>83</xdr:row>
      <xdr:rowOff>104394</xdr:rowOff>
    </xdr:to>
    <xdr:cxnSp macro="">
      <xdr:nvCxnSpPr>
        <xdr:cNvPr id="307" name="直線コネクタ 306">
          <a:extLst>
            <a:ext uri="{FF2B5EF4-FFF2-40B4-BE49-F238E27FC236}">
              <a16:creationId xmlns:a16="http://schemas.microsoft.com/office/drawing/2014/main" id="{3FEDA128-859D-438A-86F1-2E4495801DA9}"/>
            </a:ext>
          </a:extLst>
        </xdr:cNvPr>
        <xdr:cNvCxnSpPr/>
      </xdr:nvCxnSpPr>
      <xdr:spPr>
        <a:xfrm flipV="1">
          <a:off x="2019300" y="1430502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33020</xdr:rowOff>
    </xdr:from>
    <xdr:to>
      <xdr:col>6</xdr:col>
      <xdr:colOff>38100</xdr:colOff>
      <xdr:row>83</xdr:row>
      <xdr:rowOff>134620</xdr:rowOff>
    </xdr:to>
    <xdr:sp macro="" textlink="">
      <xdr:nvSpPr>
        <xdr:cNvPr id="308" name="楕円 307">
          <a:extLst>
            <a:ext uri="{FF2B5EF4-FFF2-40B4-BE49-F238E27FC236}">
              <a16:creationId xmlns:a16="http://schemas.microsoft.com/office/drawing/2014/main" id="{46243D1B-F896-49F4-8012-34878054094E}"/>
            </a:ext>
          </a:extLst>
        </xdr:cNvPr>
        <xdr:cNvSpPr/>
      </xdr:nvSpPr>
      <xdr:spPr>
        <a:xfrm>
          <a:off x="1079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83820</xdr:rowOff>
    </xdr:from>
    <xdr:to>
      <xdr:col>10</xdr:col>
      <xdr:colOff>114300</xdr:colOff>
      <xdr:row>83</xdr:row>
      <xdr:rowOff>104394</xdr:rowOff>
    </xdr:to>
    <xdr:cxnSp macro="">
      <xdr:nvCxnSpPr>
        <xdr:cNvPr id="309" name="直線コネクタ 308">
          <a:extLst>
            <a:ext uri="{FF2B5EF4-FFF2-40B4-BE49-F238E27FC236}">
              <a16:creationId xmlns:a16="http://schemas.microsoft.com/office/drawing/2014/main" id="{46C53FDF-9A83-4397-8D8A-78E480460195}"/>
            </a:ext>
          </a:extLst>
        </xdr:cNvPr>
        <xdr:cNvCxnSpPr/>
      </xdr:nvCxnSpPr>
      <xdr:spPr>
        <a:xfrm>
          <a:off x="1130300" y="143141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155719</xdr:rowOff>
    </xdr:from>
    <xdr:ext cx="405111" cy="259045"/>
    <xdr:sp macro="" textlink="">
      <xdr:nvSpPr>
        <xdr:cNvPr id="310" name="n_1aveValue【公営住宅】&#10;有形固定資産減価償却率">
          <a:extLst>
            <a:ext uri="{FF2B5EF4-FFF2-40B4-BE49-F238E27FC236}">
              <a16:creationId xmlns:a16="http://schemas.microsoft.com/office/drawing/2014/main" id="{894AF39C-A068-4C84-BC60-1021F03D7C9F}"/>
            </a:ext>
          </a:extLst>
        </xdr:cNvPr>
        <xdr:cNvSpPr txBox="1"/>
      </xdr:nvSpPr>
      <xdr:spPr>
        <a:xfrm>
          <a:off x="3582044"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137431</xdr:rowOff>
    </xdr:from>
    <xdr:ext cx="405111" cy="259045"/>
    <xdr:sp macro="" textlink="">
      <xdr:nvSpPr>
        <xdr:cNvPr id="311" name="n_2aveValue【公営住宅】&#10;有形固定資産減価償却率">
          <a:extLst>
            <a:ext uri="{FF2B5EF4-FFF2-40B4-BE49-F238E27FC236}">
              <a16:creationId xmlns:a16="http://schemas.microsoft.com/office/drawing/2014/main" id="{9D010FE9-46D5-4419-9DA4-6703D4A57D1A}"/>
            </a:ext>
          </a:extLst>
        </xdr:cNvPr>
        <xdr:cNvSpPr txBox="1"/>
      </xdr:nvSpPr>
      <xdr:spPr>
        <a:xfrm>
          <a:off x="2705744" y="1385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73423</xdr:rowOff>
    </xdr:from>
    <xdr:ext cx="405111" cy="259045"/>
    <xdr:sp macro="" textlink="">
      <xdr:nvSpPr>
        <xdr:cNvPr id="312" name="n_3aveValue【公営住宅】&#10;有形固定資産減価償却率">
          <a:extLst>
            <a:ext uri="{FF2B5EF4-FFF2-40B4-BE49-F238E27FC236}">
              <a16:creationId xmlns:a16="http://schemas.microsoft.com/office/drawing/2014/main" id="{D3234BC0-1C28-42BC-8DB9-AD5941FF3ED6}"/>
            </a:ext>
          </a:extLst>
        </xdr:cNvPr>
        <xdr:cNvSpPr txBox="1"/>
      </xdr:nvSpPr>
      <xdr:spPr>
        <a:xfrm>
          <a:off x="1816744" y="1378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52849</xdr:rowOff>
    </xdr:from>
    <xdr:ext cx="405111" cy="259045"/>
    <xdr:sp macro="" textlink="">
      <xdr:nvSpPr>
        <xdr:cNvPr id="313" name="n_4aveValue【公営住宅】&#10;有形固定資産減価償却率">
          <a:extLst>
            <a:ext uri="{FF2B5EF4-FFF2-40B4-BE49-F238E27FC236}">
              <a16:creationId xmlns:a16="http://schemas.microsoft.com/office/drawing/2014/main" id="{7EC2719E-CBC8-40DA-8F00-D8A3847C1C47}"/>
            </a:ext>
          </a:extLst>
        </xdr:cNvPr>
        <xdr:cNvSpPr txBox="1"/>
      </xdr:nvSpPr>
      <xdr:spPr>
        <a:xfrm>
          <a:off x="927744" y="1376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130319</xdr:rowOff>
    </xdr:from>
    <xdr:ext cx="405111" cy="259045"/>
    <xdr:sp macro="" textlink="">
      <xdr:nvSpPr>
        <xdr:cNvPr id="314" name="n_1mainValue【公営住宅】&#10;有形固定資産減価償却率">
          <a:extLst>
            <a:ext uri="{FF2B5EF4-FFF2-40B4-BE49-F238E27FC236}">
              <a16:creationId xmlns:a16="http://schemas.microsoft.com/office/drawing/2014/main" id="{17DD4B99-9F11-46DD-A6E0-BA8E7753EDCA}"/>
            </a:ext>
          </a:extLst>
        </xdr:cNvPr>
        <xdr:cNvSpPr txBox="1"/>
      </xdr:nvSpPr>
      <xdr:spPr>
        <a:xfrm>
          <a:off x="3582044"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116603</xdr:rowOff>
    </xdr:from>
    <xdr:ext cx="405111" cy="259045"/>
    <xdr:sp macro="" textlink="">
      <xdr:nvSpPr>
        <xdr:cNvPr id="315" name="n_2mainValue【公営住宅】&#10;有形固定資産減価償却率">
          <a:extLst>
            <a:ext uri="{FF2B5EF4-FFF2-40B4-BE49-F238E27FC236}">
              <a16:creationId xmlns:a16="http://schemas.microsoft.com/office/drawing/2014/main" id="{C3356936-8A1E-42B2-BBD2-1B56410E7F2B}"/>
            </a:ext>
          </a:extLst>
        </xdr:cNvPr>
        <xdr:cNvSpPr txBox="1"/>
      </xdr:nvSpPr>
      <xdr:spPr>
        <a:xfrm>
          <a:off x="2705744" y="14346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146321</xdr:rowOff>
    </xdr:from>
    <xdr:ext cx="405111" cy="259045"/>
    <xdr:sp macro="" textlink="">
      <xdr:nvSpPr>
        <xdr:cNvPr id="316" name="n_3mainValue【公営住宅】&#10;有形固定資産減価償却率">
          <a:extLst>
            <a:ext uri="{FF2B5EF4-FFF2-40B4-BE49-F238E27FC236}">
              <a16:creationId xmlns:a16="http://schemas.microsoft.com/office/drawing/2014/main" id="{FEDC226D-86E1-4C60-AC3A-E8B0BA5D6A79}"/>
            </a:ext>
          </a:extLst>
        </xdr:cNvPr>
        <xdr:cNvSpPr txBox="1"/>
      </xdr:nvSpPr>
      <xdr:spPr>
        <a:xfrm>
          <a:off x="1816744" y="1437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125747</xdr:rowOff>
    </xdr:from>
    <xdr:ext cx="405111" cy="259045"/>
    <xdr:sp macro="" textlink="">
      <xdr:nvSpPr>
        <xdr:cNvPr id="317" name="n_4mainValue【公営住宅】&#10;有形固定資産減価償却率">
          <a:extLst>
            <a:ext uri="{FF2B5EF4-FFF2-40B4-BE49-F238E27FC236}">
              <a16:creationId xmlns:a16="http://schemas.microsoft.com/office/drawing/2014/main" id="{C8D31DA7-9107-4A12-84CE-F733ADDD0993}"/>
            </a:ext>
          </a:extLst>
        </xdr:cNvPr>
        <xdr:cNvSpPr txBox="1"/>
      </xdr:nvSpPr>
      <xdr:spPr>
        <a:xfrm>
          <a:off x="927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182C6230-8DC9-48BA-AEA7-0BAE6FC868C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364CAAE0-4956-4EA1-A4B5-062F64F194E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E5B7AD73-183D-49A2-BC6B-4826374D90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C987D5D3-3620-41A2-9CA5-B822122C67F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4537F07E-F8EF-4B6E-ACD4-4113C399ACB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41E73D39-1EF2-4F2B-BCC4-7C356F4D82D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FDB39A8-0FB9-45BC-9747-BE800154C8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16330644-8E02-4383-A08A-005C709BFAE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931A9DDE-AE1A-4EA6-8A5A-0A372F74331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D4ED401D-EB91-4717-A7A2-4CA9AA693AA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8F16868E-ED68-41F0-B565-A55044FB2282}"/>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84C46A96-3361-4493-BF5A-BD13417FD4D9}"/>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E13ED9D-F0A3-4504-B1A9-58EB2109FD8A}"/>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E0F65EFD-55C6-4AD9-807D-83F60E7C7B8A}"/>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FD2B6852-54F1-45C6-84C5-F7EF7596BBE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56066509-84EB-4627-B2BE-ED99A1644269}"/>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F99D6B6F-B3F6-4541-A6A4-4A9FF1B5772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A6A0FD80-2940-40DF-8A92-49E683FB7D4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8A68A372-B743-4199-98C6-400E50760C9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A2ABF2FE-DBF1-425C-A8D2-AD6719CEFD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CD4DC624-AF59-4046-9362-9DC966DE70C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65A4AE73-4766-4B71-BD3B-0DD895B8CA6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DAFB02EF-7E84-400D-97FA-631971E1D79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3239</xdr:rowOff>
    </xdr:from>
    <xdr:to>
      <xdr:col>54</xdr:col>
      <xdr:colOff>189865</xdr:colOff>
      <xdr:row>86</xdr:row>
      <xdr:rowOff>112967</xdr:rowOff>
    </xdr:to>
    <xdr:cxnSp macro="">
      <xdr:nvCxnSpPr>
        <xdr:cNvPr id="341" name="直線コネクタ 340">
          <a:extLst>
            <a:ext uri="{FF2B5EF4-FFF2-40B4-BE49-F238E27FC236}">
              <a16:creationId xmlns:a16="http://schemas.microsoft.com/office/drawing/2014/main" id="{95444F57-D4F2-46CE-82DD-62D2E72181B4}"/>
            </a:ext>
          </a:extLst>
        </xdr:cNvPr>
        <xdr:cNvCxnSpPr/>
      </xdr:nvCxnSpPr>
      <xdr:spPr>
        <a:xfrm flipV="1">
          <a:off x="10476865" y="13547789"/>
          <a:ext cx="0" cy="1309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116794</xdr:rowOff>
    </xdr:from>
    <xdr:ext cx="469744" cy="259045"/>
    <xdr:sp macro="" textlink="">
      <xdr:nvSpPr>
        <xdr:cNvPr id="342" name="【公営住宅】&#10;一人当たり面積最小値テキスト">
          <a:extLst>
            <a:ext uri="{FF2B5EF4-FFF2-40B4-BE49-F238E27FC236}">
              <a16:creationId xmlns:a16="http://schemas.microsoft.com/office/drawing/2014/main" id="{5FFEF362-1909-4573-847B-EC38D42B5E70}"/>
            </a:ext>
          </a:extLst>
        </xdr:cNvPr>
        <xdr:cNvSpPr txBox="1"/>
      </xdr:nvSpPr>
      <xdr:spPr>
        <a:xfrm>
          <a:off x="10515600" y="14861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112967</xdr:rowOff>
    </xdr:from>
    <xdr:to>
      <xdr:col>55</xdr:col>
      <xdr:colOff>88900</xdr:colOff>
      <xdr:row>86</xdr:row>
      <xdr:rowOff>112967</xdr:rowOff>
    </xdr:to>
    <xdr:cxnSp macro="">
      <xdr:nvCxnSpPr>
        <xdr:cNvPr id="343" name="直線コネクタ 342">
          <a:extLst>
            <a:ext uri="{FF2B5EF4-FFF2-40B4-BE49-F238E27FC236}">
              <a16:creationId xmlns:a16="http://schemas.microsoft.com/office/drawing/2014/main" id="{49B0B60B-8A74-4E28-A0B0-A86008147E73}"/>
            </a:ext>
          </a:extLst>
        </xdr:cNvPr>
        <xdr:cNvCxnSpPr/>
      </xdr:nvCxnSpPr>
      <xdr:spPr>
        <a:xfrm>
          <a:off x="10388600" y="14857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121366</xdr:rowOff>
    </xdr:from>
    <xdr:ext cx="469744" cy="259045"/>
    <xdr:sp macro="" textlink="">
      <xdr:nvSpPr>
        <xdr:cNvPr id="344" name="【公営住宅】&#10;一人当たり面積最大値テキスト">
          <a:extLst>
            <a:ext uri="{FF2B5EF4-FFF2-40B4-BE49-F238E27FC236}">
              <a16:creationId xmlns:a16="http://schemas.microsoft.com/office/drawing/2014/main" id="{52A87F39-D9BB-450A-B026-5AAB0CB27681}"/>
            </a:ext>
          </a:extLst>
        </xdr:cNvPr>
        <xdr:cNvSpPr txBox="1"/>
      </xdr:nvSpPr>
      <xdr:spPr>
        <a:xfrm>
          <a:off x="10515600" y="133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3239</xdr:rowOff>
    </xdr:from>
    <xdr:to>
      <xdr:col>55</xdr:col>
      <xdr:colOff>88900</xdr:colOff>
      <xdr:row>79</xdr:row>
      <xdr:rowOff>3239</xdr:rowOff>
    </xdr:to>
    <xdr:cxnSp macro="">
      <xdr:nvCxnSpPr>
        <xdr:cNvPr id="345" name="直線コネクタ 344">
          <a:extLst>
            <a:ext uri="{FF2B5EF4-FFF2-40B4-BE49-F238E27FC236}">
              <a16:creationId xmlns:a16="http://schemas.microsoft.com/office/drawing/2014/main" id="{4ADFB703-A1D2-4FB5-B2C1-40E01FFE5331}"/>
            </a:ext>
          </a:extLst>
        </xdr:cNvPr>
        <xdr:cNvCxnSpPr/>
      </xdr:nvCxnSpPr>
      <xdr:spPr>
        <a:xfrm>
          <a:off x="10388600" y="135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89361</xdr:rowOff>
    </xdr:from>
    <xdr:ext cx="469744" cy="259045"/>
    <xdr:sp macro="" textlink="">
      <xdr:nvSpPr>
        <xdr:cNvPr id="346" name="【公営住宅】&#10;一人当たり面積平均値テキスト">
          <a:extLst>
            <a:ext uri="{FF2B5EF4-FFF2-40B4-BE49-F238E27FC236}">
              <a16:creationId xmlns:a16="http://schemas.microsoft.com/office/drawing/2014/main" id="{8290F248-9B64-4B51-BBA6-0165BD7B4CE6}"/>
            </a:ext>
          </a:extLst>
        </xdr:cNvPr>
        <xdr:cNvSpPr txBox="1"/>
      </xdr:nvSpPr>
      <xdr:spPr>
        <a:xfrm>
          <a:off x="10515600" y="14662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110934</xdr:rowOff>
    </xdr:from>
    <xdr:to>
      <xdr:col>55</xdr:col>
      <xdr:colOff>50800</xdr:colOff>
      <xdr:row>86</xdr:row>
      <xdr:rowOff>41084</xdr:rowOff>
    </xdr:to>
    <xdr:sp macro="" textlink="">
      <xdr:nvSpPr>
        <xdr:cNvPr id="347" name="フローチャート: 判断 346">
          <a:extLst>
            <a:ext uri="{FF2B5EF4-FFF2-40B4-BE49-F238E27FC236}">
              <a16:creationId xmlns:a16="http://schemas.microsoft.com/office/drawing/2014/main" id="{8E5E2046-C1EC-4522-B323-9ACCE8AE98D6}"/>
            </a:ext>
          </a:extLst>
        </xdr:cNvPr>
        <xdr:cNvSpPr/>
      </xdr:nvSpPr>
      <xdr:spPr>
        <a:xfrm>
          <a:off x="10426700" y="1468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135510</xdr:rowOff>
    </xdr:from>
    <xdr:to>
      <xdr:col>50</xdr:col>
      <xdr:colOff>165100</xdr:colOff>
      <xdr:row>86</xdr:row>
      <xdr:rowOff>65660</xdr:rowOff>
    </xdr:to>
    <xdr:sp macro="" textlink="">
      <xdr:nvSpPr>
        <xdr:cNvPr id="348" name="フローチャート: 判断 347">
          <a:extLst>
            <a:ext uri="{FF2B5EF4-FFF2-40B4-BE49-F238E27FC236}">
              <a16:creationId xmlns:a16="http://schemas.microsoft.com/office/drawing/2014/main" id="{4387145E-8612-4499-922B-EF9614FF7A52}"/>
            </a:ext>
          </a:extLst>
        </xdr:cNvPr>
        <xdr:cNvSpPr/>
      </xdr:nvSpPr>
      <xdr:spPr>
        <a:xfrm>
          <a:off x="9588500" y="1470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134938</xdr:rowOff>
    </xdr:from>
    <xdr:to>
      <xdr:col>46</xdr:col>
      <xdr:colOff>38100</xdr:colOff>
      <xdr:row>86</xdr:row>
      <xdr:rowOff>65088</xdr:rowOff>
    </xdr:to>
    <xdr:sp macro="" textlink="">
      <xdr:nvSpPr>
        <xdr:cNvPr id="349" name="フローチャート: 判断 348">
          <a:extLst>
            <a:ext uri="{FF2B5EF4-FFF2-40B4-BE49-F238E27FC236}">
              <a16:creationId xmlns:a16="http://schemas.microsoft.com/office/drawing/2014/main" id="{DF9D0C4F-BF55-46D9-A909-C80E71076BF4}"/>
            </a:ext>
          </a:extLst>
        </xdr:cNvPr>
        <xdr:cNvSpPr/>
      </xdr:nvSpPr>
      <xdr:spPr>
        <a:xfrm>
          <a:off x="8699500" y="14708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89788</xdr:rowOff>
    </xdr:from>
    <xdr:to>
      <xdr:col>41</xdr:col>
      <xdr:colOff>101600</xdr:colOff>
      <xdr:row>86</xdr:row>
      <xdr:rowOff>19938</xdr:rowOff>
    </xdr:to>
    <xdr:sp macro="" textlink="">
      <xdr:nvSpPr>
        <xdr:cNvPr id="350" name="フローチャート: 判断 349">
          <a:extLst>
            <a:ext uri="{FF2B5EF4-FFF2-40B4-BE49-F238E27FC236}">
              <a16:creationId xmlns:a16="http://schemas.microsoft.com/office/drawing/2014/main" id="{2B191D62-C367-4B0C-8DCB-39797ED0FC81}"/>
            </a:ext>
          </a:extLst>
        </xdr:cNvPr>
        <xdr:cNvSpPr/>
      </xdr:nvSpPr>
      <xdr:spPr>
        <a:xfrm>
          <a:off x="7810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93027</xdr:rowOff>
    </xdr:from>
    <xdr:to>
      <xdr:col>36</xdr:col>
      <xdr:colOff>165100</xdr:colOff>
      <xdr:row>86</xdr:row>
      <xdr:rowOff>23177</xdr:rowOff>
    </xdr:to>
    <xdr:sp macro="" textlink="">
      <xdr:nvSpPr>
        <xdr:cNvPr id="351" name="フローチャート: 判断 350">
          <a:extLst>
            <a:ext uri="{FF2B5EF4-FFF2-40B4-BE49-F238E27FC236}">
              <a16:creationId xmlns:a16="http://schemas.microsoft.com/office/drawing/2014/main" id="{049AB824-0BD0-4E10-85B6-AA0D50BDE22B}"/>
            </a:ext>
          </a:extLst>
        </xdr:cNvPr>
        <xdr:cNvSpPr/>
      </xdr:nvSpPr>
      <xdr:spPr>
        <a:xfrm>
          <a:off x="6921500" y="1466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F08CC5DE-89E2-4605-AAD7-C12B8A8B485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6264BFDE-4C19-4461-B070-FDA5DF3FD46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D694CB1-5D99-43CB-91CF-7E8E103EC35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2948BE5-4532-40B3-ADC4-76BCB1209BD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FF369BE-9A6D-45E0-A456-ECCA3E1A06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48070</xdr:rowOff>
    </xdr:from>
    <xdr:to>
      <xdr:col>55</xdr:col>
      <xdr:colOff>50800</xdr:colOff>
      <xdr:row>84</xdr:row>
      <xdr:rowOff>149670</xdr:rowOff>
    </xdr:to>
    <xdr:sp macro="" textlink="">
      <xdr:nvSpPr>
        <xdr:cNvPr id="357" name="楕円 356">
          <a:extLst>
            <a:ext uri="{FF2B5EF4-FFF2-40B4-BE49-F238E27FC236}">
              <a16:creationId xmlns:a16="http://schemas.microsoft.com/office/drawing/2014/main" id="{2145B3B6-4650-451C-A655-FB42B4922A66}"/>
            </a:ext>
          </a:extLst>
        </xdr:cNvPr>
        <xdr:cNvSpPr/>
      </xdr:nvSpPr>
      <xdr:spPr>
        <a:xfrm>
          <a:off x="10426700" y="1444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70947</xdr:rowOff>
    </xdr:from>
    <xdr:ext cx="469744" cy="259045"/>
    <xdr:sp macro="" textlink="">
      <xdr:nvSpPr>
        <xdr:cNvPr id="358" name="【公営住宅】&#10;一人当たり面積該当値テキスト">
          <a:extLst>
            <a:ext uri="{FF2B5EF4-FFF2-40B4-BE49-F238E27FC236}">
              <a16:creationId xmlns:a16="http://schemas.microsoft.com/office/drawing/2014/main" id="{265532E7-6B91-4913-8E93-40C2E329698D}"/>
            </a:ext>
          </a:extLst>
        </xdr:cNvPr>
        <xdr:cNvSpPr txBox="1"/>
      </xdr:nvSpPr>
      <xdr:spPr>
        <a:xfrm>
          <a:off x="10515600" y="1430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52451</xdr:rowOff>
    </xdr:from>
    <xdr:to>
      <xdr:col>50</xdr:col>
      <xdr:colOff>165100</xdr:colOff>
      <xdr:row>84</xdr:row>
      <xdr:rowOff>154051</xdr:rowOff>
    </xdr:to>
    <xdr:sp macro="" textlink="">
      <xdr:nvSpPr>
        <xdr:cNvPr id="359" name="楕円 358">
          <a:extLst>
            <a:ext uri="{FF2B5EF4-FFF2-40B4-BE49-F238E27FC236}">
              <a16:creationId xmlns:a16="http://schemas.microsoft.com/office/drawing/2014/main" id="{0B9BBBB3-E7EE-42BA-9A3B-A1CB63FDBDA1}"/>
            </a:ext>
          </a:extLst>
        </xdr:cNvPr>
        <xdr:cNvSpPr/>
      </xdr:nvSpPr>
      <xdr:spPr>
        <a:xfrm>
          <a:off x="9588500" y="1445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98870</xdr:rowOff>
    </xdr:from>
    <xdr:to>
      <xdr:col>55</xdr:col>
      <xdr:colOff>0</xdr:colOff>
      <xdr:row>84</xdr:row>
      <xdr:rowOff>103251</xdr:rowOff>
    </xdr:to>
    <xdr:cxnSp macro="">
      <xdr:nvCxnSpPr>
        <xdr:cNvPr id="360" name="直線コネクタ 359">
          <a:extLst>
            <a:ext uri="{FF2B5EF4-FFF2-40B4-BE49-F238E27FC236}">
              <a16:creationId xmlns:a16="http://schemas.microsoft.com/office/drawing/2014/main" id="{E7EB315A-F212-41DA-9301-92CB97A4D0A8}"/>
            </a:ext>
          </a:extLst>
        </xdr:cNvPr>
        <xdr:cNvCxnSpPr/>
      </xdr:nvCxnSpPr>
      <xdr:spPr>
        <a:xfrm flipV="1">
          <a:off x="9639300" y="14500670"/>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51499</xdr:rowOff>
    </xdr:from>
    <xdr:to>
      <xdr:col>46</xdr:col>
      <xdr:colOff>38100</xdr:colOff>
      <xdr:row>84</xdr:row>
      <xdr:rowOff>153099</xdr:rowOff>
    </xdr:to>
    <xdr:sp macro="" textlink="">
      <xdr:nvSpPr>
        <xdr:cNvPr id="361" name="楕円 360">
          <a:extLst>
            <a:ext uri="{FF2B5EF4-FFF2-40B4-BE49-F238E27FC236}">
              <a16:creationId xmlns:a16="http://schemas.microsoft.com/office/drawing/2014/main" id="{B6723FFE-97F7-49D3-83FB-53ADFE82C712}"/>
            </a:ext>
          </a:extLst>
        </xdr:cNvPr>
        <xdr:cNvSpPr/>
      </xdr:nvSpPr>
      <xdr:spPr>
        <a:xfrm>
          <a:off x="8699500" y="1445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102299</xdr:rowOff>
    </xdr:from>
    <xdr:to>
      <xdr:col>50</xdr:col>
      <xdr:colOff>114300</xdr:colOff>
      <xdr:row>84</xdr:row>
      <xdr:rowOff>103251</xdr:rowOff>
    </xdr:to>
    <xdr:cxnSp macro="">
      <xdr:nvCxnSpPr>
        <xdr:cNvPr id="362" name="直線コネクタ 361">
          <a:extLst>
            <a:ext uri="{FF2B5EF4-FFF2-40B4-BE49-F238E27FC236}">
              <a16:creationId xmlns:a16="http://schemas.microsoft.com/office/drawing/2014/main" id="{7DDB2685-891F-4056-BFEF-BAF971AC27FD}"/>
            </a:ext>
          </a:extLst>
        </xdr:cNvPr>
        <xdr:cNvCxnSpPr/>
      </xdr:nvCxnSpPr>
      <xdr:spPr>
        <a:xfrm>
          <a:off x="8750300" y="14504099"/>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60643</xdr:rowOff>
    </xdr:from>
    <xdr:to>
      <xdr:col>41</xdr:col>
      <xdr:colOff>101600</xdr:colOff>
      <xdr:row>84</xdr:row>
      <xdr:rowOff>162243</xdr:rowOff>
    </xdr:to>
    <xdr:sp macro="" textlink="">
      <xdr:nvSpPr>
        <xdr:cNvPr id="363" name="楕円 362">
          <a:extLst>
            <a:ext uri="{FF2B5EF4-FFF2-40B4-BE49-F238E27FC236}">
              <a16:creationId xmlns:a16="http://schemas.microsoft.com/office/drawing/2014/main" id="{9AB2C8FC-A960-4FBD-8C50-2D753343327A}"/>
            </a:ext>
          </a:extLst>
        </xdr:cNvPr>
        <xdr:cNvSpPr/>
      </xdr:nvSpPr>
      <xdr:spPr>
        <a:xfrm>
          <a:off x="7810500" y="1446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102299</xdr:rowOff>
    </xdr:from>
    <xdr:to>
      <xdr:col>45</xdr:col>
      <xdr:colOff>177800</xdr:colOff>
      <xdr:row>84</xdr:row>
      <xdr:rowOff>111443</xdr:rowOff>
    </xdr:to>
    <xdr:cxnSp macro="">
      <xdr:nvCxnSpPr>
        <xdr:cNvPr id="364" name="直線コネクタ 363">
          <a:extLst>
            <a:ext uri="{FF2B5EF4-FFF2-40B4-BE49-F238E27FC236}">
              <a16:creationId xmlns:a16="http://schemas.microsoft.com/office/drawing/2014/main" id="{F49AF7D0-0FDE-4896-BEB9-363D3CED85BB}"/>
            </a:ext>
          </a:extLst>
        </xdr:cNvPr>
        <xdr:cNvCxnSpPr/>
      </xdr:nvCxnSpPr>
      <xdr:spPr>
        <a:xfrm flipV="1">
          <a:off x="7861300" y="14504099"/>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64072</xdr:rowOff>
    </xdr:from>
    <xdr:to>
      <xdr:col>36</xdr:col>
      <xdr:colOff>165100</xdr:colOff>
      <xdr:row>84</xdr:row>
      <xdr:rowOff>165672</xdr:rowOff>
    </xdr:to>
    <xdr:sp macro="" textlink="">
      <xdr:nvSpPr>
        <xdr:cNvPr id="365" name="楕円 364">
          <a:extLst>
            <a:ext uri="{FF2B5EF4-FFF2-40B4-BE49-F238E27FC236}">
              <a16:creationId xmlns:a16="http://schemas.microsoft.com/office/drawing/2014/main" id="{E47064FC-398F-47CE-B43C-45857B307E92}"/>
            </a:ext>
          </a:extLst>
        </xdr:cNvPr>
        <xdr:cNvSpPr/>
      </xdr:nvSpPr>
      <xdr:spPr>
        <a:xfrm>
          <a:off x="6921500" y="144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111443</xdr:rowOff>
    </xdr:from>
    <xdr:to>
      <xdr:col>41</xdr:col>
      <xdr:colOff>50800</xdr:colOff>
      <xdr:row>84</xdr:row>
      <xdr:rowOff>114872</xdr:rowOff>
    </xdr:to>
    <xdr:cxnSp macro="">
      <xdr:nvCxnSpPr>
        <xdr:cNvPr id="366" name="直線コネクタ 365">
          <a:extLst>
            <a:ext uri="{FF2B5EF4-FFF2-40B4-BE49-F238E27FC236}">
              <a16:creationId xmlns:a16="http://schemas.microsoft.com/office/drawing/2014/main" id="{47A7847F-0F76-422F-910B-216BD175A2E1}"/>
            </a:ext>
          </a:extLst>
        </xdr:cNvPr>
        <xdr:cNvCxnSpPr/>
      </xdr:nvCxnSpPr>
      <xdr:spPr>
        <a:xfrm flipV="1">
          <a:off x="6972300" y="1451324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56787</xdr:rowOff>
    </xdr:from>
    <xdr:ext cx="469744" cy="259045"/>
    <xdr:sp macro="" textlink="">
      <xdr:nvSpPr>
        <xdr:cNvPr id="367" name="n_1aveValue【公営住宅】&#10;一人当たり面積">
          <a:extLst>
            <a:ext uri="{FF2B5EF4-FFF2-40B4-BE49-F238E27FC236}">
              <a16:creationId xmlns:a16="http://schemas.microsoft.com/office/drawing/2014/main" id="{D23DD6A8-C6D4-4D6C-AF12-26CFA80A6C5A}"/>
            </a:ext>
          </a:extLst>
        </xdr:cNvPr>
        <xdr:cNvSpPr txBox="1"/>
      </xdr:nvSpPr>
      <xdr:spPr>
        <a:xfrm>
          <a:off x="9391727" y="1480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56215</xdr:rowOff>
    </xdr:from>
    <xdr:ext cx="469744" cy="259045"/>
    <xdr:sp macro="" textlink="">
      <xdr:nvSpPr>
        <xdr:cNvPr id="368" name="n_2aveValue【公営住宅】&#10;一人当たり面積">
          <a:extLst>
            <a:ext uri="{FF2B5EF4-FFF2-40B4-BE49-F238E27FC236}">
              <a16:creationId xmlns:a16="http://schemas.microsoft.com/office/drawing/2014/main" id="{6606C767-B3EA-43FD-9A52-7B09E270A777}"/>
            </a:ext>
          </a:extLst>
        </xdr:cNvPr>
        <xdr:cNvSpPr txBox="1"/>
      </xdr:nvSpPr>
      <xdr:spPr>
        <a:xfrm>
          <a:off x="8515427" y="14800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11065</xdr:rowOff>
    </xdr:from>
    <xdr:ext cx="469744" cy="259045"/>
    <xdr:sp macro="" textlink="">
      <xdr:nvSpPr>
        <xdr:cNvPr id="369" name="n_3aveValue【公営住宅】&#10;一人当たり面積">
          <a:extLst>
            <a:ext uri="{FF2B5EF4-FFF2-40B4-BE49-F238E27FC236}">
              <a16:creationId xmlns:a16="http://schemas.microsoft.com/office/drawing/2014/main" id="{733CF068-4B81-4A23-A692-BF256F99EE25}"/>
            </a:ext>
          </a:extLst>
        </xdr:cNvPr>
        <xdr:cNvSpPr txBox="1"/>
      </xdr:nvSpPr>
      <xdr:spPr>
        <a:xfrm>
          <a:off x="7626427" y="14755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14304</xdr:rowOff>
    </xdr:from>
    <xdr:ext cx="469744" cy="259045"/>
    <xdr:sp macro="" textlink="">
      <xdr:nvSpPr>
        <xdr:cNvPr id="370" name="n_4aveValue【公営住宅】&#10;一人当たり面積">
          <a:extLst>
            <a:ext uri="{FF2B5EF4-FFF2-40B4-BE49-F238E27FC236}">
              <a16:creationId xmlns:a16="http://schemas.microsoft.com/office/drawing/2014/main" id="{92C6C299-A06F-4E1B-80A2-1063EEDD6F5C}"/>
            </a:ext>
          </a:extLst>
        </xdr:cNvPr>
        <xdr:cNvSpPr txBox="1"/>
      </xdr:nvSpPr>
      <xdr:spPr>
        <a:xfrm>
          <a:off x="6737427" y="1475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170578</xdr:rowOff>
    </xdr:from>
    <xdr:ext cx="469744" cy="259045"/>
    <xdr:sp macro="" textlink="">
      <xdr:nvSpPr>
        <xdr:cNvPr id="371" name="n_1mainValue【公営住宅】&#10;一人当たり面積">
          <a:extLst>
            <a:ext uri="{FF2B5EF4-FFF2-40B4-BE49-F238E27FC236}">
              <a16:creationId xmlns:a16="http://schemas.microsoft.com/office/drawing/2014/main" id="{5A516393-13B5-4AA1-B4EF-B4E24FAE8DB2}"/>
            </a:ext>
          </a:extLst>
        </xdr:cNvPr>
        <xdr:cNvSpPr txBox="1"/>
      </xdr:nvSpPr>
      <xdr:spPr>
        <a:xfrm>
          <a:off x="9391727" y="14229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169626</xdr:rowOff>
    </xdr:from>
    <xdr:ext cx="469744" cy="259045"/>
    <xdr:sp macro="" textlink="">
      <xdr:nvSpPr>
        <xdr:cNvPr id="372" name="n_2mainValue【公営住宅】&#10;一人当たり面積">
          <a:extLst>
            <a:ext uri="{FF2B5EF4-FFF2-40B4-BE49-F238E27FC236}">
              <a16:creationId xmlns:a16="http://schemas.microsoft.com/office/drawing/2014/main" id="{548A5C32-DFBD-4149-9BAD-3BA64759A99D}"/>
            </a:ext>
          </a:extLst>
        </xdr:cNvPr>
        <xdr:cNvSpPr txBox="1"/>
      </xdr:nvSpPr>
      <xdr:spPr>
        <a:xfrm>
          <a:off x="8515427" y="1422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7320</xdr:rowOff>
    </xdr:from>
    <xdr:ext cx="469744" cy="259045"/>
    <xdr:sp macro="" textlink="">
      <xdr:nvSpPr>
        <xdr:cNvPr id="373" name="n_3mainValue【公営住宅】&#10;一人当たり面積">
          <a:extLst>
            <a:ext uri="{FF2B5EF4-FFF2-40B4-BE49-F238E27FC236}">
              <a16:creationId xmlns:a16="http://schemas.microsoft.com/office/drawing/2014/main" id="{0E7F265E-41D7-437C-A99E-3CB9FEF97F00}"/>
            </a:ext>
          </a:extLst>
        </xdr:cNvPr>
        <xdr:cNvSpPr txBox="1"/>
      </xdr:nvSpPr>
      <xdr:spPr>
        <a:xfrm>
          <a:off x="7626427" y="1423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10749</xdr:rowOff>
    </xdr:from>
    <xdr:ext cx="469744" cy="259045"/>
    <xdr:sp macro="" textlink="">
      <xdr:nvSpPr>
        <xdr:cNvPr id="374" name="n_4mainValue【公営住宅】&#10;一人当たり面積">
          <a:extLst>
            <a:ext uri="{FF2B5EF4-FFF2-40B4-BE49-F238E27FC236}">
              <a16:creationId xmlns:a16="http://schemas.microsoft.com/office/drawing/2014/main" id="{AA849609-A63F-40D1-B8EF-0826613F4EE5}"/>
            </a:ext>
          </a:extLst>
        </xdr:cNvPr>
        <xdr:cNvSpPr txBox="1"/>
      </xdr:nvSpPr>
      <xdr:spPr>
        <a:xfrm>
          <a:off x="6737427" y="1424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1188E282-8406-4033-A867-3D4452B63C8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249C4EA6-2789-4FFE-ABC7-739DCAEE497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615B7D9C-046C-48EB-9CDD-31838414359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8CB11BC-AA8B-42D1-A416-A27024C9FA8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C823510-6312-43B6-BEA9-F62F3FD82CC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E774749-1DC0-4527-882F-852FDF0A625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600D97A-10E2-4587-ACE3-C61FD0F11D8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2E3BFE30-7C65-4F86-BFE6-AF22ECF9709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02656CF1-2DC9-485D-9936-1C48050877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6CAD3B95-8515-4890-B0D4-137EFAF6A69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324EB7C8-8926-4003-A538-24679D1F39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5839F4FD-3E26-41BB-89AF-640C7F8D846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BF79CD65-6EE8-4BC9-B363-72FA14C2EE9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9FF322EF-092C-466D-A2A9-E16620CC6E7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AB2ADF24-85E5-4FD5-9093-CCFD342E112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6EB10E70-75FF-4348-BF9E-826064BDB3E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3863E3F0-B164-4271-96A7-35059DFFDC4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A338F532-47CE-42EA-934F-FBE79F020D5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23943F3A-B6C8-486E-A45F-F72EBA2ABE8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47CDA4EC-4A02-4C0D-A86B-ECC769FC7B3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010A8944-E617-4383-AD44-0B7945F0095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DBED1865-545A-4BD0-90EC-BFA9221EBE8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A1A97268-40CA-4B6F-B40C-48AAE21E32D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F9C978B0-64C4-41D3-B699-E9B4C577BC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A6746F15-78FF-4B76-B74E-3DA0F802578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CDC46D1D-4A2F-4FE6-9A6F-66257244D11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EA8EB600-9CE4-4D04-8649-120E6C5F25A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0A861EC7-7050-4988-AEA3-20FA8017A4E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22BD20FB-1F01-4B45-A4E1-370B1A32F80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DA8CE148-A167-4D18-8768-383917B844F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178E54C5-BE55-44B1-96C4-241D1413671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CE24E469-428B-4148-ACA2-94062E1C5F88}"/>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01BC90F0-0811-48EC-9BD4-CF6945D2125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5D0298B7-54F3-4725-8A41-DAD80EEE191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83B76F01-86DB-4534-84EB-FCCD668A0C7E}"/>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7237F80C-5496-4E57-A75D-ED25BEC6A6AD}"/>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33827441-4BD3-498C-9EF3-DF543D2AEE81}"/>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FCE850A0-074D-48F5-BD71-A1B22217198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B653C38E-71CD-49AE-B648-65469BC5257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36B499BF-E843-46F2-9BF5-EC486A1B18C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415" name="直線コネクタ 414">
          <a:extLst>
            <a:ext uri="{FF2B5EF4-FFF2-40B4-BE49-F238E27FC236}">
              <a16:creationId xmlns:a16="http://schemas.microsoft.com/office/drawing/2014/main" id="{A5968D5C-5CD1-44C2-B176-8FE44AFC0B87}"/>
            </a:ext>
          </a:extLst>
        </xdr:cNvPr>
        <xdr:cNvCxnSpPr/>
      </xdr:nvCxnSpPr>
      <xdr:spPr>
        <a:xfrm flipV="1">
          <a:off x="16318864" y="585406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0955DE79-D12D-4144-B73F-4FFF53E8AE6A}"/>
            </a:ext>
          </a:extLst>
        </xdr:cNvPr>
        <xdr:cNvSpPr txBox="1"/>
      </xdr:nvSpPr>
      <xdr:spPr>
        <a:xfrm>
          <a:off x="16357600" y="716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417" name="直線コネクタ 416">
          <a:extLst>
            <a:ext uri="{FF2B5EF4-FFF2-40B4-BE49-F238E27FC236}">
              <a16:creationId xmlns:a16="http://schemas.microsoft.com/office/drawing/2014/main" id="{6EDC2B07-606B-416E-A45D-8B7C623C2432}"/>
            </a:ext>
          </a:extLst>
        </xdr:cNvPr>
        <xdr:cNvCxnSpPr/>
      </xdr:nvCxnSpPr>
      <xdr:spPr>
        <a:xfrm>
          <a:off x="16230600" y="716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03C7AF58-3B4B-4ED8-9BFF-0886FB7A2D7F}"/>
            </a:ext>
          </a:extLst>
        </xdr:cNvPr>
        <xdr:cNvSpPr txBox="1"/>
      </xdr:nvSpPr>
      <xdr:spPr>
        <a:xfrm>
          <a:off x="16357600"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419" name="直線コネクタ 418">
          <a:extLst>
            <a:ext uri="{FF2B5EF4-FFF2-40B4-BE49-F238E27FC236}">
              <a16:creationId xmlns:a16="http://schemas.microsoft.com/office/drawing/2014/main" id="{E2B5D290-958F-41BE-9055-7BA2D45C53CC}"/>
            </a:ext>
          </a:extLst>
        </xdr:cNvPr>
        <xdr:cNvCxnSpPr/>
      </xdr:nvCxnSpPr>
      <xdr:spPr>
        <a:xfrm>
          <a:off x="16230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20C06C45-49C8-444C-A0EA-9099851A78A5}"/>
            </a:ext>
          </a:extLst>
        </xdr:cNvPr>
        <xdr:cNvSpPr txBox="1"/>
      </xdr:nvSpPr>
      <xdr:spPr>
        <a:xfrm>
          <a:off x="16357600" y="631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421" name="フローチャート: 判断 420">
          <a:extLst>
            <a:ext uri="{FF2B5EF4-FFF2-40B4-BE49-F238E27FC236}">
              <a16:creationId xmlns:a16="http://schemas.microsoft.com/office/drawing/2014/main" id="{F1EDF41E-6B84-4E71-9ECF-7E29A93DCA8E}"/>
            </a:ext>
          </a:extLst>
        </xdr:cNvPr>
        <xdr:cNvSpPr/>
      </xdr:nvSpPr>
      <xdr:spPr>
        <a:xfrm>
          <a:off x="162687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422" name="フローチャート: 判断 421">
          <a:extLst>
            <a:ext uri="{FF2B5EF4-FFF2-40B4-BE49-F238E27FC236}">
              <a16:creationId xmlns:a16="http://schemas.microsoft.com/office/drawing/2014/main" id="{A58B005C-60A9-494F-825F-23FD69D9FA19}"/>
            </a:ext>
          </a:extLst>
        </xdr:cNvPr>
        <xdr:cNvSpPr/>
      </xdr:nvSpPr>
      <xdr:spPr>
        <a:xfrm>
          <a:off x="15430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423" name="フローチャート: 判断 422">
          <a:extLst>
            <a:ext uri="{FF2B5EF4-FFF2-40B4-BE49-F238E27FC236}">
              <a16:creationId xmlns:a16="http://schemas.microsoft.com/office/drawing/2014/main" id="{17AB8EFE-A21A-44D7-A633-599B4BC22F44}"/>
            </a:ext>
          </a:extLst>
        </xdr:cNvPr>
        <xdr:cNvSpPr/>
      </xdr:nvSpPr>
      <xdr:spPr>
        <a:xfrm>
          <a:off x="14541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151130</xdr:rowOff>
    </xdr:from>
    <xdr:to>
      <xdr:col>72</xdr:col>
      <xdr:colOff>38100</xdr:colOff>
      <xdr:row>37</xdr:row>
      <xdr:rowOff>81280</xdr:rowOff>
    </xdr:to>
    <xdr:sp macro="" textlink="">
      <xdr:nvSpPr>
        <xdr:cNvPr id="424" name="フローチャート: 判断 423">
          <a:extLst>
            <a:ext uri="{FF2B5EF4-FFF2-40B4-BE49-F238E27FC236}">
              <a16:creationId xmlns:a16="http://schemas.microsoft.com/office/drawing/2014/main" id="{8CEDF902-2FB0-471A-989D-8F31C8FA1421}"/>
            </a:ext>
          </a:extLst>
        </xdr:cNvPr>
        <xdr:cNvSpPr/>
      </xdr:nvSpPr>
      <xdr:spPr>
        <a:xfrm>
          <a:off x="13652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135890</xdr:rowOff>
    </xdr:from>
    <xdr:to>
      <xdr:col>67</xdr:col>
      <xdr:colOff>101600</xdr:colOff>
      <xdr:row>37</xdr:row>
      <xdr:rowOff>66040</xdr:rowOff>
    </xdr:to>
    <xdr:sp macro="" textlink="">
      <xdr:nvSpPr>
        <xdr:cNvPr id="425" name="フローチャート: 判断 424">
          <a:extLst>
            <a:ext uri="{FF2B5EF4-FFF2-40B4-BE49-F238E27FC236}">
              <a16:creationId xmlns:a16="http://schemas.microsoft.com/office/drawing/2014/main" id="{F9D3A2CC-A7FD-4679-B879-DFEAE84BCFEC}"/>
            </a:ext>
          </a:extLst>
        </xdr:cNvPr>
        <xdr:cNvSpPr/>
      </xdr:nvSpPr>
      <xdr:spPr>
        <a:xfrm>
          <a:off x="12763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800383DA-EECA-403B-93AD-DD7ACB5C89B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DA8D1C0E-B2F9-4E56-B2D4-FC3A72B0EDB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0D94193-49C5-4D49-B72E-151559F886B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E571FE7-CD49-4CE8-BF00-4693E155C35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2C56827-FAFA-41E0-9F54-3F037F04C3C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137795</xdr:rowOff>
    </xdr:from>
    <xdr:to>
      <xdr:col>85</xdr:col>
      <xdr:colOff>177800</xdr:colOff>
      <xdr:row>40</xdr:row>
      <xdr:rowOff>67945</xdr:rowOff>
    </xdr:to>
    <xdr:sp macro="" textlink="">
      <xdr:nvSpPr>
        <xdr:cNvPr id="431" name="楕円 430">
          <a:extLst>
            <a:ext uri="{FF2B5EF4-FFF2-40B4-BE49-F238E27FC236}">
              <a16:creationId xmlns:a16="http://schemas.microsoft.com/office/drawing/2014/main" id="{9CEE923A-A687-4013-9140-2A92E0BA186A}"/>
            </a:ext>
          </a:extLst>
        </xdr:cNvPr>
        <xdr:cNvSpPr/>
      </xdr:nvSpPr>
      <xdr:spPr>
        <a:xfrm>
          <a:off x="16268700" y="682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116222</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D18A3AE4-A77D-419C-B571-169ECFCA4AF6}"/>
            </a:ext>
          </a:extLst>
        </xdr:cNvPr>
        <xdr:cNvSpPr txBox="1"/>
      </xdr:nvSpPr>
      <xdr:spPr>
        <a:xfrm>
          <a:off x="16357600" y="680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111125</xdr:rowOff>
    </xdr:from>
    <xdr:to>
      <xdr:col>81</xdr:col>
      <xdr:colOff>101600</xdr:colOff>
      <xdr:row>40</xdr:row>
      <xdr:rowOff>41275</xdr:rowOff>
    </xdr:to>
    <xdr:sp macro="" textlink="">
      <xdr:nvSpPr>
        <xdr:cNvPr id="433" name="楕円 432">
          <a:extLst>
            <a:ext uri="{FF2B5EF4-FFF2-40B4-BE49-F238E27FC236}">
              <a16:creationId xmlns:a16="http://schemas.microsoft.com/office/drawing/2014/main" id="{044FBDCC-4737-44BC-BD64-97E0517AEB68}"/>
            </a:ext>
          </a:extLst>
        </xdr:cNvPr>
        <xdr:cNvSpPr/>
      </xdr:nvSpPr>
      <xdr:spPr>
        <a:xfrm>
          <a:off x="1543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161925</xdr:rowOff>
    </xdr:from>
    <xdr:to>
      <xdr:col>85</xdr:col>
      <xdr:colOff>127000</xdr:colOff>
      <xdr:row>40</xdr:row>
      <xdr:rowOff>17145</xdr:rowOff>
    </xdr:to>
    <xdr:cxnSp macro="">
      <xdr:nvCxnSpPr>
        <xdr:cNvPr id="434" name="直線コネクタ 433">
          <a:extLst>
            <a:ext uri="{FF2B5EF4-FFF2-40B4-BE49-F238E27FC236}">
              <a16:creationId xmlns:a16="http://schemas.microsoft.com/office/drawing/2014/main" id="{332ED124-409D-43A3-87B0-1A779B9C0377}"/>
            </a:ext>
          </a:extLst>
        </xdr:cNvPr>
        <xdr:cNvCxnSpPr/>
      </xdr:nvCxnSpPr>
      <xdr:spPr>
        <a:xfrm>
          <a:off x="15481300" y="68484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124460</xdr:rowOff>
    </xdr:from>
    <xdr:to>
      <xdr:col>76</xdr:col>
      <xdr:colOff>165100</xdr:colOff>
      <xdr:row>40</xdr:row>
      <xdr:rowOff>54610</xdr:rowOff>
    </xdr:to>
    <xdr:sp macro="" textlink="">
      <xdr:nvSpPr>
        <xdr:cNvPr id="435" name="楕円 434">
          <a:extLst>
            <a:ext uri="{FF2B5EF4-FFF2-40B4-BE49-F238E27FC236}">
              <a16:creationId xmlns:a16="http://schemas.microsoft.com/office/drawing/2014/main" id="{10B48CBF-A212-4828-A61A-464A8E568E87}"/>
            </a:ext>
          </a:extLst>
        </xdr:cNvPr>
        <xdr:cNvSpPr/>
      </xdr:nvSpPr>
      <xdr:spPr>
        <a:xfrm>
          <a:off x="14541500" y="681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161925</xdr:rowOff>
    </xdr:from>
    <xdr:to>
      <xdr:col>81</xdr:col>
      <xdr:colOff>50800</xdr:colOff>
      <xdr:row>40</xdr:row>
      <xdr:rowOff>3810</xdr:rowOff>
    </xdr:to>
    <xdr:cxnSp macro="">
      <xdr:nvCxnSpPr>
        <xdr:cNvPr id="436" name="直線コネクタ 435">
          <a:extLst>
            <a:ext uri="{FF2B5EF4-FFF2-40B4-BE49-F238E27FC236}">
              <a16:creationId xmlns:a16="http://schemas.microsoft.com/office/drawing/2014/main" id="{295765FA-52DD-49C9-9E13-EA0F3363D9A8}"/>
            </a:ext>
          </a:extLst>
        </xdr:cNvPr>
        <xdr:cNvCxnSpPr/>
      </xdr:nvCxnSpPr>
      <xdr:spPr>
        <a:xfrm flipV="1">
          <a:off x="14592300" y="684847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103505</xdr:rowOff>
    </xdr:from>
    <xdr:to>
      <xdr:col>72</xdr:col>
      <xdr:colOff>38100</xdr:colOff>
      <xdr:row>40</xdr:row>
      <xdr:rowOff>33655</xdr:rowOff>
    </xdr:to>
    <xdr:sp macro="" textlink="">
      <xdr:nvSpPr>
        <xdr:cNvPr id="437" name="楕円 436">
          <a:extLst>
            <a:ext uri="{FF2B5EF4-FFF2-40B4-BE49-F238E27FC236}">
              <a16:creationId xmlns:a16="http://schemas.microsoft.com/office/drawing/2014/main" id="{6B1AAB80-3971-4AAF-B51A-EA9EEB6C3DBF}"/>
            </a:ext>
          </a:extLst>
        </xdr:cNvPr>
        <xdr:cNvSpPr/>
      </xdr:nvSpPr>
      <xdr:spPr>
        <a:xfrm>
          <a:off x="13652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154305</xdr:rowOff>
    </xdr:from>
    <xdr:to>
      <xdr:col>76</xdr:col>
      <xdr:colOff>114300</xdr:colOff>
      <xdr:row>40</xdr:row>
      <xdr:rowOff>3810</xdr:rowOff>
    </xdr:to>
    <xdr:cxnSp macro="">
      <xdr:nvCxnSpPr>
        <xdr:cNvPr id="438" name="直線コネクタ 437">
          <a:extLst>
            <a:ext uri="{FF2B5EF4-FFF2-40B4-BE49-F238E27FC236}">
              <a16:creationId xmlns:a16="http://schemas.microsoft.com/office/drawing/2014/main" id="{223FBA2E-8000-477A-B471-8A7CD2C3C96C}"/>
            </a:ext>
          </a:extLst>
        </xdr:cNvPr>
        <xdr:cNvCxnSpPr/>
      </xdr:nvCxnSpPr>
      <xdr:spPr>
        <a:xfrm>
          <a:off x="13703300" y="684085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69215</xdr:rowOff>
    </xdr:from>
    <xdr:to>
      <xdr:col>67</xdr:col>
      <xdr:colOff>101600</xdr:colOff>
      <xdr:row>39</xdr:row>
      <xdr:rowOff>170815</xdr:rowOff>
    </xdr:to>
    <xdr:sp macro="" textlink="">
      <xdr:nvSpPr>
        <xdr:cNvPr id="439" name="楕円 438">
          <a:extLst>
            <a:ext uri="{FF2B5EF4-FFF2-40B4-BE49-F238E27FC236}">
              <a16:creationId xmlns:a16="http://schemas.microsoft.com/office/drawing/2014/main" id="{F784A98D-69F4-4AC9-AF11-32F3A8526B7B}"/>
            </a:ext>
          </a:extLst>
        </xdr:cNvPr>
        <xdr:cNvSpPr/>
      </xdr:nvSpPr>
      <xdr:spPr>
        <a:xfrm>
          <a:off x="12763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120015</xdr:rowOff>
    </xdr:from>
    <xdr:to>
      <xdr:col>71</xdr:col>
      <xdr:colOff>177800</xdr:colOff>
      <xdr:row>39</xdr:row>
      <xdr:rowOff>154305</xdr:rowOff>
    </xdr:to>
    <xdr:cxnSp macro="">
      <xdr:nvCxnSpPr>
        <xdr:cNvPr id="440" name="直線コネクタ 439">
          <a:extLst>
            <a:ext uri="{FF2B5EF4-FFF2-40B4-BE49-F238E27FC236}">
              <a16:creationId xmlns:a16="http://schemas.microsoft.com/office/drawing/2014/main" id="{A5A6F350-AAEB-4B1A-8ABB-0F401749B492}"/>
            </a:ext>
          </a:extLst>
        </xdr:cNvPr>
        <xdr:cNvCxnSpPr/>
      </xdr:nvCxnSpPr>
      <xdr:spPr>
        <a:xfrm>
          <a:off x="12814300" y="68065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8A7FAFED-0404-444A-9AF1-7E6BB9E8984C}"/>
            </a:ext>
          </a:extLst>
        </xdr:cNvPr>
        <xdr:cNvSpPr txBox="1"/>
      </xdr:nvSpPr>
      <xdr:spPr>
        <a:xfrm>
          <a:off x="15266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4DFB6D60-1E7E-4BAC-95C6-2B1D16F90773}"/>
            </a:ext>
          </a:extLst>
        </xdr:cNvPr>
        <xdr:cNvSpPr txBox="1"/>
      </xdr:nvSpPr>
      <xdr:spPr>
        <a:xfrm>
          <a:off x="143897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97807</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0D140916-3873-493B-A185-41914C670A27}"/>
            </a:ext>
          </a:extLst>
        </xdr:cNvPr>
        <xdr:cNvSpPr txBox="1"/>
      </xdr:nvSpPr>
      <xdr:spPr>
        <a:xfrm>
          <a:off x="13500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82567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5E901E97-3FB6-487D-954B-586D09A06F58}"/>
            </a:ext>
          </a:extLst>
        </xdr:cNvPr>
        <xdr:cNvSpPr txBox="1"/>
      </xdr:nvSpPr>
      <xdr:spPr>
        <a:xfrm>
          <a:off x="12611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32402</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F8C8F594-28F1-4B76-A036-C147A99D9C6C}"/>
            </a:ext>
          </a:extLst>
        </xdr:cNvPr>
        <xdr:cNvSpPr txBox="1"/>
      </xdr:nvSpPr>
      <xdr:spPr>
        <a:xfrm>
          <a:off x="15266044" y="689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45737</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B5FDE5A6-92EE-4E83-837D-3CE126F4C59A}"/>
            </a:ext>
          </a:extLst>
        </xdr:cNvPr>
        <xdr:cNvSpPr txBox="1"/>
      </xdr:nvSpPr>
      <xdr:spPr>
        <a:xfrm>
          <a:off x="14389744" y="690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24782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A35061C4-5BBA-4C08-AE90-C7C91D804AF1}"/>
            </a:ext>
          </a:extLst>
        </xdr:cNvPr>
        <xdr:cNvSpPr txBox="1"/>
      </xdr:nvSpPr>
      <xdr:spPr>
        <a:xfrm>
          <a:off x="13500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161942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69E4FC48-98AE-43C8-9EF8-099BDB800021}"/>
            </a:ext>
          </a:extLst>
        </xdr:cNvPr>
        <xdr:cNvSpPr txBox="1"/>
      </xdr:nvSpPr>
      <xdr:spPr>
        <a:xfrm>
          <a:off x="126117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C6DD569F-9638-464A-B25F-46427294B1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69FD1581-DDBE-45F7-83E7-776D9730906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F01FC883-8C11-4D46-BCFB-C98DC6E8CD3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9D613CEC-BD32-4FE1-9885-4366E7DF6F2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6CB0C356-C83C-4A26-A9B6-B79F4351F42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9AB5E2B8-3A1A-4052-8A21-848F7976D3B8}"/>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79C698EB-62FE-4770-88EA-57A5352DE7C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27FC75EE-405C-4CA8-BCC8-8100AE0EB6C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0258ED1A-E671-41E2-9ABD-8F77D160D9B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CB1FDB4D-F291-4C62-A6D2-DA6F947F67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a:extLst>
            <a:ext uri="{FF2B5EF4-FFF2-40B4-BE49-F238E27FC236}">
              <a16:creationId xmlns:a16="http://schemas.microsoft.com/office/drawing/2014/main" id="{4770E874-A993-4810-A932-3F8077B2A82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a:extLst>
            <a:ext uri="{FF2B5EF4-FFF2-40B4-BE49-F238E27FC236}">
              <a16:creationId xmlns:a16="http://schemas.microsoft.com/office/drawing/2014/main" id="{3A0470F8-6E37-4477-AA80-30392D5735DD}"/>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a:extLst>
            <a:ext uri="{FF2B5EF4-FFF2-40B4-BE49-F238E27FC236}">
              <a16:creationId xmlns:a16="http://schemas.microsoft.com/office/drawing/2014/main" id="{B451C8EC-6D6C-43A9-9643-20E1650A2E8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a:extLst>
            <a:ext uri="{FF2B5EF4-FFF2-40B4-BE49-F238E27FC236}">
              <a16:creationId xmlns:a16="http://schemas.microsoft.com/office/drawing/2014/main" id="{CFF9ED52-A435-4207-AD48-2EB95F26B362}"/>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a:extLst>
            <a:ext uri="{FF2B5EF4-FFF2-40B4-BE49-F238E27FC236}">
              <a16:creationId xmlns:a16="http://schemas.microsoft.com/office/drawing/2014/main" id="{488C937B-4D65-4371-9379-692F0584825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a:extLst>
            <a:ext uri="{FF2B5EF4-FFF2-40B4-BE49-F238E27FC236}">
              <a16:creationId xmlns:a16="http://schemas.microsoft.com/office/drawing/2014/main" id="{4698B866-55CB-4F7C-A077-72561E51D48E}"/>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a:extLst>
            <a:ext uri="{FF2B5EF4-FFF2-40B4-BE49-F238E27FC236}">
              <a16:creationId xmlns:a16="http://schemas.microsoft.com/office/drawing/2014/main" id="{D22E9C34-AF4F-41D0-870E-DB10E9A03A6D}"/>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a:extLst>
            <a:ext uri="{FF2B5EF4-FFF2-40B4-BE49-F238E27FC236}">
              <a16:creationId xmlns:a16="http://schemas.microsoft.com/office/drawing/2014/main" id="{92014295-17AC-4509-9DFA-C98548D43B0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a:extLst>
            <a:ext uri="{FF2B5EF4-FFF2-40B4-BE49-F238E27FC236}">
              <a16:creationId xmlns:a16="http://schemas.microsoft.com/office/drawing/2014/main" id="{E3B20417-6762-45B7-A435-56984142C84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a:extLst>
            <a:ext uri="{FF2B5EF4-FFF2-40B4-BE49-F238E27FC236}">
              <a16:creationId xmlns:a16="http://schemas.microsoft.com/office/drawing/2014/main" id="{344FD678-9CC2-469D-9776-6948287C1897}"/>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3B54EFEB-541D-4110-BDEE-3DB696E30B3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B1668326-3292-4D59-A834-91DD0A9DC31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88CFF97B-352E-4119-804D-48B11275119C}"/>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472" name="直線コネクタ 471">
          <a:extLst>
            <a:ext uri="{FF2B5EF4-FFF2-40B4-BE49-F238E27FC236}">
              <a16:creationId xmlns:a16="http://schemas.microsoft.com/office/drawing/2014/main" id="{B3F76DB6-B467-4121-97CC-1550BE7FEDA1}"/>
            </a:ext>
          </a:extLst>
        </xdr:cNvPr>
        <xdr:cNvCxnSpPr/>
      </xdr:nvCxnSpPr>
      <xdr:spPr>
        <a:xfrm flipV="1">
          <a:off x="22160864" y="576453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E11AACB1-81A8-4B40-ABDD-7685CDEED3C6}"/>
            </a:ext>
          </a:extLst>
        </xdr:cNvPr>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a:extLst>
            <a:ext uri="{FF2B5EF4-FFF2-40B4-BE49-F238E27FC236}">
              <a16:creationId xmlns:a16="http://schemas.microsoft.com/office/drawing/2014/main" id="{CBBF8939-6B58-483C-896C-0FA589C96F0E}"/>
            </a:ext>
          </a:extLst>
        </xdr:cNvPr>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4325B196-9159-4605-972C-BA0786F84D96}"/>
            </a:ext>
          </a:extLst>
        </xdr:cNvPr>
        <xdr:cNvSpPr txBox="1"/>
      </xdr:nvSpPr>
      <xdr:spPr>
        <a:xfrm>
          <a:off x="22199600" y="553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476" name="直線コネクタ 475">
          <a:extLst>
            <a:ext uri="{FF2B5EF4-FFF2-40B4-BE49-F238E27FC236}">
              <a16:creationId xmlns:a16="http://schemas.microsoft.com/office/drawing/2014/main" id="{D78899E6-3C1C-4F3B-AEBB-DC3E2933CCAA}"/>
            </a:ext>
          </a:extLst>
        </xdr:cNvPr>
        <xdr:cNvCxnSpPr/>
      </xdr:nvCxnSpPr>
      <xdr:spPr>
        <a:xfrm>
          <a:off x="22072600" y="576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34A0E4C3-2D95-4091-BD20-5ACD5EF1CEEB}"/>
            </a:ext>
          </a:extLst>
        </xdr:cNvPr>
        <xdr:cNvSpPr txBox="1"/>
      </xdr:nvSpPr>
      <xdr:spPr>
        <a:xfrm>
          <a:off x="22199600" y="649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78" name="フローチャート: 判断 477">
          <a:extLst>
            <a:ext uri="{FF2B5EF4-FFF2-40B4-BE49-F238E27FC236}">
              <a16:creationId xmlns:a16="http://schemas.microsoft.com/office/drawing/2014/main" id="{76075497-BC81-4434-94C9-CF8067F29082}"/>
            </a:ext>
          </a:extLst>
        </xdr:cNvPr>
        <xdr:cNvSpPr/>
      </xdr:nvSpPr>
      <xdr:spPr>
        <a:xfrm>
          <a:off x="221107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479" name="フローチャート: 判断 478">
          <a:extLst>
            <a:ext uri="{FF2B5EF4-FFF2-40B4-BE49-F238E27FC236}">
              <a16:creationId xmlns:a16="http://schemas.microsoft.com/office/drawing/2014/main" id="{7D3D9FB2-2C27-45BA-B09A-7B0B2796B78E}"/>
            </a:ext>
          </a:extLst>
        </xdr:cNvPr>
        <xdr:cNvSpPr/>
      </xdr:nvSpPr>
      <xdr:spPr>
        <a:xfrm>
          <a:off x="21272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480" name="フローチャート: 判断 479">
          <a:extLst>
            <a:ext uri="{FF2B5EF4-FFF2-40B4-BE49-F238E27FC236}">
              <a16:creationId xmlns:a16="http://schemas.microsoft.com/office/drawing/2014/main" id="{37267315-26C8-49FC-80F8-483F826625A6}"/>
            </a:ext>
          </a:extLst>
        </xdr:cNvPr>
        <xdr:cNvSpPr/>
      </xdr:nvSpPr>
      <xdr:spPr>
        <a:xfrm>
          <a:off x="2038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132080</xdr:rowOff>
    </xdr:from>
    <xdr:to>
      <xdr:col>102</xdr:col>
      <xdr:colOff>165100</xdr:colOff>
      <xdr:row>39</xdr:row>
      <xdr:rowOff>62230</xdr:rowOff>
    </xdr:to>
    <xdr:sp macro="" textlink="">
      <xdr:nvSpPr>
        <xdr:cNvPr id="481" name="フローチャート: 判断 480">
          <a:extLst>
            <a:ext uri="{FF2B5EF4-FFF2-40B4-BE49-F238E27FC236}">
              <a16:creationId xmlns:a16="http://schemas.microsoft.com/office/drawing/2014/main" id="{EDE27696-1318-452C-965F-C04720E34DDF}"/>
            </a:ext>
          </a:extLst>
        </xdr:cNvPr>
        <xdr:cNvSpPr/>
      </xdr:nvSpPr>
      <xdr:spPr>
        <a:xfrm>
          <a:off x="19494500" y="664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128270</xdr:rowOff>
    </xdr:from>
    <xdr:to>
      <xdr:col>98</xdr:col>
      <xdr:colOff>38100</xdr:colOff>
      <xdr:row>39</xdr:row>
      <xdr:rowOff>58420</xdr:rowOff>
    </xdr:to>
    <xdr:sp macro="" textlink="">
      <xdr:nvSpPr>
        <xdr:cNvPr id="482" name="フローチャート: 判断 481">
          <a:extLst>
            <a:ext uri="{FF2B5EF4-FFF2-40B4-BE49-F238E27FC236}">
              <a16:creationId xmlns:a16="http://schemas.microsoft.com/office/drawing/2014/main" id="{6D0C1783-35E5-4EAB-8FDE-71238AE9285D}"/>
            </a:ext>
          </a:extLst>
        </xdr:cNvPr>
        <xdr:cNvSpPr/>
      </xdr:nvSpPr>
      <xdr:spPr>
        <a:xfrm>
          <a:off x="18605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C38D3B01-B9E8-4934-B89E-A0788D8F268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BEE7F3B6-F152-4D48-A52B-5378E18FBD5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AD9CB2C7-E6EB-40F0-8383-66EBFD73E0A6}"/>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AFA364AC-0297-4D8F-B04E-9012AE04897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8416C5D-0A20-4E3D-881F-8E4BA54BB69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52070</xdr:rowOff>
    </xdr:from>
    <xdr:to>
      <xdr:col>116</xdr:col>
      <xdr:colOff>114300</xdr:colOff>
      <xdr:row>41</xdr:row>
      <xdr:rowOff>153670</xdr:rowOff>
    </xdr:to>
    <xdr:sp macro="" textlink="">
      <xdr:nvSpPr>
        <xdr:cNvPr id="488" name="楕円 487">
          <a:extLst>
            <a:ext uri="{FF2B5EF4-FFF2-40B4-BE49-F238E27FC236}">
              <a16:creationId xmlns:a16="http://schemas.microsoft.com/office/drawing/2014/main" id="{1FEE4C50-610F-421A-BECB-593F2541CC7C}"/>
            </a:ext>
          </a:extLst>
        </xdr:cNvPr>
        <xdr:cNvSpPr/>
      </xdr:nvSpPr>
      <xdr:spPr>
        <a:xfrm>
          <a:off x="221107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138447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FF5801D4-C0B6-469B-9032-3C3410C2F0D1}"/>
            </a:ext>
          </a:extLst>
        </xdr:cNvPr>
        <xdr:cNvSpPr txBox="1"/>
      </xdr:nvSpPr>
      <xdr:spPr>
        <a:xfrm>
          <a:off x="22199600" y="699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52070</xdr:rowOff>
    </xdr:from>
    <xdr:to>
      <xdr:col>112</xdr:col>
      <xdr:colOff>38100</xdr:colOff>
      <xdr:row>41</xdr:row>
      <xdr:rowOff>153670</xdr:rowOff>
    </xdr:to>
    <xdr:sp macro="" textlink="">
      <xdr:nvSpPr>
        <xdr:cNvPr id="490" name="楕円 489">
          <a:extLst>
            <a:ext uri="{FF2B5EF4-FFF2-40B4-BE49-F238E27FC236}">
              <a16:creationId xmlns:a16="http://schemas.microsoft.com/office/drawing/2014/main" id="{A75BBD8D-BC46-4175-ADAC-DCE0C997D794}"/>
            </a:ext>
          </a:extLst>
        </xdr:cNvPr>
        <xdr:cNvSpPr/>
      </xdr:nvSpPr>
      <xdr:spPr>
        <a:xfrm>
          <a:off x="21272500" y="708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102870</xdr:rowOff>
    </xdr:from>
    <xdr:to>
      <xdr:col>116</xdr:col>
      <xdr:colOff>63500</xdr:colOff>
      <xdr:row>41</xdr:row>
      <xdr:rowOff>102870</xdr:rowOff>
    </xdr:to>
    <xdr:cxnSp macro="">
      <xdr:nvCxnSpPr>
        <xdr:cNvPr id="491" name="直線コネクタ 490">
          <a:extLst>
            <a:ext uri="{FF2B5EF4-FFF2-40B4-BE49-F238E27FC236}">
              <a16:creationId xmlns:a16="http://schemas.microsoft.com/office/drawing/2014/main" id="{3F690CCE-73F4-438F-BBB0-0B0E74916FDC}"/>
            </a:ext>
          </a:extLst>
        </xdr:cNvPr>
        <xdr:cNvCxnSpPr/>
      </xdr:nvCxnSpPr>
      <xdr:spPr>
        <a:xfrm>
          <a:off x="21323300" y="7132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33020</xdr:rowOff>
    </xdr:from>
    <xdr:to>
      <xdr:col>107</xdr:col>
      <xdr:colOff>101600</xdr:colOff>
      <xdr:row>41</xdr:row>
      <xdr:rowOff>134620</xdr:rowOff>
    </xdr:to>
    <xdr:sp macro="" textlink="">
      <xdr:nvSpPr>
        <xdr:cNvPr id="492" name="楕円 491">
          <a:extLst>
            <a:ext uri="{FF2B5EF4-FFF2-40B4-BE49-F238E27FC236}">
              <a16:creationId xmlns:a16="http://schemas.microsoft.com/office/drawing/2014/main" id="{245A3C71-BFE9-4555-A411-BB735A1AC0A7}"/>
            </a:ext>
          </a:extLst>
        </xdr:cNvPr>
        <xdr:cNvSpPr/>
      </xdr:nvSpPr>
      <xdr:spPr>
        <a:xfrm>
          <a:off x="20383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83820</xdr:rowOff>
    </xdr:from>
    <xdr:to>
      <xdr:col>111</xdr:col>
      <xdr:colOff>177800</xdr:colOff>
      <xdr:row>41</xdr:row>
      <xdr:rowOff>102870</xdr:rowOff>
    </xdr:to>
    <xdr:cxnSp macro="">
      <xdr:nvCxnSpPr>
        <xdr:cNvPr id="493" name="直線コネクタ 492">
          <a:extLst>
            <a:ext uri="{FF2B5EF4-FFF2-40B4-BE49-F238E27FC236}">
              <a16:creationId xmlns:a16="http://schemas.microsoft.com/office/drawing/2014/main" id="{F20D4B12-DBF3-4AB4-9A86-8EA26C1255F9}"/>
            </a:ext>
          </a:extLst>
        </xdr:cNvPr>
        <xdr:cNvCxnSpPr/>
      </xdr:nvCxnSpPr>
      <xdr:spPr>
        <a:xfrm>
          <a:off x="20434300" y="7113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13970</xdr:rowOff>
    </xdr:from>
    <xdr:to>
      <xdr:col>102</xdr:col>
      <xdr:colOff>165100</xdr:colOff>
      <xdr:row>41</xdr:row>
      <xdr:rowOff>115570</xdr:rowOff>
    </xdr:to>
    <xdr:sp macro="" textlink="">
      <xdr:nvSpPr>
        <xdr:cNvPr id="494" name="楕円 493">
          <a:extLst>
            <a:ext uri="{FF2B5EF4-FFF2-40B4-BE49-F238E27FC236}">
              <a16:creationId xmlns:a16="http://schemas.microsoft.com/office/drawing/2014/main" id="{8BCF69EE-075D-4814-8BC7-7BB05E221983}"/>
            </a:ext>
          </a:extLst>
        </xdr:cNvPr>
        <xdr:cNvSpPr/>
      </xdr:nvSpPr>
      <xdr:spPr>
        <a:xfrm>
          <a:off x="19494500" y="70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64770</xdr:rowOff>
    </xdr:from>
    <xdr:to>
      <xdr:col>107</xdr:col>
      <xdr:colOff>50800</xdr:colOff>
      <xdr:row>41</xdr:row>
      <xdr:rowOff>83820</xdr:rowOff>
    </xdr:to>
    <xdr:cxnSp macro="">
      <xdr:nvCxnSpPr>
        <xdr:cNvPr id="495" name="直線コネクタ 494">
          <a:extLst>
            <a:ext uri="{FF2B5EF4-FFF2-40B4-BE49-F238E27FC236}">
              <a16:creationId xmlns:a16="http://schemas.microsoft.com/office/drawing/2014/main" id="{4965B89D-C44E-49F8-80EA-2BA9125E6DBD}"/>
            </a:ext>
          </a:extLst>
        </xdr:cNvPr>
        <xdr:cNvCxnSpPr/>
      </xdr:nvCxnSpPr>
      <xdr:spPr>
        <a:xfrm>
          <a:off x="19545300" y="70942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17780</xdr:rowOff>
    </xdr:from>
    <xdr:to>
      <xdr:col>98</xdr:col>
      <xdr:colOff>38100</xdr:colOff>
      <xdr:row>41</xdr:row>
      <xdr:rowOff>119380</xdr:rowOff>
    </xdr:to>
    <xdr:sp macro="" textlink="">
      <xdr:nvSpPr>
        <xdr:cNvPr id="496" name="楕円 495">
          <a:extLst>
            <a:ext uri="{FF2B5EF4-FFF2-40B4-BE49-F238E27FC236}">
              <a16:creationId xmlns:a16="http://schemas.microsoft.com/office/drawing/2014/main" id="{0ED509EE-5F27-4C24-BBE9-03CC7148B50D}"/>
            </a:ext>
          </a:extLst>
        </xdr:cNvPr>
        <xdr:cNvSpPr/>
      </xdr:nvSpPr>
      <xdr:spPr>
        <a:xfrm>
          <a:off x="18605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64770</xdr:rowOff>
    </xdr:from>
    <xdr:to>
      <xdr:col>102</xdr:col>
      <xdr:colOff>114300</xdr:colOff>
      <xdr:row>41</xdr:row>
      <xdr:rowOff>68580</xdr:rowOff>
    </xdr:to>
    <xdr:cxnSp macro="">
      <xdr:nvCxnSpPr>
        <xdr:cNvPr id="497" name="直線コネクタ 496">
          <a:extLst>
            <a:ext uri="{FF2B5EF4-FFF2-40B4-BE49-F238E27FC236}">
              <a16:creationId xmlns:a16="http://schemas.microsoft.com/office/drawing/2014/main" id="{B7619761-CFBC-42B1-B871-CC3108C0DA30}"/>
            </a:ext>
          </a:extLst>
        </xdr:cNvPr>
        <xdr:cNvCxnSpPr/>
      </xdr:nvCxnSpPr>
      <xdr:spPr>
        <a:xfrm flipV="1">
          <a:off x="18656300" y="7094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7D518A6A-E109-4964-AE27-D7429AEBB2BD}"/>
            </a:ext>
          </a:extLst>
        </xdr:cNvPr>
        <xdr:cNvSpPr txBox="1"/>
      </xdr:nvSpPr>
      <xdr:spPr>
        <a:xfrm>
          <a:off x="21075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8F2580B8-B608-403F-BB97-50A9F1673D93}"/>
            </a:ext>
          </a:extLst>
        </xdr:cNvPr>
        <xdr:cNvSpPr txBox="1"/>
      </xdr:nvSpPr>
      <xdr:spPr>
        <a:xfrm>
          <a:off x="201994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78757</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CC734034-535F-4AEB-9A4B-AFFDEB54EADD}"/>
            </a:ext>
          </a:extLst>
        </xdr:cNvPr>
        <xdr:cNvSpPr txBox="1"/>
      </xdr:nvSpPr>
      <xdr:spPr>
        <a:xfrm>
          <a:off x="19310427"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74947</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863B0B52-B3DA-4E85-B34F-EC895FCA72EA}"/>
            </a:ext>
          </a:extLst>
        </xdr:cNvPr>
        <xdr:cNvSpPr txBox="1"/>
      </xdr:nvSpPr>
      <xdr:spPr>
        <a:xfrm>
          <a:off x="18421427" y="641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144797</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C8A5B55B-F759-4B04-9384-E56869035801}"/>
            </a:ext>
          </a:extLst>
        </xdr:cNvPr>
        <xdr:cNvSpPr txBox="1"/>
      </xdr:nvSpPr>
      <xdr:spPr>
        <a:xfrm>
          <a:off x="21075727" y="717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125747</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A24CDE7C-7E3C-447A-BB70-733A9C45E527}"/>
            </a:ext>
          </a:extLst>
        </xdr:cNvPr>
        <xdr:cNvSpPr txBox="1"/>
      </xdr:nvSpPr>
      <xdr:spPr>
        <a:xfrm>
          <a:off x="20199427" y="715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106697</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389C77D4-2857-4808-B611-8B14E838DFC1}"/>
            </a:ext>
          </a:extLst>
        </xdr:cNvPr>
        <xdr:cNvSpPr txBox="1"/>
      </xdr:nvSpPr>
      <xdr:spPr>
        <a:xfrm>
          <a:off x="19310427" y="713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110507</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C3FC31D5-7CBC-42B3-9C51-2D0162953BBC}"/>
            </a:ext>
          </a:extLst>
        </xdr:cNvPr>
        <xdr:cNvSpPr txBox="1"/>
      </xdr:nvSpPr>
      <xdr:spPr>
        <a:xfrm>
          <a:off x="18421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2EA109AD-E34A-4819-91B4-A7D45DE180B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DCFDF885-E65C-4E37-8B2D-04ADF5A503F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2726893B-5586-47CD-8044-B76CBADEB91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5906E1C4-F390-406C-AAEB-3705F4300C7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F11BC22F-AEC4-4F63-9425-DB822E306B1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6327A10E-ABA6-4E38-B143-486C16F2004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D4300FC-89FE-4C8C-BE50-6D36940E7EA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A6F859F6-AA88-4AC3-99BE-52E4510DD0F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4C25C2C9-8243-4E2C-A70A-3E3FD12941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1EAE9D2E-144A-445F-B4C6-182A2DF70B8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A6832AF5-94C2-420B-BEA4-2C0FBCAA006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88C0FF9C-499A-41E8-9D27-1554C202F3D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8" name="テキスト ボックス 517">
          <a:extLst>
            <a:ext uri="{FF2B5EF4-FFF2-40B4-BE49-F238E27FC236}">
              <a16:creationId xmlns:a16="http://schemas.microsoft.com/office/drawing/2014/main" id="{2785674F-78AA-4C2A-9392-F88FC1AC1BEB}"/>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4FB2793A-BA82-46A2-9E3E-F825D65E822E}"/>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8993F64C-4C10-4151-9D9A-D8698D4DA27C}"/>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33B72266-27B3-4747-B76B-7A0B4078E62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2C91F9CA-93EE-425E-9823-6F4E2814747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E85BABBA-10DE-4564-A8FD-AB88957D799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DD696609-ABE2-4D21-A2E6-9F3E1F92A3D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408369AF-2054-4E66-B814-48EF8D3D718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2DB0A5BB-1DE5-4E30-8BB3-A110BB68773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6B34B30-40CD-424E-932B-F6E45FE1DD6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70E5C310-8FCD-45E0-8682-CD261B39061B}"/>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C10723D7-FA8A-4A18-B4DC-552940B3589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530" name="直線コネクタ 529">
          <a:extLst>
            <a:ext uri="{FF2B5EF4-FFF2-40B4-BE49-F238E27FC236}">
              <a16:creationId xmlns:a16="http://schemas.microsoft.com/office/drawing/2014/main" id="{50BDD4EC-A0BD-4EAD-A26A-D8A3610A337F}"/>
            </a:ext>
          </a:extLst>
        </xdr:cNvPr>
        <xdr:cNvCxnSpPr/>
      </xdr:nvCxnSpPr>
      <xdr:spPr>
        <a:xfrm flipV="1">
          <a:off x="16318864" y="954405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23920A50-EFC5-48E3-8763-EB6DADB4B25E}"/>
            </a:ext>
          </a:extLst>
        </xdr:cNvPr>
        <xdr:cNvSpPr txBox="1"/>
      </xdr:nvSpPr>
      <xdr:spPr>
        <a:xfrm>
          <a:off x="1635760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532" name="直線コネクタ 531">
          <a:extLst>
            <a:ext uri="{FF2B5EF4-FFF2-40B4-BE49-F238E27FC236}">
              <a16:creationId xmlns:a16="http://schemas.microsoft.com/office/drawing/2014/main" id="{E96487D2-6B17-43B0-840D-C22459333933}"/>
            </a:ext>
          </a:extLst>
        </xdr:cNvPr>
        <xdr:cNvCxnSpPr/>
      </xdr:nvCxnSpPr>
      <xdr:spPr>
        <a:xfrm>
          <a:off x="16230600" y="10786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98FADE7B-A016-4B97-ADB5-A399E6B791B7}"/>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534" name="直線コネクタ 533">
          <a:extLst>
            <a:ext uri="{FF2B5EF4-FFF2-40B4-BE49-F238E27FC236}">
              <a16:creationId xmlns:a16="http://schemas.microsoft.com/office/drawing/2014/main" id="{D6330E94-DAE1-4BB7-B26B-FCA3BFD04D47}"/>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1DB7D651-AE4F-4428-8EFA-B569A7D6E2D6}"/>
            </a:ext>
          </a:extLst>
        </xdr:cNvPr>
        <xdr:cNvSpPr txBox="1"/>
      </xdr:nvSpPr>
      <xdr:spPr>
        <a:xfrm>
          <a:off x="16357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536" name="フローチャート: 判断 535">
          <a:extLst>
            <a:ext uri="{FF2B5EF4-FFF2-40B4-BE49-F238E27FC236}">
              <a16:creationId xmlns:a16="http://schemas.microsoft.com/office/drawing/2014/main" id="{5E1CAA75-B3AE-4EC2-BBEB-DD7EF7EEED31}"/>
            </a:ext>
          </a:extLst>
        </xdr:cNvPr>
        <xdr:cNvSpPr/>
      </xdr:nvSpPr>
      <xdr:spPr>
        <a:xfrm>
          <a:off x="16268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537" name="フローチャート: 判断 536">
          <a:extLst>
            <a:ext uri="{FF2B5EF4-FFF2-40B4-BE49-F238E27FC236}">
              <a16:creationId xmlns:a16="http://schemas.microsoft.com/office/drawing/2014/main" id="{1FC4C4A9-1A49-49B7-9062-7A6CD7BAD2AC}"/>
            </a:ext>
          </a:extLst>
        </xdr:cNvPr>
        <xdr:cNvSpPr/>
      </xdr:nvSpPr>
      <xdr:spPr>
        <a:xfrm>
          <a:off x="154305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538" name="フローチャート: 判断 537">
          <a:extLst>
            <a:ext uri="{FF2B5EF4-FFF2-40B4-BE49-F238E27FC236}">
              <a16:creationId xmlns:a16="http://schemas.microsoft.com/office/drawing/2014/main" id="{5C17DCA3-65DE-44B0-BD2B-4F2ADCF8152C}"/>
            </a:ext>
          </a:extLst>
        </xdr:cNvPr>
        <xdr:cNvSpPr/>
      </xdr:nvSpPr>
      <xdr:spPr>
        <a:xfrm>
          <a:off x="14541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52070</xdr:rowOff>
    </xdr:from>
    <xdr:to>
      <xdr:col>72</xdr:col>
      <xdr:colOff>38100</xdr:colOff>
      <xdr:row>57</xdr:row>
      <xdr:rowOff>153670</xdr:rowOff>
    </xdr:to>
    <xdr:sp macro="" textlink="">
      <xdr:nvSpPr>
        <xdr:cNvPr id="539" name="フローチャート: 判断 538">
          <a:extLst>
            <a:ext uri="{FF2B5EF4-FFF2-40B4-BE49-F238E27FC236}">
              <a16:creationId xmlns:a16="http://schemas.microsoft.com/office/drawing/2014/main" id="{AA1D7D47-8223-4048-ADDB-EEFB617B7A0E}"/>
            </a:ext>
          </a:extLst>
        </xdr:cNvPr>
        <xdr:cNvSpPr/>
      </xdr:nvSpPr>
      <xdr:spPr>
        <a:xfrm>
          <a:off x="13652500" y="98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25400</xdr:rowOff>
    </xdr:from>
    <xdr:to>
      <xdr:col>67</xdr:col>
      <xdr:colOff>101600</xdr:colOff>
      <xdr:row>57</xdr:row>
      <xdr:rowOff>127000</xdr:rowOff>
    </xdr:to>
    <xdr:sp macro="" textlink="">
      <xdr:nvSpPr>
        <xdr:cNvPr id="540" name="フローチャート: 判断 539">
          <a:extLst>
            <a:ext uri="{FF2B5EF4-FFF2-40B4-BE49-F238E27FC236}">
              <a16:creationId xmlns:a16="http://schemas.microsoft.com/office/drawing/2014/main" id="{096EDD91-FFEA-4075-9335-26B7F4386C8F}"/>
            </a:ext>
          </a:extLst>
        </xdr:cNvPr>
        <xdr:cNvSpPr/>
      </xdr:nvSpPr>
      <xdr:spPr>
        <a:xfrm>
          <a:off x="12763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A824D131-05AC-4B60-8FC4-A3634B5AE9E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2808F9B3-B896-4A1E-BFBB-B22513CE008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1B5EC42-7790-4C37-9CB6-3D7492DFA8D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8CA4CC4-5F7B-47CB-AF84-CFF59820A6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5EE332BB-773A-4B91-8826-096D848BA90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48260</xdr:rowOff>
    </xdr:from>
    <xdr:to>
      <xdr:col>85</xdr:col>
      <xdr:colOff>177800</xdr:colOff>
      <xdr:row>57</xdr:row>
      <xdr:rowOff>149860</xdr:rowOff>
    </xdr:to>
    <xdr:sp macro="" textlink="">
      <xdr:nvSpPr>
        <xdr:cNvPr id="546" name="楕円 545">
          <a:extLst>
            <a:ext uri="{FF2B5EF4-FFF2-40B4-BE49-F238E27FC236}">
              <a16:creationId xmlns:a16="http://schemas.microsoft.com/office/drawing/2014/main" id="{060CCA95-114D-4240-AD7F-D93CC1E82696}"/>
            </a:ext>
          </a:extLst>
        </xdr:cNvPr>
        <xdr:cNvSpPr/>
      </xdr:nvSpPr>
      <xdr:spPr>
        <a:xfrm>
          <a:off x="16268700" y="982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71137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D7917999-FB9F-4577-B1A9-BEB00590F9D9}"/>
            </a:ext>
          </a:extLst>
        </xdr:cNvPr>
        <xdr:cNvSpPr txBox="1"/>
      </xdr:nvSpPr>
      <xdr:spPr>
        <a:xfrm>
          <a:off x="16357600"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17780</xdr:rowOff>
    </xdr:from>
    <xdr:to>
      <xdr:col>81</xdr:col>
      <xdr:colOff>101600</xdr:colOff>
      <xdr:row>57</xdr:row>
      <xdr:rowOff>119380</xdr:rowOff>
    </xdr:to>
    <xdr:sp macro="" textlink="">
      <xdr:nvSpPr>
        <xdr:cNvPr id="548" name="楕円 547">
          <a:extLst>
            <a:ext uri="{FF2B5EF4-FFF2-40B4-BE49-F238E27FC236}">
              <a16:creationId xmlns:a16="http://schemas.microsoft.com/office/drawing/2014/main" id="{CFB577A9-6054-4111-A51C-18D16E5F9E0B}"/>
            </a:ext>
          </a:extLst>
        </xdr:cNvPr>
        <xdr:cNvSpPr/>
      </xdr:nvSpPr>
      <xdr:spPr>
        <a:xfrm>
          <a:off x="15430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68580</xdr:rowOff>
    </xdr:from>
    <xdr:to>
      <xdr:col>85</xdr:col>
      <xdr:colOff>127000</xdr:colOff>
      <xdr:row>57</xdr:row>
      <xdr:rowOff>99060</xdr:rowOff>
    </xdr:to>
    <xdr:cxnSp macro="">
      <xdr:nvCxnSpPr>
        <xdr:cNvPr id="549" name="直線コネクタ 548">
          <a:extLst>
            <a:ext uri="{FF2B5EF4-FFF2-40B4-BE49-F238E27FC236}">
              <a16:creationId xmlns:a16="http://schemas.microsoft.com/office/drawing/2014/main" id="{AA6F8FC4-9567-4B38-9D04-043A20E60EA3}"/>
            </a:ext>
          </a:extLst>
        </xdr:cNvPr>
        <xdr:cNvCxnSpPr/>
      </xdr:nvCxnSpPr>
      <xdr:spPr>
        <a:xfrm>
          <a:off x="15481300" y="984123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109220</xdr:rowOff>
    </xdr:from>
    <xdr:to>
      <xdr:col>76</xdr:col>
      <xdr:colOff>165100</xdr:colOff>
      <xdr:row>57</xdr:row>
      <xdr:rowOff>39370</xdr:rowOff>
    </xdr:to>
    <xdr:sp macro="" textlink="">
      <xdr:nvSpPr>
        <xdr:cNvPr id="550" name="楕円 549">
          <a:extLst>
            <a:ext uri="{FF2B5EF4-FFF2-40B4-BE49-F238E27FC236}">
              <a16:creationId xmlns:a16="http://schemas.microsoft.com/office/drawing/2014/main" id="{E2785092-646D-4114-B537-E9F381CC8359}"/>
            </a:ext>
          </a:extLst>
        </xdr:cNvPr>
        <xdr:cNvSpPr/>
      </xdr:nvSpPr>
      <xdr:spPr>
        <a:xfrm>
          <a:off x="14541500" y="97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160020</xdr:rowOff>
    </xdr:from>
    <xdr:to>
      <xdr:col>81</xdr:col>
      <xdr:colOff>50800</xdr:colOff>
      <xdr:row>57</xdr:row>
      <xdr:rowOff>68580</xdr:rowOff>
    </xdr:to>
    <xdr:cxnSp macro="">
      <xdr:nvCxnSpPr>
        <xdr:cNvPr id="551" name="直線コネクタ 550">
          <a:extLst>
            <a:ext uri="{FF2B5EF4-FFF2-40B4-BE49-F238E27FC236}">
              <a16:creationId xmlns:a16="http://schemas.microsoft.com/office/drawing/2014/main" id="{15418BED-D80D-4F85-92DD-CC08F3FA94DE}"/>
            </a:ext>
          </a:extLst>
        </xdr:cNvPr>
        <xdr:cNvCxnSpPr/>
      </xdr:nvCxnSpPr>
      <xdr:spPr>
        <a:xfrm>
          <a:off x="14592300" y="97612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44450</xdr:rowOff>
    </xdr:from>
    <xdr:to>
      <xdr:col>72</xdr:col>
      <xdr:colOff>38100</xdr:colOff>
      <xdr:row>56</xdr:row>
      <xdr:rowOff>146050</xdr:rowOff>
    </xdr:to>
    <xdr:sp macro="" textlink="">
      <xdr:nvSpPr>
        <xdr:cNvPr id="552" name="楕円 551">
          <a:extLst>
            <a:ext uri="{FF2B5EF4-FFF2-40B4-BE49-F238E27FC236}">
              <a16:creationId xmlns:a16="http://schemas.microsoft.com/office/drawing/2014/main" id="{8065E598-81A6-4DAF-8690-71CB636C5DB1}"/>
            </a:ext>
          </a:extLst>
        </xdr:cNvPr>
        <xdr:cNvSpPr/>
      </xdr:nvSpPr>
      <xdr:spPr>
        <a:xfrm>
          <a:off x="13652500" y="964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95250</xdr:rowOff>
    </xdr:from>
    <xdr:to>
      <xdr:col>76</xdr:col>
      <xdr:colOff>114300</xdr:colOff>
      <xdr:row>56</xdr:row>
      <xdr:rowOff>160020</xdr:rowOff>
    </xdr:to>
    <xdr:cxnSp macro="">
      <xdr:nvCxnSpPr>
        <xdr:cNvPr id="553" name="直線コネクタ 552">
          <a:extLst>
            <a:ext uri="{FF2B5EF4-FFF2-40B4-BE49-F238E27FC236}">
              <a16:creationId xmlns:a16="http://schemas.microsoft.com/office/drawing/2014/main" id="{26FB2849-7B6B-4228-AE99-92FC00AABBC4}"/>
            </a:ext>
          </a:extLst>
        </xdr:cNvPr>
        <xdr:cNvCxnSpPr/>
      </xdr:nvCxnSpPr>
      <xdr:spPr>
        <a:xfrm>
          <a:off x="13703300" y="96964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13970</xdr:rowOff>
    </xdr:from>
    <xdr:to>
      <xdr:col>67</xdr:col>
      <xdr:colOff>101600</xdr:colOff>
      <xdr:row>55</xdr:row>
      <xdr:rowOff>115570</xdr:rowOff>
    </xdr:to>
    <xdr:sp macro="" textlink="">
      <xdr:nvSpPr>
        <xdr:cNvPr id="554" name="楕円 553">
          <a:extLst>
            <a:ext uri="{FF2B5EF4-FFF2-40B4-BE49-F238E27FC236}">
              <a16:creationId xmlns:a16="http://schemas.microsoft.com/office/drawing/2014/main" id="{23551150-0BDF-4B44-BA75-32AFC20B4C28}"/>
            </a:ext>
          </a:extLst>
        </xdr:cNvPr>
        <xdr:cNvSpPr/>
      </xdr:nvSpPr>
      <xdr:spPr>
        <a:xfrm>
          <a:off x="12763500" y="944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64770</xdr:rowOff>
    </xdr:from>
    <xdr:to>
      <xdr:col>71</xdr:col>
      <xdr:colOff>177800</xdr:colOff>
      <xdr:row>56</xdr:row>
      <xdr:rowOff>95250</xdr:rowOff>
    </xdr:to>
    <xdr:cxnSp macro="">
      <xdr:nvCxnSpPr>
        <xdr:cNvPr id="555" name="直線コネクタ 554">
          <a:extLst>
            <a:ext uri="{FF2B5EF4-FFF2-40B4-BE49-F238E27FC236}">
              <a16:creationId xmlns:a16="http://schemas.microsoft.com/office/drawing/2014/main" id="{20A00C3C-C303-476D-BC65-05D57F296D45}"/>
            </a:ext>
          </a:extLst>
        </xdr:cNvPr>
        <xdr:cNvCxnSpPr/>
      </xdr:nvCxnSpPr>
      <xdr:spPr>
        <a:xfrm>
          <a:off x="12814300" y="949452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68597</xdr:rowOff>
    </xdr:from>
    <xdr:ext cx="405111" cy="259045"/>
    <xdr:sp macro="" textlink="">
      <xdr:nvSpPr>
        <xdr:cNvPr id="556" name="n_1aveValue【学校施設】&#10;有形固定資産減価償却率">
          <a:extLst>
            <a:ext uri="{FF2B5EF4-FFF2-40B4-BE49-F238E27FC236}">
              <a16:creationId xmlns:a16="http://schemas.microsoft.com/office/drawing/2014/main" id="{28957DF6-EBD6-4290-B969-2ACDB1572E1B}"/>
            </a:ext>
          </a:extLst>
        </xdr:cNvPr>
        <xdr:cNvSpPr txBox="1"/>
      </xdr:nvSpPr>
      <xdr:spPr>
        <a:xfrm>
          <a:off x="15266044" y="1018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34307</xdr:rowOff>
    </xdr:from>
    <xdr:ext cx="405111" cy="259045"/>
    <xdr:sp macro="" textlink="">
      <xdr:nvSpPr>
        <xdr:cNvPr id="557" name="n_2aveValue【学校施設】&#10;有形固定資産減価償却率">
          <a:extLst>
            <a:ext uri="{FF2B5EF4-FFF2-40B4-BE49-F238E27FC236}">
              <a16:creationId xmlns:a16="http://schemas.microsoft.com/office/drawing/2014/main" id="{FCB626B9-B01D-4AC3-A2BE-9B5F5BE39BF4}"/>
            </a:ext>
          </a:extLst>
        </xdr:cNvPr>
        <xdr:cNvSpPr txBox="1"/>
      </xdr:nvSpPr>
      <xdr:spPr>
        <a:xfrm>
          <a:off x="14389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144797</xdr:rowOff>
    </xdr:from>
    <xdr:ext cx="405111" cy="259045"/>
    <xdr:sp macro="" textlink="">
      <xdr:nvSpPr>
        <xdr:cNvPr id="558" name="n_3aveValue【学校施設】&#10;有形固定資産減価償却率">
          <a:extLst>
            <a:ext uri="{FF2B5EF4-FFF2-40B4-BE49-F238E27FC236}">
              <a16:creationId xmlns:a16="http://schemas.microsoft.com/office/drawing/2014/main" id="{DB74FFAD-19C8-4159-913E-7EC1160BB6DB}"/>
            </a:ext>
          </a:extLst>
        </xdr:cNvPr>
        <xdr:cNvSpPr txBox="1"/>
      </xdr:nvSpPr>
      <xdr:spPr>
        <a:xfrm>
          <a:off x="13500744" y="991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118127</xdr:rowOff>
    </xdr:from>
    <xdr:ext cx="405111" cy="259045"/>
    <xdr:sp macro="" textlink="">
      <xdr:nvSpPr>
        <xdr:cNvPr id="559" name="n_4aveValue【学校施設】&#10;有形固定資産減価償却率">
          <a:extLst>
            <a:ext uri="{FF2B5EF4-FFF2-40B4-BE49-F238E27FC236}">
              <a16:creationId xmlns:a16="http://schemas.microsoft.com/office/drawing/2014/main" id="{0E430E7C-4D30-4477-BFAE-5807CEF0DC1D}"/>
            </a:ext>
          </a:extLst>
        </xdr:cNvPr>
        <xdr:cNvSpPr txBox="1"/>
      </xdr:nvSpPr>
      <xdr:spPr>
        <a:xfrm>
          <a:off x="12611744" y="9890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135907</xdr:rowOff>
    </xdr:from>
    <xdr:ext cx="405111" cy="259045"/>
    <xdr:sp macro="" textlink="">
      <xdr:nvSpPr>
        <xdr:cNvPr id="560" name="n_1mainValue【学校施設】&#10;有形固定資産減価償却率">
          <a:extLst>
            <a:ext uri="{FF2B5EF4-FFF2-40B4-BE49-F238E27FC236}">
              <a16:creationId xmlns:a16="http://schemas.microsoft.com/office/drawing/2014/main" id="{6B667F45-150F-4AE1-9364-D9FB6AA4717A}"/>
            </a:ext>
          </a:extLst>
        </xdr:cNvPr>
        <xdr:cNvSpPr txBox="1"/>
      </xdr:nvSpPr>
      <xdr:spPr>
        <a:xfrm>
          <a:off x="152660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55897</xdr:rowOff>
    </xdr:from>
    <xdr:ext cx="405111" cy="259045"/>
    <xdr:sp macro="" textlink="">
      <xdr:nvSpPr>
        <xdr:cNvPr id="561" name="n_2mainValue【学校施設】&#10;有形固定資産減価償却率">
          <a:extLst>
            <a:ext uri="{FF2B5EF4-FFF2-40B4-BE49-F238E27FC236}">
              <a16:creationId xmlns:a16="http://schemas.microsoft.com/office/drawing/2014/main" id="{9026AEDB-0C4A-4015-9142-E7D1484D3036}"/>
            </a:ext>
          </a:extLst>
        </xdr:cNvPr>
        <xdr:cNvSpPr txBox="1"/>
      </xdr:nvSpPr>
      <xdr:spPr>
        <a:xfrm>
          <a:off x="14389744" y="948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162577</xdr:rowOff>
    </xdr:from>
    <xdr:ext cx="405111" cy="259045"/>
    <xdr:sp macro="" textlink="">
      <xdr:nvSpPr>
        <xdr:cNvPr id="562" name="n_3mainValue【学校施設】&#10;有形固定資産減価償却率">
          <a:extLst>
            <a:ext uri="{FF2B5EF4-FFF2-40B4-BE49-F238E27FC236}">
              <a16:creationId xmlns:a16="http://schemas.microsoft.com/office/drawing/2014/main" id="{57E7A636-22E1-4EC5-8DD1-AE3B0EA55C93}"/>
            </a:ext>
          </a:extLst>
        </xdr:cNvPr>
        <xdr:cNvSpPr txBox="1"/>
      </xdr:nvSpPr>
      <xdr:spPr>
        <a:xfrm>
          <a:off x="13500744"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53</xdr:row>
      <xdr:rowOff>132097</xdr:rowOff>
    </xdr:from>
    <xdr:ext cx="405111" cy="259045"/>
    <xdr:sp macro="" textlink="">
      <xdr:nvSpPr>
        <xdr:cNvPr id="563" name="n_4mainValue【学校施設】&#10;有形固定資産減価償却率">
          <a:extLst>
            <a:ext uri="{FF2B5EF4-FFF2-40B4-BE49-F238E27FC236}">
              <a16:creationId xmlns:a16="http://schemas.microsoft.com/office/drawing/2014/main" id="{B60EB3BD-BE1D-49D9-BFC7-067A9D4A7E27}"/>
            </a:ext>
          </a:extLst>
        </xdr:cNvPr>
        <xdr:cNvSpPr txBox="1"/>
      </xdr:nvSpPr>
      <xdr:spPr>
        <a:xfrm>
          <a:off x="12611744" y="921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84342740-528F-4F8D-9023-D200A261B71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3A8D44E1-B943-4339-A5CD-32DAA643382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D459B5C6-5583-44AA-B182-87FBDB7EC75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5B13E31C-A040-42ED-9EB7-645E827035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639BC96B-3D50-43C0-AB58-DCCF50C7B8E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93C59389-7150-48E4-9C29-B72DDEA7D96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CBE794BE-970C-415B-A721-8EEB78E8155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4EBA839F-43E0-4586-B76A-7B8773E942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E98DDBC7-16F6-474E-8BEF-1D344BAAC40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1AC22F53-6D24-4985-9A80-EFE7E3C525D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C6310036-2965-45E4-A32C-59BEED1B925F}"/>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5" name="直線コネクタ 574">
          <a:extLst>
            <a:ext uri="{FF2B5EF4-FFF2-40B4-BE49-F238E27FC236}">
              <a16:creationId xmlns:a16="http://schemas.microsoft.com/office/drawing/2014/main" id="{5DFE536A-C0E2-43F4-8688-2F7F8A562B8C}"/>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6" name="テキスト ボックス 575">
          <a:extLst>
            <a:ext uri="{FF2B5EF4-FFF2-40B4-BE49-F238E27FC236}">
              <a16:creationId xmlns:a16="http://schemas.microsoft.com/office/drawing/2014/main" id="{7D6F16D7-5E70-4429-B4E2-2CAE6C33CB8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7" name="直線コネクタ 576">
          <a:extLst>
            <a:ext uri="{FF2B5EF4-FFF2-40B4-BE49-F238E27FC236}">
              <a16:creationId xmlns:a16="http://schemas.microsoft.com/office/drawing/2014/main" id="{CDA8DEA0-0582-4363-A77B-754A9E35353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8" name="テキスト ボックス 577">
          <a:extLst>
            <a:ext uri="{FF2B5EF4-FFF2-40B4-BE49-F238E27FC236}">
              <a16:creationId xmlns:a16="http://schemas.microsoft.com/office/drawing/2014/main" id="{C47445F2-6569-4ADB-9997-ECDDF39A804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9" name="直線コネクタ 578">
          <a:extLst>
            <a:ext uri="{FF2B5EF4-FFF2-40B4-BE49-F238E27FC236}">
              <a16:creationId xmlns:a16="http://schemas.microsoft.com/office/drawing/2014/main" id="{1B469460-CC6D-4CB9-9C65-D7B43A51013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80" name="テキスト ボックス 579">
          <a:extLst>
            <a:ext uri="{FF2B5EF4-FFF2-40B4-BE49-F238E27FC236}">
              <a16:creationId xmlns:a16="http://schemas.microsoft.com/office/drawing/2014/main" id="{3BE3C3BF-5A5C-44A3-9EEB-339F8EF4207F}"/>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a:extLst>
            <a:ext uri="{FF2B5EF4-FFF2-40B4-BE49-F238E27FC236}">
              <a16:creationId xmlns:a16="http://schemas.microsoft.com/office/drawing/2014/main" id="{1BD5DC54-17C8-4B99-806B-475FCAC997A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a:extLst>
            <a:ext uri="{FF2B5EF4-FFF2-40B4-BE49-F238E27FC236}">
              <a16:creationId xmlns:a16="http://schemas.microsoft.com/office/drawing/2014/main" id="{BAFF1326-6E72-4AF0-ADEE-4F5F0394BF8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a:extLst>
            <a:ext uri="{FF2B5EF4-FFF2-40B4-BE49-F238E27FC236}">
              <a16:creationId xmlns:a16="http://schemas.microsoft.com/office/drawing/2014/main" id="{5EB29956-2862-40B2-B7A1-61ADB80C954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584" name="直線コネクタ 583">
          <a:extLst>
            <a:ext uri="{FF2B5EF4-FFF2-40B4-BE49-F238E27FC236}">
              <a16:creationId xmlns:a16="http://schemas.microsoft.com/office/drawing/2014/main" id="{A6EA4126-25D5-4405-A1D6-196C9F91B88F}"/>
            </a:ext>
          </a:extLst>
        </xdr:cNvPr>
        <xdr:cNvCxnSpPr/>
      </xdr:nvCxnSpPr>
      <xdr:spPr>
        <a:xfrm flipV="1">
          <a:off x="22160864" y="9600629"/>
          <a:ext cx="0" cy="1203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585" name="【学校施設】&#10;一人当たり面積最小値テキスト">
          <a:extLst>
            <a:ext uri="{FF2B5EF4-FFF2-40B4-BE49-F238E27FC236}">
              <a16:creationId xmlns:a16="http://schemas.microsoft.com/office/drawing/2014/main" id="{C1455E81-D688-4621-99BF-B05EF126AEDA}"/>
            </a:ext>
          </a:extLst>
        </xdr:cNvPr>
        <xdr:cNvSpPr txBox="1"/>
      </xdr:nvSpPr>
      <xdr:spPr>
        <a:xfrm>
          <a:off x="22199600" y="1080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586" name="直線コネクタ 585">
          <a:extLst>
            <a:ext uri="{FF2B5EF4-FFF2-40B4-BE49-F238E27FC236}">
              <a16:creationId xmlns:a16="http://schemas.microsoft.com/office/drawing/2014/main" id="{1144E21F-4924-43D4-B3BB-3DA0AE1E8AA4}"/>
            </a:ext>
          </a:extLst>
        </xdr:cNvPr>
        <xdr:cNvCxnSpPr/>
      </xdr:nvCxnSpPr>
      <xdr:spPr>
        <a:xfrm>
          <a:off x="22072600" y="108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587" name="【学校施設】&#10;一人当たり面積最大値テキスト">
          <a:extLst>
            <a:ext uri="{FF2B5EF4-FFF2-40B4-BE49-F238E27FC236}">
              <a16:creationId xmlns:a16="http://schemas.microsoft.com/office/drawing/2014/main" id="{8941F731-5C56-40B0-B49E-6F950742CCE5}"/>
            </a:ext>
          </a:extLst>
        </xdr:cNvPr>
        <xdr:cNvSpPr txBox="1"/>
      </xdr:nvSpPr>
      <xdr:spPr>
        <a:xfrm>
          <a:off x="22199600" y="937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588" name="直線コネクタ 587">
          <a:extLst>
            <a:ext uri="{FF2B5EF4-FFF2-40B4-BE49-F238E27FC236}">
              <a16:creationId xmlns:a16="http://schemas.microsoft.com/office/drawing/2014/main" id="{4C702569-A0D8-455C-97A1-27463611D646}"/>
            </a:ext>
          </a:extLst>
        </xdr:cNvPr>
        <xdr:cNvCxnSpPr/>
      </xdr:nvCxnSpPr>
      <xdr:spPr>
        <a:xfrm>
          <a:off x="22072600" y="9600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99077</xdr:rowOff>
    </xdr:from>
    <xdr:ext cx="469744" cy="259045"/>
    <xdr:sp macro="" textlink="">
      <xdr:nvSpPr>
        <xdr:cNvPr id="589" name="【学校施設】&#10;一人当たり面積平均値テキスト">
          <a:extLst>
            <a:ext uri="{FF2B5EF4-FFF2-40B4-BE49-F238E27FC236}">
              <a16:creationId xmlns:a16="http://schemas.microsoft.com/office/drawing/2014/main" id="{17AE1693-C170-4530-AE24-1FA33995441E}"/>
            </a:ext>
          </a:extLst>
        </xdr:cNvPr>
        <xdr:cNvSpPr txBox="1"/>
      </xdr:nvSpPr>
      <xdr:spPr>
        <a:xfrm>
          <a:off x="22199600" y="10386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590" name="フローチャート: 判断 589">
          <a:extLst>
            <a:ext uri="{FF2B5EF4-FFF2-40B4-BE49-F238E27FC236}">
              <a16:creationId xmlns:a16="http://schemas.microsoft.com/office/drawing/2014/main" id="{9D51D2CF-17E6-4939-8454-5C420DABFBD8}"/>
            </a:ext>
          </a:extLst>
        </xdr:cNvPr>
        <xdr:cNvSpPr/>
      </xdr:nvSpPr>
      <xdr:spPr>
        <a:xfrm>
          <a:off x="221107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591" name="フローチャート: 判断 590">
          <a:extLst>
            <a:ext uri="{FF2B5EF4-FFF2-40B4-BE49-F238E27FC236}">
              <a16:creationId xmlns:a16="http://schemas.microsoft.com/office/drawing/2014/main" id="{89F51600-7F15-49DC-85A1-6213AC654194}"/>
            </a:ext>
          </a:extLst>
        </xdr:cNvPr>
        <xdr:cNvSpPr/>
      </xdr:nvSpPr>
      <xdr:spPr>
        <a:xfrm>
          <a:off x="21272500" y="104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592" name="フローチャート: 判断 591">
          <a:extLst>
            <a:ext uri="{FF2B5EF4-FFF2-40B4-BE49-F238E27FC236}">
              <a16:creationId xmlns:a16="http://schemas.microsoft.com/office/drawing/2014/main" id="{BD75E862-2D37-4574-8570-898A4C73EB61}"/>
            </a:ext>
          </a:extLst>
        </xdr:cNvPr>
        <xdr:cNvSpPr/>
      </xdr:nvSpPr>
      <xdr:spPr>
        <a:xfrm>
          <a:off x="20383500" y="1040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46355</xdr:rowOff>
    </xdr:from>
    <xdr:to>
      <xdr:col>102</xdr:col>
      <xdr:colOff>165100</xdr:colOff>
      <xdr:row>60</xdr:row>
      <xdr:rowOff>147955</xdr:rowOff>
    </xdr:to>
    <xdr:sp macro="" textlink="">
      <xdr:nvSpPr>
        <xdr:cNvPr id="593" name="フローチャート: 判断 592">
          <a:extLst>
            <a:ext uri="{FF2B5EF4-FFF2-40B4-BE49-F238E27FC236}">
              <a16:creationId xmlns:a16="http://schemas.microsoft.com/office/drawing/2014/main" id="{530B65C6-83C8-4CF6-A54C-C168400E8FFF}"/>
            </a:ext>
          </a:extLst>
        </xdr:cNvPr>
        <xdr:cNvSpPr/>
      </xdr:nvSpPr>
      <xdr:spPr>
        <a:xfrm>
          <a:off x="194945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63500</xdr:rowOff>
    </xdr:from>
    <xdr:to>
      <xdr:col>98</xdr:col>
      <xdr:colOff>38100</xdr:colOff>
      <xdr:row>60</xdr:row>
      <xdr:rowOff>165100</xdr:rowOff>
    </xdr:to>
    <xdr:sp macro="" textlink="">
      <xdr:nvSpPr>
        <xdr:cNvPr id="594" name="フローチャート: 判断 593">
          <a:extLst>
            <a:ext uri="{FF2B5EF4-FFF2-40B4-BE49-F238E27FC236}">
              <a16:creationId xmlns:a16="http://schemas.microsoft.com/office/drawing/2014/main" id="{C01B8AD9-F5EA-4A46-9204-C74CA08243D9}"/>
            </a:ext>
          </a:extLst>
        </xdr:cNvPr>
        <xdr:cNvSpPr/>
      </xdr:nvSpPr>
      <xdr:spPr>
        <a:xfrm>
          <a:off x="18605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DDE8A098-2304-4243-A1C1-130EEE0B92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EB596E23-7295-4760-9BEB-6094D3FCF185}"/>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528F10B6-8128-4B59-B9C5-1EBEC66F51A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4AF25639-BAAF-424D-8B74-AE8E67C2E88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CDFE46F1-814E-4D8A-B81A-D00D767333E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75502</xdr:rowOff>
    </xdr:from>
    <xdr:to>
      <xdr:col>116</xdr:col>
      <xdr:colOff>114300</xdr:colOff>
      <xdr:row>59</xdr:row>
      <xdr:rowOff>5652</xdr:rowOff>
    </xdr:to>
    <xdr:sp macro="" textlink="">
      <xdr:nvSpPr>
        <xdr:cNvPr id="600" name="楕円 599">
          <a:extLst>
            <a:ext uri="{FF2B5EF4-FFF2-40B4-BE49-F238E27FC236}">
              <a16:creationId xmlns:a16="http://schemas.microsoft.com/office/drawing/2014/main" id="{DF2AEBFF-6592-463E-8B0D-B8375AD059A8}"/>
            </a:ext>
          </a:extLst>
        </xdr:cNvPr>
        <xdr:cNvSpPr/>
      </xdr:nvSpPr>
      <xdr:spPr>
        <a:xfrm>
          <a:off x="22110700" y="100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98379</xdr:rowOff>
    </xdr:from>
    <xdr:ext cx="469744" cy="259045"/>
    <xdr:sp macro="" textlink="">
      <xdr:nvSpPr>
        <xdr:cNvPr id="601" name="【学校施設】&#10;一人当たり面積該当値テキスト">
          <a:extLst>
            <a:ext uri="{FF2B5EF4-FFF2-40B4-BE49-F238E27FC236}">
              <a16:creationId xmlns:a16="http://schemas.microsoft.com/office/drawing/2014/main" id="{975EB2F9-F3E8-4413-BD32-52B94AEEEAE3}"/>
            </a:ext>
          </a:extLst>
        </xdr:cNvPr>
        <xdr:cNvSpPr txBox="1"/>
      </xdr:nvSpPr>
      <xdr:spPr>
        <a:xfrm>
          <a:off x="22199600" y="987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86360</xdr:rowOff>
    </xdr:from>
    <xdr:to>
      <xdr:col>112</xdr:col>
      <xdr:colOff>38100</xdr:colOff>
      <xdr:row>59</xdr:row>
      <xdr:rowOff>16510</xdr:rowOff>
    </xdr:to>
    <xdr:sp macro="" textlink="">
      <xdr:nvSpPr>
        <xdr:cNvPr id="602" name="楕円 601">
          <a:extLst>
            <a:ext uri="{FF2B5EF4-FFF2-40B4-BE49-F238E27FC236}">
              <a16:creationId xmlns:a16="http://schemas.microsoft.com/office/drawing/2014/main" id="{9C817DCA-A0E3-48B6-B5A5-27978DA943E1}"/>
            </a:ext>
          </a:extLst>
        </xdr:cNvPr>
        <xdr:cNvSpPr/>
      </xdr:nvSpPr>
      <xdr:spPr>
        <a:xfrm>
          <a:off x="21272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126302</xdr:rowOff>
    </xdr:from>
    <xdr:to>
      <xdr:col>116</xdr:col>
      <xdr:colOff>63500</xdr:colOff>
      <xdr:row>58</xdr:row>
      <xdr:rowOff>137160</xdr:rowOff>
    </xdr:to>
    <xdr:cxnSp macro="">
      <xdr:nvCxnSpPr>
        <xdr:cNvPr id="603" name="直線コネクタ 602">
          <a:extLst>
            <a:ext uri="{FF2B5EF4-FFF2-40B4-BE49-F238E27FC236}">
              <a16:creationId xmlns:a16="http://schemas.microsoft.com/office/drawing/2014/main" id="{BA031E13-5CFD-450B-8B9A-D4CCFBAE9300}"/>
            </a:ext>
          </a:extLst>
        </xdr:cNvPr>
        <xdr:cNvCxnSpPr/>
      </xdr:nvCxnSpPr>
      <xdr:spPr>
        <a:xfrm flipV="1">
          <a:off x="21323300" y="10070402"/>
          <a:ext cx="8382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23495</xdr:rowOff>
    </xdr:from>
    <xdr:to>
      <xdr:col>107</xdr:col>
      <xdr:colOff>101600</xdr:colOff>
      <xdr:row>58</xdr:row>
      <xdr:rowOff>125095</xdr:rowOff>
    </xdr:to>
    <xdr:sp macro="" textlink="">
      <xdr:nvSpPr>
        <xdr:cNvPr id="604" name="楕円 603">
          <a:extLst>
            <a:ext uri="{FF2B5EF4-FFF2-40B4-BE49-F238E27FC236}">
              <a16:creationId xmlns:a16="http://schemas.microsoft.com/office/drawing/2014/main" id="{F3B6913B-BBFB-452E-9359-EEEC01CB2B78}"/>
            </a:ext>
          </a:extLst>
        </xdr:cNvPr>
        <xdr:cNvSpPr/>
      </xdr:nvSpPr>
      <xdr:spPr>
        <a:xfrm>
          <a:off x="20383500" y="996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74295</xdr:rowOff>
    </xdr:from>
    <xdr:to>
      <xdr:col>111</xdr:col>
      <xdr:colOff>177800</xdr:colOff>
      <xdr:row>58</xdr:row>
      <xdr:rowOff>137160</xdr:rowOff>
    </xdr:to>
    <xdr:cxnSp macro="">
      <xdr:nvCxnSpPr>
        <xdr:cNvPr id="605" name="直線コネクタ 604">
          <a:extLst>
            <a:ext uri="{FF2B5EF4-FFF2-40B4-BE49-F238E27FC236}">
              <a16:creationId xmlns:a16="http://schemas.microsoft.com/office/drawing/2014/main" id="{A816DEFA-CD2D-40F0-B7C0-3CA671BC0070}"/>
            </a:ext>
          </a:extLst>
        </xdr:cNvPr>
        <xdr:cNvCxnSpPr/>
      </xdr:nvCxnSpPr>
      <xdr:spPr>
        <a:xfrm>
          <a:off x="20434300" y="10018395"/>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122365</xdr:rowOff>
    </xdr:from>
    <xdr:to>
      <xdr:col>102</xdr:col>
      <xdr:colOff>165100</xdr:colOff>
      <xdr:row>59</xdr:row>
      <xdr:rowOff>52515</xdr:rowOff>
    </xdr:to>
    <xdr:sp macro="" textlink="">
      <xdr:nvSpPr>
        <xdr:cNvPr id="606" name="楕円 605">
          <a:extLst>
            <a:ext uri="{FF2B5EF4-FFF2-40B4-BE49-F238E27FC236}">
              <a16:creationId xmlns:a16="http://schemas.microsoft.com/office/drawing/2014/main" id="{73159705-ED4F-4B32-A156-352611EAA60C}"/>
            </a:ext>
          </a:extLst>
        </xdr:cNvPr>
        <xdr:cNvSpPr/>
      </xdr:nvSpPr>
      <xdr:spPr>
        <a:xfrm>
          <a:off x="19494500" y="100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74295</xdr:rowOff>
    </xdr:from>
    <xdr:to>
      <xdr:col>107</xdr:col>
      <xdr:colOff>50800</xdr:colOff>
      <xdr:row>59</xdr:row>
      <xdr:rowOff>1715</xdr:rowOff>
    </xdr:to>
    <xdr:cxnSp macro="">
      <xdr:nvCxnSpPr>
        <xdr:cNvPr id="607" name="直線コネクタ 606">
          <a:extLst>
            <a:ext uri="{FF2B5EF4-FFF2-40B4-BE49-F238E27FC236}">
              <a16:creationId xmlns:a16="http://schemas.microsoft.com/office/drawing/2014/main" id="{16904C88-3F9C-4D08-9576-C079D1851ED5}"/>
            </a:ext>
          </a:extLst>
        </xdr:cNvPr>
        <xdr:cNvCxnSpPr/>
      </xdr:nvCxnSpPr>
      <xdr:spPr>
        <a:xfrm flipV="1">
          <a:off x="19545300" y="10018395"/>
          <a:ext cx="889000" cy="98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144653</xdr:rowOff>
    </xdr:from>
    <xdr:to>
      <xdr:col>98</xdr:col>
      <xdr:colOff>38100</xdr:colOff>
      <xdr:row>59</xdr:row>
      <xdr:rowOff>74803</xdr:rowOff>
    </xdr:to>
    <xdr:sp macro="" textlink="">
      <xdr:nvSpPr>
        <xdr:cNvPr id="608" name="楕円 607">
          <a:extLst>
            <a:ext uri="{FF2B5EF4-FFF2-40B4-BE49-F238E27FC236}">
              <a16:creationId xmlns:a16="http://schemas.microsoft.com/office/drawing/2014/main" id="{40F96E65-CE28-4BFB-9315-52BF0C723ECA}"/>
            </a:ext>
          </a:extLst>
        </xdr:cNvPr>
        <xdr:cNvSpPr/>
      </xdr:nvSpPr>
      <xdr:spPr>
        <a:xfrm>
          <a:off x="18605500" y="1008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1715</xdr:rowOff>
    </xdr:from>
    <xdr:to>
      <xdr:col>102</xdr:col>
      <xdr:colOff>114300</xdr:colOff>
      <xdr:row>59</xdr:row>
      <xdr:rowOff>24003</xdr:rowOff>
    </xdr:to>
    <xdr:cxnSp macro="">
      <xdr:nvCxnSpPr>
        <xdr:cNvPr id="609" name="直線コネクタ 608">
          <a:extLst>
            <a:ext uri="{FF2B5EF4-FFF2-40B4-BE49-F238E27FC236}">
              <a16:creationId xmlns:a16="http://schemas.microsoft.com/office/drawing/2014/main" id="{9377D284-30A1-4C61-A960-C99F4910DA7A}"/>
            </a:ext>
          </a:extLst>
        </xdr:cNvPr>
        <xdr:cNvCxnSpPr/>
      </xdr:nvCxnSpPr>
      <xdr:spPr>
        <a:xfrm flipV="1">
          <a:off x="18656300" y="10117265"/>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43070</xdr:rowOff>
    </xdr:from>
    <xdr:ext cx="469744" cy="259045"/>
    <xdr:sp macro="" textlink="">
      <xdr:nvSpPr>
        <xdr:cNvPr id="610" name="n_1aveValue【学校施設】&#10;一人当たり面積">
          <a:extLst>
            <a:ext uri="{FF2B5EF4-FFF2-40B4-BE49-F238E27FC236}">
              <a16:creationId xmlns:a16="http://schemas.microsoft.com/office/drawing/2014/main" id="{E7AF192B-DCF6-40B9-BEC9-60E5500FF929}"/>
            </a:ext>
          </a:extLst>
        </xdr:cNvPr>
        <xdr:cNvSpPr txBox="1"/>
      </xdr:nvSpPr>
      <xdr:spPr>
        <a:xfrm>
          <a:off x="21075727" y="10501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42498</xdr:rowOff>
    </xdr:from>
    <xdr:ext cx="469744" cy="259045"/>
    <xdr:sp macro="" textlink="">
      <xdr:nvSpPr>
        <xdr:cNvPr id="611" name="n_2aveValue【学校施設】&#10;一人当たり面積">
          <a:extLst>
            <a:ext uri="{FF2B5EF4-FFF2-40B4-BE49-F238E27FC236}">
              <a16:creationId xmlns:a16="http://schemas.microsoft.com/office/drawing/2014/main" id="{27F96FC2-57A6-46DC-9510-FC53734E2B16}"/>
            </a:ext>
          </a:extLst>
        </xdr:cNvPr>
        <xdr:cNvSpPr txBox="1"/>
      </xdr:nvSpPr>
      <xdr:spPr>
        <a:xfrm>
          <a:off x="20199427" y="10500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139082</xdr:rowOff>
    </xdr:from>
    <xdr:ext cx="469744" cy="259045"/>
    <xdr:sp macro="" textlink="">
      <xdr:nvSpPr>
        <xdr:cNvPr id="612" name="n_3aveValue【学校施設】&#10;一人当たり面積">
          <a:extLst>
            <a:ext uri="{FF2B5EF4-FFF2-40B4-BE49-F238E27FC236}">
              <a16:creationId xmlns:a16="http://schemas.microsoft.com/office/drawing/2014/main" id="{B86E6BC4-086C-4A3B-92D9-E60C70909E20}"/>
            </a:ext>
          </a:extLst>
        </xdr:cNvPr>
        <xdr:cNvSpPr txBox="1"/>
      </xdr:nvSpPr>
      <xdr:spPr>
        <a:xfrm>
          <a:off x="19310427" y="1042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156227</xdr:rowOff>
    </xdr:from>
    <xdr:ext cx="469744" cy="259045"/>
    <xdr:sp macro="" textlink="">
      <xdr:nvSpPr>
        <xdr:cNvPr id="613" name="n_4aveValue【学校施設】&#10;一人当たり面積">
          <a:extLst>
            <a:ext uri="{FF2B5EF4-FFF2-40B4-BE49-F238E27FC236}">
              <a16:creationId xmlns:a16="http://schemas.microsoft.com/office/drawing/2014/main" id="{765909F9-54DB-44E3-82AD-FEC07BF95496}"/>
            </a:ext>
          </a:extLst>
        </xdr:cNvPr>
        <xdr:cNvSpPr txBox="1"/>
      </xdr:nvSpPr>
      <xdr:spPr>
        <a:xfrm>
          <a:off x="18421427" y="1044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33037</xdr:rowOff>
    </xdr:from>
    <xdr:ext cx="469744" cy="259045"/>
    <xdr:sp macro="" textlink="">
      <xdr:nvSpPr>
        <xdr:cNvPr id="614" name="n_1mainValue【学校施設】&#10;一人当たり面積">
          <a:extLst>
            <a:ext uri="{FF2B5EF4-FFF2-40B4-BE49-F238E27FC236}">
              <a16:creationId xmlns:a16="http://schemas.microsoft.com/office/drawing/2014/main" id="{71C6D0C9-3AF4-46F6-B335-3AC00DA068BD}"/>
            </a:ext>
          </a:extLst>
        </xdr:cNvPr>
        <xdr:cNvSpPr txBox="1"/>
      </xdr:nvSpPr>
      <xdr:spPr>
        <a:xfrm>
          <a:off x="21075727" y="980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141622</xdr:rowOff>
    </xdr:from>
    <xdr:ext cx="469744" cy="259045"/>
    <xdr:sp macro="" textlink="">
      <xdr:nvSpPr>
        <xdr:cNvPr id="615" name="n_2mainValue【学校施設】&#10;一人当たり面積">
          <a:extLst>
            <a:ext uri="{FF2B5EF4-FFF2-40B4-BE49-F238E27FC236}">
              <a16:creationId xmlns:a16="http://schemas.microsoft.com/office/drawing/2014/main" id="{1F7695CE-4682-4EF9-89D1-3FADAD157CC7}"/>
            </a:ext>
          </a:extLst>
        </xdr:cNvPr>
        <xdr:cNvSpPr txBox="1"/>
      </xdr:nvSpPr>
      <xdr:spPr>
        <a:xfrm>
          <a:off x="20199427" y="974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69042</xdr:rowOff>
    </xdr:from>
    <xdr:ext cx="469744" cy="259045"/>
    <xdr:sp macro="" textlink="">
      <xdr:nvSpPr>
        <xdr:cNvPr id="616" name="n_3mainValue【学校施設】&#10;一人当たり面積">
          <a:extLst>
            <a:ext uri="{FF2B5EF4-FFF2-40B4-BE49-F238E27FC236}">
              <a16:creationId xmlns:a16="http://schemas.microsoft.com/office/drawing/2014/main" id="{7C9E1A39-C325-4E1C-B34F-95F695B9BC82}"/>
            </a:ext>
          </a:extLst>
        </xdr:cNvPr>
        <xdr:cNvSpPr txBox="1"/>
      </xdr:nvSpPr>
      <xdr:spPr>
        <a:xfrm>
          <a:off x="19310427" y="984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91330</xdr:rowOff>
    </xdr:from>
    <xdr:ext cx="469744" cy="259045"/>
    <xdr:sp macro="" textlink="">
      <xdr:nvSpPr>
        <xdr:cNvPr id="617" name="n_4mainValue【学校施設】&#10;一人当たり面積">
          <a:extLst>
            <a:ext uri="{FF2B5EF4-FFF2-40B4-BE49-F238E27FC236}">
              <a16:creationId xmlns:a16="http://schemas.microsoft.com/office/drawing/2014/main" id="{3157798A-237A-4A00-8865-0F4A6BE0887D}"/>
            </a:ext>
          </a:extLst>
        </xdr:cNvPr>
        <xdr:cNvSpPr txBox="1"/>
      </xdr:nvSpPr>
      <xdr:spPr>
        <a:xfrm>
          <a:off x="18421427" y="986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a:extLst>
            <a:ext uri="{FF2B5EF4-FFF2-40B4-BE49-F238E27FC236}">
              <a16:creationId xmlns:a16="http://schemas.microsoft.com/office/drawing/2014/main" id="{6C730425-9EBA-489B-9DDA-25F32C3E415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a:extLst>
            <a:ext uri="{FF2B5EF4-FFF2-40B4-BE49-F238E27FC236}">
              <a16:creationId xmlns:a16="http://schemas.microsoft.com/office/drawing/2014/main" id="{1C3BD9BE-FDDF-4BD6-8184-50AEE65B487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a:extLst>
            <a:ext uri="{FF2B5EF4-FFF2-40B4-BE49-F238E27FC236}">
              <a16:creationId xmlns:a16="http://schemas.microsoft.com/office/drawing/2014/main" id="{A64FFB2A-FC74-40E1-8D69-13778EF6F1A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a:extLst>
            <a:ext uri="{FF2B5EF4-FFF2-40B4-BE49-F238E27FC236}">
              <a16:creationId xmlns:a16="http://schemas.microsoft.com/office/drawing/2014/main" id="{EF0C375E-335D-495F-BEA1-78BA33A12F9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a:extLst>
            <a:ext uri="{FF2B5EF4-FFF2-40B4-BE49-F238E27FC236}">
              <a16:creationId xmlns:a16="http://schemas.microsoft.com/office/drawing/2014/main" id="{33ABC305-8966-4946-9C48-2C4012756E1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a:extLst>
            <a:ext uri="{FF2B5EF4-FFF2-40B4-BE49-F238E27FC236}">
              <a16:creationId xmlns:a16="http://schemas.microsoft.com/office/drawing/2014/main" id="{7E755C3F-1F31-4275-9472-3942C0A006A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a:extLst>
            <a:ext uri="{FF2B5EF4-FFF2-40B4-BE49-F238E27FC236}">
              <a16:creationId xmlns:a16="http://schemas.microsoft.com/office/drawing/2014/main" id="{A81C4DBC-21E1-49BE-92BA-6F182B1C5D2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a:extLst>
            <a:ext uri="{FF2B5EF4-FFF2-40B4-BE49-F238E27FC236}">
              <a16:creationId xmlns:a16="http://schemas.microsoft.com/office/drawing/2014/main" id="{A5F88C4E-D7D6-4745-8379-86C93042CE5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a:extLst>
            <a:ext uri="{FF2B5EF4-FFF2-40B4-BE49-F238E27FC236}">
              <a16:creationId xmlns:a16="http://schemas.microsoft.com/office/drawing/2014/main" id="{1521D3F0-67A7-430C-AA55-E22E5C65050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a:extLst>
            <a:ext uri="{FF2B5EF4-FFF2-40B4-BE49-F238E27FC236}">
              <a16:creationId xmlns:a16="http://schemas.microsoft.com/office/drawing/2014/main" id="{008E37F0-47BA-4D59-AD16-56B51C626DC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a:extLst>
            <a:ext uri="{FF2B5EF4-FFF2-40B4-BE49-F238E27FC236}">
              <a16:creationId xmlns:a16="http://schemas.microsoft.com/office/drawing/2014/main" id="{A6D0B75A-3C16-49F1-80DD-9F64F47D814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a:extLst>
            <a:ext uri="{FF2B5EF4-FFF2-40B4-BE49-F238E27FC236}">
              <a16:creationId xmlns:a16="http://schemas.microsoft.com/office/drawing/2014/main" id="{ADC9750A-1C06-4C0E-857F-04476DECECB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0" name="テキスト ボックス 629">
          <a:extLst>
            <a:ext uri="{FF2B5EF4-FFF2-40B4-BE49-F238E27FC236}">
              <a16:creationId xmlns:a16="http://schemas.microsoft.com/office/drawing/2014/main" id="{CCF8058F-A20A-45EB-B39B-5C5CC75CF19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a:extLst>
            <a:ext uri="{FF2B5EF4-FFF2-40B4-BE49-F238E27FC236}">
              <a16:creationId xmlns:a16="http://schemas.microsoft.com/office/drawing/2014/main" id="{2F53DE29-6167-410A-B636-F7BD1BE4D05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2" name="テキスト ボックス 631">
          <a:extLst>
            <a:ext uri="{FF2B5EF4-FFF2-40B4-BE49-F238E27FC236}">
              <a16:creationId xmlns:a16="http://schemas.microsoft.com/office/drawing/2014/main" id="{8E4EDD8B-74D0-4400-8A6E-0EE0F879BD9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a:extLst>
            <a:ext uri="{FF2B5EF4-FFF2-40B4-BE49-F238E27FC236}">
              <a16:creationId xmlns:a16="http://schemas.microsoft.com/office/drawing/2014/main" id="{FB5A1C8D-E8B6-4649-A46D-B437C6D63CD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4" name="テキスト ボックス 633">
          <a:extLst>
            <a:ext uri="{FF2B5EF4-FFF2-40B4-BE49-F238E27FC236}">
              <a16:creationId xmlns:a16="http://schemas.microsoft.com/office/drawing/2014/main" id="{9314689C-BEB8-4346-9608-0AFA2A7854E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a:extLst>
            <a:ext uri="{FF2B5EF4-FFF2-40B4-BE49-F238E27FC236}">
              <a16:creationId xmlns:a16="http://schemas.microsoft.com/office/drawing/2014/main" id="{23FD4DFD-4971-4A51-88A8-B6358A8C679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6" name="テキスト ボックス 635">
          <a:extLst>
            <a:ext uri="{FF2B5EF4-FFF2-40B4-BE49-F238E27FC236}">
              <a16:creationId xmlns:a16="http://schemas.microsoft.com/office/drawing/2014/main" id="{B39E1573-2859-4435-9BA9-C8B2CA5454CA}"/>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a:extLst>
            <a:ext uri="{FF2B5EF4-FFF2-40B4-BE49-F238E27FC236}">
              <a16:creationId xmlns:a16="http://schemas.microsoft.com/office/drawing/2014/main" id="{3A966EC7-E662-44BE-9876-ADD3D95FB79A}"/>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8" name="テキスト ボックス 637">
          <a:extLst>
            <a:ext uri="{FF2B5EF4-FFF2-40B4-BE49-F238E27FC236}">
              <a16:creationId xmlns:a16="http://schemas.microsoft.com/office/drawing/2014/main" id="{7290165A-B978-4A31-AC9B-721CF02CBA0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a:extLst>
            <a:ext uri="{FF2B5EF4-FFF2-40B4-BE49-F238E27FC236}">
              <a16:creationId xmlns:a16="http://schemas.microsoft.com/office/drawing/2014/main" id="{04C6C3F7-A3D4-42BB-909D-939A811D57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0" name="テキスト ボックス 639">
          <a:extLst>
            <a:ext uri="{FF2B5EF4-FFF2-40B4-BE49-F238E27FC236}">
              <a16:creationId xmlns:a16="http://schemas.microsoft.com/office/drawing/2014/main" id="{60044EC6-E1E0-4732-85CF-D924CB314EF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1" name="【児童館】&#10;有形固定資産減価償却率グラフ枠">
          <a:extLst>
            <a:ext uri="{FF2B5EF4-FFF2-40B4-BE49-F238E27FC236}">
              <a16:creationId xmlns:a16="http://schemas.microsoft.com/office/drawing/2014/main" id="{53BECAC9-4127-467C-9B47-101ECC48B126}"/>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642" name="直線コネクタ 641">
          <a:extLst>
            <a:ext uri="{FF2B5EF4-FFF2-40B4-BE49-F238E27FC236}">
              <a16:creationId xmlns:a16="http://schemas.microsoft.com/office/drawing/2014/main" id="{93C01B04-8A2D-46ED-9AB2-273F23C541A6}"/>
            </a:ext>
          </a:extLst>
        </xdr:cNvPr>
        <xdr:cNvCxnSpPr/>
      </xdr:nvCxnSpPr>
      <xdr:spPr>
        <a:xfrm flipV="1">
          <a:off x="16318864" y="13466445"/>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3" name="【児童館】&#10;有形固定資産減価償却率最小値テキスト">
          <a:extLst>
            <a:ext uri="{FF2B5EF4-FFF2-40B4-BE49-F238E27FC236}">
              <a16:creationId xmlns:a16="http://schemas.microsoft.com/office/drawing/2014/main" id="{A7356669-798C-4095-91DF-57F7FDC812C1}"/>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4" name="直線コネクタ 643">
          <a:extLst>
            <a:ext uri="{FF2B5EF4-FFF2-40B4-BE49-F238E27FC236}">
              <a16:creationId xmlns:a16="http://schemas.microsoft.com/office/drawing/2014/main" id="{A32BDA8B-85AE-45CA-B7CC-EEFB2A92692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645" name="【児童館】&#10;有形固定資産減価償却率最大値テキスト">
          <a:extLst>
            <a:ext uri="{FF2B5EF4-FFF2-40B4-BE49-F238E27FC236}">
              <a16:creationId xmlns:a16="http://schemas.microsoft.com/office/drawing/2014/main" id="{38425CA7-23F1-4614-B7DB-3DF13E4515B3}"/>
            </a:ext>
          </a:extLst>
        </xdr:cNvPr>
        <xdr:cNvSpPr txBox="1"/>
      </xdr:nvSpPr>
      <xdr:spPr>
        <a:xfrm>
          <a:off x="16357600"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646" name="直線コネクタ 645">
          <a:extLst>
            <a:ext uri="{FF2B5EF4-FFF2-40B4-BE49-F238E27FC236}">
              <a16:creationId xmlns:a16="http://schemas.microsoft.com/office/drawing/2014/main" id="{C10F78F6-C096-4924-8DC9-2C1E6C320809}"/>
            </a:ext>
          </a:extLst>
        </xdr:cNvPr>
        <xdr:cNvCxnSpPr/>
      </xdr:nvCxnSpPr>
      <xdr:spPr>
        <a:xfrm>
          <a:off x="16230600" y="13466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7" name="【児童館】&#10;有形固定資産減価償却率平均値テキスト">
          <a:extLst>
            <a:ext uri="{FF2B5EF4-FFF2-40B4-BE49-F238E27FC236}">
              <a16:creationId xmlns:a16="http://schemas.microsoft.com/office/drawing/2014/main" id="{C925E088-B93E-47D8-8A39-73C29FC8E088}"/>
            </a:ext>
          </a:extLst>
        </xdr:cNvPr>
        <xdr:cNvSpPr txBox="1"/>
      </xdr:nvSpPr>
      <xdr:spPr>
        <a:xfrm>
          <a:off x="16357600" y="142303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8" name="フローチャート: 判断 647">
          <a:extLst>
            <a:ext uri="{FF2B5EF4-FFF2-40B4-BE49-F238E27FC236}">
              <a16:creationId xmlns:a16="http://schemas.microsoft.com/office/drawing/2014/main" id="{CD37BCDC-B2BA-4062-A296-199CA3A47736}"/>
            </a:ext>
          </a:extLst>
        </xdr:cNvPr>
        <xdr:cNvSpPr/>
      </xdr:nvSpPr>
      <xdr:spPr>
        <a:xfrm>
          <a:off x="162687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649" name="フローチャート: 判断 648">
          <a:extLst>
            <a:ext uri="{FF2B5EF4-FFF2-40B4-BE49-F238E27FC236}">
              <a16:creationId xmlns:a16="http://schemas.microsoft.com/office/drawing/2014/main" id="{F2B1116B-89E8-449D-B454-0B982F283458}"/>
            </a:ext>
          </a:extLst>
        </xdr:cNvPr>
        <xdr:cNvSpPr/>
      </xdr:nvSpPr>
      <xdr:spPr>
        <a:xfrm>
          <a:off x="15430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650" name="フローチャート: 判断 649">
          <a:extLst>
            <a:ext uri="{FF2B5EF4-FFF2-40B4-BE49-F238E27FC236}">
              <a16:creationId xmlns:a16="http://schemas.microsoft.com/office/drawing/2014/main" id="{BB7AB2AB-3ABD-4685-9AD7-9F4196449F0B}"/>
            </a:ext>
          </a:extLst>
        </xdr:cNvPr>
        <xdr:cNvSpPr/>
      </xdr:nvSpPr>
      <xdr:spPr>
        <a:xfrm>
          <a:off x="14541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114936</xdr:rowOff>
    </xdr:from>
    <xdr:to>
      <xdr:col>72</xdr:col>
      <xdr:colOff>38100</xdr:colOff>
      <xdr:row>82</xdr:row>
      <xdr:rowOff>45086</xdr:rowOff>
    </xdr:to>
    <xdr:sp macro="" textlink="">
      <xdr:nvSpPr>
        <xdr:cNvPr id="651" name="フローチャート: 判断 650">
          <a:extLst>
            <a:ext uri="{FF2B5EF4-FFF2-40B4-BE49-F238E27FC236}">
              <a16:creationId xmlns:a16="http://schemas.microsoft.com/office/drawing/2014/main" id="{6515B3CA-3515-457A-A3FB-EF4614302FA1}"/>
            </a:ext>
          </a:extLst>
        </xdr:cNvPr>
        <xdr:cNvSpPr/>
      </xdr:nvSpPr>
      <xdr:spPr>
        <a:xfrm>
          <a:off x="13652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71120</xdr:rowOff>
    </xdr:from>
    <xdr:to>
      <xdr:col>67</xdr:col>
      <xdr:colOff>101600</xdr:colOff>
      <xdr:row>82</xdr:row>
      <xdr:rowOff>1270</xdr:rowOff>
    </xdr:to>
    <xdr:sp macro="" textlink="">
      <xdr:nvSpPr>
        <xdr:cNvPr id="652" name="フローチャート: 判断 651">
          <a:extLst>
            <a:ext uri="{FF2B5EF4-FFF2-40B4-BE49-F238E27FC236}">
              <a16:creationId xmlns:a16="http://schemas.microsoft.com/office/drawing/2014/main" id="{D74E326B-0147-4DE6-B72D-E5B2E2156048}"/>
            </a:ext>
          </a:extLst>
        </xdr:cNvPr>
        <xdr:cNvSpPr/>
      </xdr:nvSpPr>
      <xdr:spPr>
        <a:xfrm>
          <a:off x="12763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38D4B21C-1EE6-4841-A948-2B8788E3C3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EE5FF4E0-FC01-4EE3-806E-63C364F413DD}"/>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901D4F64-DCED-4CB4-B76F-509C426CB59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9BEB7126-C04E-418C-9B09-419A87A0275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140E205-25CF-4CBB-BBCB-365A0799ADC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86361</xdr:rowOff>
    </xdr:from>
    <xdr:to>
      <xdr:col>85</xdr:col>
      <xdr:colOff>177800</xdr:colOff>
      <xdr:row>83</xdr:row>
      <xdr:rowOff>16511</xdr:rowOff>
    </xdr:to>
    <xdr:sp macro="" textlink="">
      <xdr:nvSpPr>
        <xdr:cNvPr id="658" name="楕円 657">
          <a:extLst>
            <a:ext uri="{FF2B5EF4-FFF2-40B4-BE49-F238E27FC236}">
              <a16:creationId xmlns:a16="http://schemas.microsoft.com/office/drawing/2014/main" id="{691476DA-49AE-499F-8823-3105C8A0E719}"/>
            </a:ext>
          </a:extLst>
        </xdr:cNvPr>
        <xdr:cNvSpPr/>
      </xdr:nvSpPr>
      <xdr:spPr>
        <a:xfrm>
          <a:off x="16268700" y="141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109238</xdr:rowOff>
    </xdr:from>
    <xdr:ext cx="405111" cy="259045"/>
    <xdr:sp macro="" textlink="">
      <xdr:nvSpPr>
        <xdr:cNvPr id="659" name="【児童館】&#10;有形固定資産減価償却率該当値テキスト">
          <a:extLst>
            <a:ext uri="{FF2B5EF4-FFF2-40B4-BE49-F238E27FC236}">
              <a16:creationId xmlns:a16="http://schemas.microsoft.com/office/drawing/2014/main" id="{87FE81E7-4456-4E31-ADCD-C415FC275DE8}"/>
            </a:ext>
          </a:extLst>
        </xdr:cNvPr>
        <xdr:cNvSpPr txBox="1"/>
      </xdr:nvSpPr>
      <xdr:spPr>
        <a:xfrm>
          <a:off x="16357600" y="1399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166370</xdr:rowOff>
    </xdr:from>
    <xdr:to>
      <xdr:col>81</xdr:col>
      <xdr:colOff>101600</xdr:colOff>
      <xdr:row>82</xdr:row>
      <xdr:rowOff>96520</xdr:rowOff>
    </xdr:to>
    <xdr:sp macro="" textlink="">
      <xdr:nvSpPr>
        <xdr:cNvPr id="660" name="楕円 659">
          <a:extLst>
            <a:ext uri="{FF2B5EF4-FFF2-40B4-BE49-F238E27FC236}">
              <a16:creationId xmlns:a16="http://schemas.microsoft.com/office/drawing/2014/main" id="{C44D5C2C-1903-4B30-AFAC-732C86AE86F2}"/>
            </a:ext>
          </a:extLst>
        </xdr:cNvPr>
        <xdr:cNvSpPr/>
      </xdr:nvSpPr>
      <xdr:spPr>
        <a:xfrm>
          <a:off x="15430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45720</xdr:rowOff>
    </xdr:from>
    <xdr:to>
      <xdr:col>85</xdr:col>
      <xdr:colOff>127000</xdr:colOff>
      <xdr:row>82</xdr:row>
      <xdr:rowOff>137161</xdr:rowOff>
    </xdr:to>
    <xdr:cxnSp macro="">
      <xdr:nvCxnSpPr>
        <xdr:cNvPr id="661" name="直線コネクタ 660">
          <a:extLst>
            <a:ext uri="{FF2B5EF4-FFF2-40B4-BE49-F238E27FC236}">
              <a16:creationId xmlns:a16="http://schemas.microsoft.com/office/drawing/2014/main" id="{E6156374-D08A-4DED-9A48-7D2563AC5DC6}"/>
            </a:ext>
          </a:extLst>
        </xdr:cNvPr>
        <xdr:cNvCxnSpPr/>
      </xdr:nvCxnSpPr>
      <xdr:spPr>
        <a:xfrm>
          <a:off x="15481300" y="14104620"/>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33020</xdr:rowOff>
    </xdr:from>
    <xdr:to>
      <xdr:col>76</xdr:col>
      <xdr:colOff>165100</xdr:colOff>
      <xdr:row>82</xdr:row>
      <xdr:rowOff>134620</xdr:rowOff>
    </xdr:to>
    <xdr:sp macro="" textlink="">
      <xdr:nvSpPr>
        <xdr:cNvPr id="662" name="楕円 661">
          <a:extLst>
            <a:ext uri="{FF2B5EF4-FFF2-40B4-BE49-F238E27FC236}">
              <a16:creationId xmlns:a16="http://schemas.microsoft.com/office/drawing/2014/main" id="{5C9B261A-1BE3-4CF2-81F7-323CD3A0DF2F}"/>
            </a:ext>
          </a:extLst>
        </xdr:cNvPr>
        <xdr:cNvSpPr/>
      </xdr:nvSpPr>
      <xdr:spPr>
        <a:xfrm>
          <a:off x="14541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45720</xdr:rowOff>
    </xdr:from>
    <xdr:to>
      <xdr:col>81</xdr:col>
      <xdr:colOff>50800</xdr:colOff>
      <xdr:row>82</xdr:row>
      <xdr:rowOff>83820</xdr:rowOff>
    </xdr:to>
    <xdr:cxnSp macro="">
      <xdr:nvCxnSpPr>
        <xdr:cNvPr id="663" name="直線コネクタ 662">
          <a:extLst>
            <a:ext uri="{FF2B5EF4-FFF2-40B4-BE49-F238E27FC236}">
              <a16:creationId xmlns:a16="http://schemas.microsoft.com/office/drawing/2014/main" id="{83C64D83-4231-405C-90F5-61D97625A77D}"/>
            </a:ext>
          </a:extLst>
        </xdr:cNvPr>
        <xdr:cNvCxnSpPr/>
      </xdr:nvCxnSpPr>
      <xdr:spPr>
        <a:xfrm flipV="1">
          <a:off x="14592300" y="141046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122555</xdr:rowOff>
    </xdr:from>
    <xdr:to>
      <xdr:col>72</xdr:col>
      <xdr:colOff>38100</xdr:colOff>
      <xdr:row>82</xdr:row>
      <xdr:rowOff>52705</xdr:rowOff>
    </xdr:to>
    <xdr:sp macro="" textlink="">
      <xdr:nvSpPr>
        <xdr:cNvPr id="664" name="楕円 663">
          <a:extLst>
            <a:ext uri="{FF2B5EF4-FFF2-40B4-BE49-F238E27FC236}">
              <a16:creationId xmlns:a16="http://schemas.microsoft.com/office/drawing/2014/main" id="{50B028F3-713C-442F-BBBF-B3363C284043}"/>
            </a:ext>
          </a:extLst>
        </xdr:cNvPr>
        <xdr:cNvSpPr/>
      </xdr:nvSpPr>
      <xdr:spPr>
        <a:xfrm>
          <a:off x="13652500" y="1401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1905</xdr:rowOff>
    </xdr:from>
    <xdr:to>
      <xdr:col>76</xdr:col>
      <xdr:colOff>114300</xdr:colOff>
      <xdr:row>82</xdr:row>
      <xdr:rowOff>83820</xdr:rowOff>
    </xdr:to>
    <xdr:cxnSp macro="">
      <xdr:nvCxnSpPr>
        <xdr:cNvPr id="665" name="直線コネクタ 664">
          <a:extLst>
            <a:ext uri="{FF2B5EF4-FFF2-40B4-BE49-F238E27FC236}">
              <a16:creationId xmlns:a16="http://schemas.microsoft.com/office/drawing/2014/main" id="{960C273A-10B5-4CEE-8BB6-CDE69D396B70}"/>
            </a:ext>
          </a:extLst>
        </xdr:cNvPr>
        <xdr:cNvCxnSpPr/>
      </xdr:nvCxnSpPr>
      <xdr:spPr>
        <a:xfrm>
          <a:off x="13703300" y="1406080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42545</xdr:rowOff>
    </xdr:from>
    <xdr:to>
      <xdr:col>67</xdr:col>
      <xdr:colOff>101600</xdr:colOff>
      <xdr:row>81</xdr:row>
      <xdr:rowOff>144145</xdr:rowOff>
    </xdr:to>
    <xdr:sp macro="" textlink="">
      <xdr:nvSpPr>
        <xdr:cNvPr id="666" name="楕円 665">
          <a:extLst>
            <a:ext uri="{FF2B5EF4-FFF2-40B4-BE49-F238E27FC236}">
              <a16:creationId xmlns:a16="http://schemas.microsoft.com/office/drawing/2014/main" id="{B98FC1D5-D420-4F0B-84D3-EC31C50428F0}"/>
            </a:ext>
          </a:extLst>
        </xdr:cNvPr>
        <xdr:cNvSpPr/>
      </xdr:nvSpPr>
      <xdr:spPr>
        <a:xfrm>
          <a:off x="127635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93345</xdr:rowOff>
    </xdr:from>
    <xdr:to>
      <xdr:col>71</xdr:col>
      <xdr:colOff>177800</xdr:colOff>
      <xdr:row>82</xdr:row>
      <xdr:rowOff>1905</xdr:rowOff>
    </xdr:to>
    <xdr:cxnSp macro="">
      <xdr:nvCxnSpPr>
        <xdr:cNvPr id="667" name="直線コネクタ 666">
          <a:extLst>
            <a:ext uri="{FF2B5EF4-FFF2-40B4-BE49-F238E27FC236}">
              <a16:creationId xmlns:a16="http://schemas.microsoft.com/office/drawing/2014/main" id="{0795312F-B4D7-4813-9800-BDA9ABA99099}"/>
            </a:ext>
          </a:extLst>
        </xdr:cNvPr>
        <xdr:cNvCxnSpPr/>
      </xdr:nvCxnSpPr>
      <xdr:spPr>
        <a:xfrm>
          <a:off x="12814300" y="1398079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110507</xdr:rowOff>
    </xdr:from>
    <xdr:ext cx="405111" cy="259045"/>
    <xdr:sp macro="" textlink="">
      <xdr:nvSpPr>
        <xdr:cNvPr id="668" name="n_1aveValue【児童館】&#10;有形固定資産減価償却率">
          <a:extLst>
            <a:ext uri="{FF2B5EF4-FFF2-40B4-BE49-F238E27FC236}">
              <a16:creationId xmlns:a16="http://schemas.microsoft.com/office/drawing/2014/main" id="{B42135BE-1101-4723-9938-8549D7A0BA4F}"/>
            </a:ext>
          </a:extLst>
        </xdr:cNvPr>
        <xdr:cNvSpPr txBox="1"/>
      </xdr:nvSpPr>
      <xdr:spPr>
        <a:xfrm>
          <a:off x="15266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95266</xdr:rowOff>
    </xdr:from>
    <xdr:ext cx="405111" cy="259045"/>
    <xdr:sp macro="" textlink="">
      <xdr:nvSpPr>
        <xdr:cNvPr id="669" name="n_2aveValue【児童館】&#10;有形固定資産減価償却率">
          <a:extLst>
            <a:ext uri="{FF2B5EF4-FFF2-40B4-BE49-F238E27FC236}">
              <a16:creationId xmlns:a16="http://schemas.microsoft.com/office/drawing/2014/main" id="{9E3CF7E6-F5D6-4CC7-9AAC-669D7250A325}"/>
            </a:ext>
          </a:extLst>
        </xdr:cNvPr>
        <xdr:cNvSpPr txBox="1"/>
      </xdr:nvSpPr>
      <xdr:spPr>
        <a:xfrm>
          <a:off x="14389744" y="1432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61613</xdr:rowOff>
    </xdr:from>
    <xdr:ext cx="405111" cy="259045"/>
    <xdr:sp macro="" textlink="">
      <xdr:nvSpPr>
        <xdr:cNvPr id="670" name="n_3aveValue【児童館】&#10;有形固定資産減価償却率">
          <a:extLst>
            <a:ext uri="{FF2B5EF4-FFF2-40B4-BE49-F238E27FC236}">
              <a16:creationId xmlns:a16="http://schemas.microsoft.com/office/drawing/2014/main" id="{8B646DBA-9C84-46D5-B38E-B01385647AF1}"/>
            </a:ext>
          </a:extLst>
        </xdr:cNvPr>
        <xdr:cNvSpPr txBox="1"/>
      </xdr:nvSpPr>
      <xdr:spPr>
        <a:xfrm>
          <a:off x="13500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163847</xdr:rowOff>
    </xdr:from>
    <xdr:ext cx="405111" cy="259045"/>
    <xdr:sp macro="" textlink="">
      <xdr:nvSpPr>
        <xdr:cNvPr id="671" name="n_4aveValue【児童館】&#10;有形固定資産減価償却率">
          <a:extLst>
            <a:ext uri="{FF2B5EF4-FFF2-40B4-BE49-F238E27FC236}">
              <a16:creationId xmlns:a16="http://schemas.microsoft.com/office/drawing/2014/main" id="{E65A1B08-D675-44D8-A0B6-D40EF7D0B8EB}"/>
            </a:ext>
          </a:extLst>
        </xdr:cNvPr>
        <xdr:cNvSpPr txBox="1"/>
      </xdr:nvSpPr>
      <xdr:spPr>
        <a:xfrm>
          <a:off x="12611744" y="1405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113047</xdr:rowOff>
    </xdr:from>
    <xdr:ext cx="405111" cy="259045"/>
    <xdr:sp macro="" textlink="">
      <xdr:nvSpPr>
        <xdr:cNvPr id="672" name="n_1mainValue【児童館】&#10;有形固定資産減価償却率">
          <a:extLst>
            <a:ext uri="{FF2B5EF4-FFF2-40B4-BE49-F238E27FC236}">
              <a16:creationId xmlns:a16="http://schemas.microsoft.com/office/drawing/2014/main" id="{2371617F-FD91-4D9A-AB43-5DE3CCF9D38F}"/>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151147</xdr:rowOff>
    </xdr:from>
    <xdr:ext cx="405111" cy="259045"/>
    <xdr:sp macro="" textlink="">
      <xdr:nvSpPr>
        <xdr:cNvPr id="673" name="n_2mainValue【児童館】&#10;有形固定資産減価償却率">
          <a:extLst>
            <a:ext uri="{FF2B5EF4-FFF2-40B4-BE49-F238E27FC236}">
              <a16:creationId xmlns:a16="http://schemas.microsoft.com/office/drawing/2014/main" id="{5C4A2C44-8F58-4BE6-95B6-8708CD111ED5}"/>
            </a:ext>
          </a:extLst>
        </xdr:cNvPr>
        <xdr:cNvSpPr txBox="1"/>
      </xdr:nvSpPr>
      <xdr:spPr>
        <a:xfrm>
          <a:off x="143897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43832</xdr:rowOff>
    </xdr:from>
    <xdr:ext cx="405111" cy="259045"/>
    <xdr:sp macro="" textlink="">
      <xdr:nvSpPr>
        <xdr:cNvPr id="674" name="n_3mainValue【児童館】&#10;有形固定資産減価償却率">
          <a:extLst>
            <a:ext uri="{FF2B5EF4-FFF2-40B4-BE49-F238E27FC236}">
              <a16:creationId xmlns:a16="http://schemas.microsoft.com/office/drawing/2014/main" id="{4D3BE3D3-AE92-421E-A70D-B9028ACBCBFA}"/>
            </a:ext>
          </a:extLst>
        </xdr:cNvPr>
        <xdr:cNvSpPr txBox="1"/>
      </xdr:nvSpPr>
      <xdr:spPr>
        <a:xfrm>
          <a:off x="135007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160672</xdr:rowOff>
    </xdr:from>
    <xdr:ext cx="405111" cy="259045"/>
    <xdr:sp macro="" textlink="">
      <xdr:nvSpPr>
        <xdr:cNvPr id="675" name="n_4mainValue【児童館】&#10;有形固定資産減価償却率">
          <a:extLst>
            <a:ext uri="{FF2B5EF4-FFF2-40B4-BE49-F238E27FC236}">
              <a16:creationId xmlns:a16="http://schemas.microsoft.com/office/drawing/2014/main" id="{4107B532-35C0-4C6A-B6CA-FE266BEE61B6}"/>
            </a:ext>
          </a:extLst>
        </xdr:cNvPr>
        <xdr:cNvSpPr txBox="1"/>
      </xdr:nvSpPr>
      <xdr:spPr>
        <a:xfrm>
          <a:off x="12611744"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a:extLst>
            <a:ext uri="{FF2B5EF4-FFF2-40B4-BE49-F238E27FC236}">
              <a16:creationId xmlns:a16="http://schemas.microsoft.com/office/drawing/2014/main" id="{A9272F96-096E-4C33-A07A-5A55DD1EA6F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a:extLst>
            <a:ext uri="{FF2B5EF4-FFF2-40B4-BE49-F238E27FC236}">
              <a16:creationId xmlns:a16="http://schemas.microsoft.com/office/drawing/2014/main" id="{7F3BE2FE-1192-4545-8BAA-F67FC13CC54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a:extLst>
            <a:ext uri="{FF2B5EF4-FFF2-40B4-BE49-F238E27FC236}">
              <a16:creationId xmlns:a16="http://schemas.microsoft.com/office/drawing/2014/main" id="{D90259B6-FD45-44D7-A30C-902530BADE4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a:extLst>
            <a:ext uri="{FF2B5EF4-FFF2-40B4-BE49-F238E27FC236}">
              <a16:creationId xmlns:a16="http://schemas.microsoft.com/office/drawing/2014/main" id="{76086703-9E21-450A-8257-DCA7C72CE5C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a:extLst>
            <a:ext uri="{FF2B5EF4-FFF2-40B4-BE49-F238E27FC236}">
              <a16:creationId xmlns:a16="http://schemas.microsoft.com/office/drawing/2014/main" id="{00C78E23-82C4-4950-992B-90EA776B42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a:extLst>
            <a:ext uri="{FF2B5EF4-FFF2-40B4-BE49-F238E27FC236}">
              <a16:creationId xmlns:a16="http://schemas.microsoft.com/office/drawing/2014/main" id="{F2F86C61-3678-485B-85C5-7ECFE543FF5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a:extLst>
            <a:ext uri="{FF2B5EF4-FFF2-40B4-BE49-F238E27FC236}">
              <a16:creationId xmlns:a16="http://schemas.microsoft.com/office/drawing/2014/main" id="{B193BE58-624C-4EBC-898A-8386F15CA62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a:extLst>
            <a:ext uri="{FF2B5EF4-FFF2-40B4-BE49-F238E27FC236}">
              <a16:creationId xmlns:a16="http://schemas.microsoft.com/office/drawing/2014/main" id="{2623B368-F3E9-474A-B6FB-0F75E4D4517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4" name="テキスト ボックス 683">
          <a:extLst>
            <a:ext uri="{FF2B5EF4-FFF2-40B4-BE49-F238E27FC236}">
              <a16:creationId xmlns:a16="http://schemas.microsoft.com/office/drawing/2014/main" id="{6A087C1D-F46A-4AE1-83D0-3483D9A1232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a:extLst>
            <a:ext uri="{FF2B5EF4-FFF2-40B4-BE49-F238E27FC236}">
              <a16:creationId xmlns:a16="http://schemas.microsoft.com/office/drawing/2014/main" id="{705437AF-9A1E-48B9-B925-B45B8C6731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6" name="直線コネクタ 685">
          <a:extLst>
            <a:ext uri="{FF2B5EF4-FFF2-40B4-BE49-F238E27FC236}">
              <a16:creationId xmlns:a16="http://schemas.microsoft.com/office/drawing/2014/main" id="{21632391-C3D8-4808-A606-10A60EDF40D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7" name="テキスト ボックス 686">
          <a:extLst>
            <a:ext uri="{FF2B5EF4-FFF2-40B4-BE49-F238E27FC236}">
              <a16:creationId xmlns:a16="http://schemas.microsoft.com/office/drawing/2014/main" id="{5CA56CAA-11EB-44F1-AB46-0DE3D8721EA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88" name="直線コネクタ 687">
          <a:extLst>
            <a:ext uri="{FF2B5EF4-FFF2-40B4-BE49-F238E27FC236}">
              <a16:creationId xmlns:a16="http://schemas.microsoft.com/office/drawing/2014/main" id="{AEE316FC-DF5D-492A-BB0B-67B67EF7C3E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9" name="テキスト ボックス 688">
          <a:extLst>
            <a:ext uri="{FF2B5EF4-FFF2-40B4-BE49-F238E27FC236}">
              <a16:creationId xmlns:a16="http://schemas.microsoft.com/office/drawing/2014/main" id="{67A4AC36-B783-4854-B5F7-95ECACAC274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0" name="直線コネクタ 689">
          <a:extLst>
            <a:ext uri="{FF2B5EF4-FFF2-40B4-BE49-F238E27FC236}">
              <a16:creationId xmlns:a16="http://schemas.microsoft.com/office/drawing/2014/main" id="{413ED600-4894-44E2-9164-4EC1CD80AD9B}"/>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1" name="テキスト ボックス 690">
          <a:extLst>
            <a:ext uri="{FF2B5EF4-FFF2-40B4-BE49-F238E27FC236}">
              <a16:creationId xmlns:a16="http://schemas.microsoft.com/office/drawing/2014/main" id="{938D298D-210B-4C93-A132-7F19C6330C9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2" name="直線コネクタ 691">
          <a:extLst>
            <a:ext uri="{FF2B5EF4-FFF2-40B4-BE49-F238E27FC236}">
              <a16:creationId xmlns:a16="http://schemas.microsoft.com/office/drawing/2014/main" id="{5B72FB63-4CE3-4E67-B54D-634A62B7D86B}"/>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3" name="テキスト ボックス 692">
          <a:extLst>
            <a:ext uri="{FF2B5EF4-FFF2-40B4-BE49-F238E27FC236}">
              <a16:creationId xmlns:a16="http://schemas.microsoft.com/office/drawing/2014/main" id="{27A4A4C0-0B3B-4BE0-95EC-8E001DCBEB6B}"/>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4" name="直線コネクタ 693">
          <a:extLst>
            <a:ext uri="{FF2B5EF4-FFF2-40B4-BE49-F238E27FC236}">
              <a16:creationId xmlns:a16="http://schemas.microsoft.com/office/drawing/2014/main" id="{F93D06D5-1999-4F66-ABAF-281D80A239F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5" name="テキスト ボックス 694">
          <a:extLst>
            <a:ext uri="{FF2B5EF4-FFF2-40B4-BE49-F238E27FC236}">
              <a16:creationId xmlns:a16="http://schemas.microsoft.com/office/drawing/2014/main" id="{DC9EB5B9-A7F8-4AB4-94AB-1B91FA45920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6" name="直線コネクタ 695">
          <a:extLst>
            <a:ext uri="{FF2B5EF4-FFF2-40B4-BE49-F238E27FC236}">
              <a16:creationId xmlns:a16="http://schemas.microsoft.com/office/drawing/2014/main" id="{B96EE3D5-8F73-47D3-A7D0-A335E5245075}"/>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7" name="テキスト ボックス 696">
          <a:extLst>
            <a:ext uri="{FF2B5EF4-FFF2-40B4-BE49-F238E27FC236}">
              <a16:creationId xmlns:a16="http://schemas.microsoft.com/office/drawing/2014/main" id="{D29C6B9E-D34B-43D2-A067-26B60BEF3B8B}"/>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a:extLst>
            <a:ext uri="{FF2B5EF4-FFF2-40B4-BE49-F238E27FC236}">
              <a16:creationId xmlns:a16="http://schemas.microsoft.com/office/drawing/2014/main" id="{2EDF67DA-026F-41C2-ADC0-F8410DB62DF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a:extLst>
            <a:ext uri="{FF2B5EF4-FFF2-40B4-BE49-F238E27FC236}">
              <a16:creationId xmlns:a16="http://schemas.microsoft.com/office/drawing/2014/main" id="{A1E3AFD4-0306-41B0-8D0D-F9CF8430CB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児童館】&#10;一人当たり面積グラフ枠">
          <a:extLst>
            <a:ext uri="{FF2B5EF4-FFF2-40B4-BE49-F238E27FC236}">
              <a16:creationId xmlns:a16="http://schemas.microsoft.com/office/drawing/2014/main" id="{977D8825-7087-4320-8816-ADF48E62C59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701" name="直線コネクタ 700">
          <a:extLst>
            <a:ext uri="{FF2B5EF4-FFF2-40B4-BE49-F238E27FC236}">
              <a16:creationId xmlns:a16="http://schemas.microsoft.com/office/drawing/2014/main" id="{8EE3CED0-F5E2-4527-B35D-A537633DE78F}"/>
            </a:ext>
          </a:extLst>
        </xdr:cNvPr>
        <xdr:cNvCxnSpPr/>
      </xdr:nvCxnSpPr>
      <xdr:spPr>
        <a:xfrm flipV="1">
          <a:off x="22160864" y="13411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702" name="【児童館】&#10;一人当たり面積最小値テキスト">
          <a:extLst>
            <a:ext uri="{FF2B5EF4-FFF2-40B4-BE49-F238E27FC236}">
              <a16:creationId xmlns:a16="http://schemas.microsoft.com/office/drawing/2014/main" id="{73BEE9F7-CC34-4A95-AF88-0B3B82C668B8}"/>
            </a:ext>
          </a:extLst>
        </xdr:cNvPr>
        <xdr:cNvSpPr txBox="1"/>
      </xdr:nvSpPr>
      <xdr:spPr>
        <a:xfrm>
          <a:off x="22199600"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703" name="直線コネクタ 702">
          <a:extLst>
            <a:ext uri="{FF2B5EF4-FFF2-40B4-BE49-F238E27FC236}">
              <a16:creationId xmlns:a16="http://schemas.microsoft.com/office/drawing/2014/main" id="{413E4262-9D53-4AEB-9F7B-12C13B7AA8EF}"/>
            </a:ext>
          </a:extLst>
        </xdr:cNvPr>
        <xdr:cNvCxnSpPr/>
      </xdr:nvCxnSpPr>
      <xdr:spPr>
        <a:xfrm>
          <a:off x="22072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4" name="【児童館】&#10;一人当たり面積最大値テキスト">
          <a:extLst>
            <a:ext uri="{FF2B5EF4-FFF2-40B4-BE49-F238E27FC236}">
              <a16:creationId xmlns:a16="http://schemas.microsoft.com/office/drawing/2014/main" id="{D64C43AF-2989-4D33-8B91-85DBE9097635}"/>
            </a:ext>
          </a:extLst>
        </xdr:cNvPr>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05" name="直線コネクタ 704">
          <a:extLst>
            <a:ext uri="{FF2B5EF4-FFF2-40B4-BE49-F238E27FC236}">
              <a16:creationId xmlns:a16="http://schemas.microsoft.com/office/drawing/2014/main" id="{44B22D40-3836-479C-862A-13A35E0768DB}"/>
            </a:ext>
          </a:extLst>
        </xdr:cNvPr>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706" name="【児童館】&#10;一人当たり面積平均値テキスト">
          <a:extLst>
            <a:ext uri="{FF2B5EF4-FFF2-40B4-BE49-F238E27FC236}">
              <a16:creationId xmlns:a16="http://schemas.microsoft.com/office/drawing/2014/main" id="{C4F09628-EE93-4BF3-89D7-5BA43910A28B}"/>
            </a:ext>
          </a:extLst>
        </xdr:cNvPr>
        <xdr:cNvSpPr txBox="1"/>
      </xdr:nvSpPr>
      <xdr:spPr>
        <a:xfrm>
          <a:off x="22199600" y="1441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707" name="フローチャート: 判断 706">
          <a:extLst>
            <a:ext uri="{FF2B5EF4-FFF2-40B4-BE49-F238E27FC236}">
              <a16:creationId xmlns:a16="http://schemas.microsoft.com/office/drawing/2014/main" id="{EC4C9720-6108-431C-A8F2-FCF1F5A7A3D1}"/>
            </a:ext>
          </a:extLst>
        </xdr:cNvPr>
        <xdr:cNvSpPr/>
      </xdr:nvSpPr>
      <xdr:spPr>
        <a:xfrm>
          <a:off x="221107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708" name="フローチャート: 判断 707">
          <a:extLst>
            <a:ext uri="{FF2B5EF4-FFF2-40B4-BE49-F238E27FC236}">
              <a16:creationId xmlns:a16="http://schemas.microsoft.com/office/drawing/2014/main" id="{0BD52D05-1FE7-4EC6-A64C-7B8729931654}"/>
            </a:ext>
          </a:extLst>
        </xdr:cNvPr>
        <xdr:cNvSpPr/>
      </xdr:nvSpPr>
      <xdr:spPr>
        <a:xfrm>
          <a:off x="212725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709" name="フローチャート: 判断 708">
          <a:extLst>
            <a:ext uri="{FF2B5EF4-FFF2-40B4-BE49-F238E27FC236}">
              <a16:creationId xmlns:a16="http://schemas.microsoft.com/office/drawing/2014/main" id="{C1ADCCFE-E2AE-4C3D-86E7-B1A6D8B34B04}"/>
            </a:ext>
          </a:extLst>
        </xdr:cNvPr>
        <xdr:cNvSpPr/>
      </xdr:nvSpPr>
      <xdr:spPr>
        <a:xfrm>
          <a:off x="20383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19957</xdr:rowOff>
    </xdr:from>
    <xdr:to>
      <xdr:col>102</xdr:col>
      <xdr:colOff>165100</xdr:colOff>
      <xdr:row>84</xdr:row>
      <xdr:rowOff>121557</xdr:rowOff>
    </xdr:to>
    <xdr:sp macro="" textlink="">
      <xdr:nvSpPr>
        <xdr:cNvPr id="710" name="フローチャート: 判断 709">
          <a:extLst>
            <a:ext uri="{FF2B5EF4-FFF2-40B4-BE49-F238E27FC236}">
              <a16:creationId xmlns:a16="http://schemas.microsoft.com/office/drawing/2014/main" id="{03D88302-4A60-4FB6-9D8E-7272E285F236}"/>
            </a:ext>
          </a:extLst>
        </xdr:cNvPr>
        <xdr:cNvSpPr/>
      </xdr:nvSpPr>
      <xdr:spPr>
        <a:xfrm>
          <a:off x="19494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19957</xdr:rowOff>
    </xdr:from>
    <xdr:to>
      <xdr:col>98</xdr:col>
      <xdr:colOff>38100</xdr:colOff>
      <xdr:row>84</xdr:row>
      <xdr:rowOff>121557</xdr:rowOff>
    </xdr:to>
    <xdr:sp macro="" textlink="">
      <xdr:nvSpPr>
        <xdr:cNvPr id="711" name="フローチャート: 判断 710">
          <a:extLst>
            <a:ext uri="{FF2B5EF4-FFF2-40B4-BE49-F238E27FC236}">
              <a16:creationId xmlns:a16="http://schemas.microsoft.com/office/drawing/2014/main" id="{E361FF18-C218-4AE1-95EF-A482CA88F97D}"/>
            </a:ext>
          </a:extLst>
        </xdr:cNvPr>
        <xdr:cNvSpPr/>
      </xdr:nvSpPr>
      <xdr:spPr>
        <a:xfrm>
          <a:off x="18605500" y="1442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9891F75A-0A24-4AA2-8489-7BCA1C5048C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C4CDE8DD-33DC-4FED-A6F3-A5D398AEFFDC}"/>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3063986C-66A2-4D57-A0F4-C9FEDBB65D0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78A7ADED-DF73-4D62-BB28-6202886A789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33FA98C6-677B-49A6-93C4-3DEBD886E26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166914</xdr:rowOff>
    </xdr:from>
    <xdr:to>
      <xdr:col>116</xdr:col>
      <xdr:colOff>114300</xdr:colOff>
      <xdr:row>83</xdr:row>
      <xdr:rowOff>97064</xdr:rowOff>
    </xdr:to>
    <xdr:sp macro="" textlink="">
      <xdr:nvSpPr>
        <xdr:cNvPr id="717" name="楕円 716">
          <a:extLst>
            <a:ext uri="{FF2B5EF4-FFF2-40B4-BE49-F238E27FC236}">
              <a16:creationId xmlns:a16="http://schemas.microsoft.com/office/drawing/2014/main" id="{070C61E2-DA42-4F72-A057-EA5E3C3311EB}"/>
            </a:ext>
          </a:extLst>
        </xdr:cNvPr>
        <xdr:cNvSpPr/>
      </xdr:nvSpPr>
      <xdr:spPr>
        <a:xfrm>
          <a:off x="221107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18341</xdr:rowOff>
    </xdr:from>
    <xdr:ext cx="469744" cy="259045"/>
    <xdr:sp macro="" textlink="">
      <xdr:nvSpPr>
        <xdr:cNvPr id="718" name="【児童館】&#10;一人当たり面積該当値テキスト">
          <a:extLst>
            <a:ext uri="{FF2B5EF4-FFF2-40B4-BE49-F238E27FC236}">
              <a16:creationId xmlns:a16="http://schemas.microsoft.com/office/drawing/2014/main" id="{15CBCFA9-4564-41C6-86EC-C45C7E17BACE}"/>
            </a:ext>
          </a:extLst>
        </xdr:cNvPr>
        <xdr:cNvSpPr txBox="1"/>
      </xdr:nvSpPr>
      <xdr:spPr>
        <a:xfrm>
          <a:off x="22199600" y="14077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166914</xdr:rowOff>
    </xdr:from>
    <xdr:to>
      <xdr:col>112</xdr:col>
      <xdr:colOff>38100</xdr:colOff>
      <xdr:row>83</xdr:row>
      <xdr:rowOff>97064</xdr:rowOff>
    </xdr:to>
    <xdr:sp macro="" textlink="">
      <xdr:nvSpPr>
        <xdr:cNvPr id="719" name="楕円 718">
          <a:extLst>
            <a:ext uri="{FF2B5EF4-FFF2-40B4-BE49-F238E27FC236}">
              <a16:creationId xmlns:a16="http://schemas.microsoft.com/office/drawing/2014/main" id="{8951A32E-9647-41EE-AFD6-7336FC7D1970}"/>
            </a:ext>
          </a:extLst>
        </xdr:cNvPr>
        <xdr:cNvSpPr/>
      </xdr:nvSpPr>
      <xdr:spPr>
        <a:xfrm>
          <a:off x="21272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46264</xdr:rowOff>
    </xdr:from>
    <xdr:to>
      <xdr:col>116</xdr:col>
      <xdr:colOff>63500</xdr:colOff>
      <xdr:row>83</xdr:row>
      <xdr:rowOff>46264</xdr:rowOff>
    </xdr:to>
    <xdr:cxnSp macro="">
      <xdr:nvCxnSpPr>
        <xdr:cNvPr id="720" name="直線コネクタ 719">
          <a:extLst>
            <a:ext uri="{FF2B5EF4-FFF2-40B4-BE49-F238E27FC236}">
              <a16:creationId xmlns:a16="http://schemas.microsoft.com/office/drawing/2014/main" id="{9E2565CC-A11E-4005-A194-5667F3722B67}"/>
            </a:ext>
          </a:extLst>
        </xdr:cNvPr>
        <xdr:cNvCxnSpPr/>
      </xdr:nvCxnSpPr>
      <xdr:spPr>
        <a:xfrm>
          <a:off x="21323300" y="142766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21" name="楕円 720">
          <a:extLst>
            <a:ext uri="{FF2B5EF4-FFF2-40B4-BE49-F238E27FC236}">
              <a16:creationId xmlns:a16="http://schemas.microsoft.com/office/drawing/2014/main" id="{9FD11C16-CD7E-4DCB-B9A5-9C2A821E86C3}"/>
            </a:ext>
          </a:extLst>
        </xdr:cNvPr>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46264</xdr:rowOff>
    </xdr:from>
    <xdr:to>
      <xdr:col>111</xdr:col>
      <xdr:colOff>177800</xdr:colOff>
      <xdr:row>83</xdr:row>
      <xdr:rowOff>95250</xdr:rowOff>
    </xdr:to>
    <xdr:cxnSp macro="">
      <xdr:nvCxnSpPr>
        <xdr:cNvPr id="722" name="直線コネクタ 721">
          <a:extLst>
            <a:ext uri="{FF2B5EF4-FFF2-40B4-BE49-F238E27FC236}">
              <a16:creationId xmlns:a16="http://schemas.microsoft.com/office/drawing/2014/main" id="{5A515850-63DE-4758-95FD-11F10C260495}"/>
            </a:ext>
          </a:extLst>
        </xdr:cNvPr>
        <xdr:cNvCxnSpPr/>
      </xdr:nvCxnSpPr>
      <xdr:spPr>
        <a:xfrm flipV="1">
          <a:off x="20434300" y="142766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23" name="楕円 722">
          <a:extLst>
            <a:ext uri="{FF2B5EF4-FFF2-40B4-BE49-F238E27FC236}">
              <a16:creationId xmlns:a16="http://schemas.microsoft.com/office/drawing/2014/main" id="{47EA8EBA-74F6-4631-8CFD-3F305F5A2197}"/>
            </a:ext>
          </a:extLst>
        </xdr:cNvPr>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24" name="直線コネクタ 723">
          <a:extLst>
            <a:ext uri="{FF2B5EF4-FFF2-40B4-BE49-F238E27FC236}">
              <a16:creationId xmlns:a16="http://schemas.microsoft.com/office/drawing/2014/main" id="{898A43CF-CC0D-4292-ABEB-D50E66AB57B5}"/>
            </a:ext>
          </a:extLst>
        </xdr:cNvPr>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60779</xdr:rowOff>
    </xdr:from>
    <xdr:to>
      <xdr:col>98</xdr:col>
      <xdr:colOff>38100</xdr:colOff>
      <xdr:row>83</xdr:row>
      <xdr:rowOff>162379</xdr:rowOff>
    </xdr:to>
    <xdr:sp macro="" textlink="">
      <xdr:nvSpPr>
        <xdr:cNvPr id="725" name="楕円 724">
          <a:extLst>
            <a:ext uri="{FF2B5EF4-FFF2-40B4-BE49-F238E27FC236}">
              <a16:creationId xmlns:a16="http://schemas.microsoft.com/office/drawing/2014/main" id="{01FE6D8B-F0C3-4330-8EEC-3303D3C84A57}"/>
            </a:ext>
          </a:extLst>
        </xdr:cNvPr>
        <xdr:cNvSpPr/>
      </xdr:nvSpPr>
      <xdr:spPr>
        <a:xfrm>
          <a:off x="18605500" y="14291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95250</xdr:rowOff>
    </xdr:from>
    <xdr:to>
      <xdr:col>102</xdr:col>
      <xdr:colOff>114300</xdr:colOff>
      <xdr:row>83</xdr:row>
      <xdr:rowOff>111579</xdr:rowOff>
    </xdr:to>
    <xdr:cxnSp macro="">
      <xdr:nvCxnSpPr>
        <xdr:cNvPr id="726" name="直線コネクタ 725">
          <a:extLst>
            <a:ext uri="{FF2B5EF4-FFF2-40B4-BE49-F238E27FC236}">
              <a16:creationId xmlns:a16="http://schemas.microsoft.com/office/drawing/2014/main" id="{4311A124-03BD-4BAF-BB56-66F076FC8E00}"/>
            </a:ext>
          </a:extLst>
        </xdr:cNvPr>
        <xdr:cNvCxnSpPr/>
      </xdr:nvCxnSpPr>
      <xdr:spPr>
        <a:xfrm flipV="1">
          <a:off x="18656300" y="14325600"/>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727" name="n_1aveValue【児童館】&#10;一人当たり面積">
          <a:extLst>
            <a:ext uri="{FF2B5EF4-FFF2-40B4-BE49-F238E27FC236}">
              <a16:creationId xmlns:a16="http://schemas.microsoft.com/office/drawing/2014/main" id="{652054FD-829B-4DD3-BB3B-AF34C1DC1D1F}"/>
            </a:ext>
          </a:extLst>
        </xdr:cNvPr>
        <xdr:cNvSpPr txBox="1"/>
      </xdr:nvSpPr>
      <xdr:spPr>
        <a:xfrm>
          <a:off x="21075727" y="1453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728" name="n_2aveValue【児童館】&#10;一人当たり面積">
          <a:extLst>
            <a:ext uri="{FF2B5EF4-FFF2-40B4-BE49-F238E27FC236}">
              <a16:creationId xmlns:a16="http://schemas.microsoft.com/office/drawing/2014/main" id="{1AB7C45E-A571-4916-985F-93EF92D77385}"/>
            </a:ext>
          </a:extLst>
        </xdr:cNvPr>
        <xdr:cNvSpPr txBox="1"/>
      </xdr:nvSpPr>
      <xdr:spPr>
        <a:xfrm>
          <a:off x="20199427" y="1454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112684</xdr:rowOff>
    </xdr:from>
    <xdr:ext cx="469744" cy="259045"/>
    <xdr:sp macro="" textlink="">
      <xdr:nvSpPr>
        <xdr:cNvPr id="729" name="n_3aveValue【児童館】&#10;一人当たり面積">
          <a:extLst>
            <a:ext uri="{FF2B5EF4-FFF2-40B4-BE49-F238E27FC236}">
              <a16:creationId xmlns:a16="http://schemas.microsoft.com/office/drawing/2014/main" id="{28610A37-79E0-46DF-9C5E-D8D074B8AFD8}"/>
            </a:ext>
          </a:extLst>
        </xdr:cNvPr>
        <xdr:cNvSpPr txBox="1"/>
      </xdr:nvSpPr>
      <xdr:spPr>
        <a:xfrm>
          <a:off x="19310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112684</xdr:rowOff>
    </xdr:from>
    <xdr:ext cx="469744" cy="259045"/>
    <xdr:sp macro="" textlink="">
      <xdr:nvSpPr>
        <xdr:cNvPr id="730" name="n_4aveValue【児童館】&#10;一人当たり面積">
          <a:extLst>
            <a:ext uri="{FF2B5EF4-FFF2-40B4-BE49-F238E27FC236}">
              <a16:creationId xmlns:a16="http://schemas.microsoft.com/office/drawing/2014/main" id="{939E8D6D-FE51-4FFE-A95F-41CA3D29C6DA}"/>
            </a:ext>
          </a:extLst>
        </xdr:cNvPr>
        <xdr:cNvSpPr txBox="1"/>
      </xdr:nvSpPr>
      <xdr:spPr>
        <a:xfrm>
          <a:off x="18421427" y="145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113591</xdr:rowOff>
    </xdr:from>
    <xdr:ext cx="469744" cy="259045"/>
    <xdr:sp macro="" textlink="">
      <xdr:nvSpPr>
        <xdr:cNvPr id="731" name="n_1mainValue【児童館】&#10;一人当たり面積">
          <a:extLst>
            <a:ext uri="{FF2B5EF4-FFF2-40B4-BE49-F238E27FC236}">
              <a16:creationId xmlns:a16="http://schemas.microsoft.com/office/drawing/2014/main" id="{A1DFF6E3-F075-44F4-96CD-514507F233AA}"/>
            </a:ext>
          </a:extLst>
        </xdr:cNvPr>
        <xdr:cNvSpPr txBox="1"/>
      </xdr:nvSpPr>
      <xdr:spPr>
        <a:xfrm>
          <a:off x="21075727" y="1400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162577</xdr:rowOff>
    </xdr:from>
    <xdr:ext cx="469744" cy="259045"/>
    <xdr:sp macro="" textlink="">
      <xdr:nvSpPr>
        <xdr:cNvPr id="732" name="n_2mainValue【児童館】&#10;一人当たり面積">
          <a:extLst>
            <a:ext uri="{FF2B5EF4-FFF2-40B4-BE49-F238E27FC236}">
              <a16:creationId xmlns:a16="http://schemas.microsoft.com/office/drawing/2014/main" id="{B2E0E163-7A30-41D5-A41F-249C6ECEB156}"/>
            </a:ext>
          </a:extLst>
        </xdr:cNvPr>
        <xdr:cNvSpPr txBox="1"/>
      </xdr:nvSpPr>
      <xdr:spPr>
        <a:xfrm>
          <a:off x="20199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162577</xdr:rowOff>
    </xdr:from>
    <xdr:ext cx="469744" cy="259045"/>
    <xdr:sp macro="" textlink="">
      <xdr:nvSpPr>
        <xdr:cNvPr id="733" name="n_3mainValue【児童館】&#10;一人当たり面積">
          <a:extLst>
            <a:ext uri="{FF2B5EF4-FFF2-40B4-BE49-F238E27FC236}">
              <a16:creationId xmlns:a16="http://schemas.microsoft.com/office/drawing/2014/main" id="{59581C3F-5964-421C-91A6-B006C7380665}"/>
            </a:ext>
          </a:extLst>
        </xdr:cNvPr>
        <xdr:cNvSpPr txBox="1"/>
      </xdr:nvSpPr>
      <xdr:spPr>
        <a:xfrm>
          <a:off x="19310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7456</xdr:rowOff>
    </xdr:from>
    <xdr:ext cx="469744" cy="259045"/>
    <xdr:sp macro="" textlink="">
      <xdr:nvSpPr>
        <xdr:cNvPr id="734" name="n_4mainValue【児童館】&#10;一人当たり面積">
          <a:extLst>
            <a:ext uri="{FF2B5EF4-FFF2-40B4-BE49-F238E27FC236}">
              <a16:creationId xmlns:a16="http://schemas.microsoft.com/office/drawing/2014/main" id="{FAD2CB43-CEF8-44FC-A99D-06AA02A4BFCA}"/>
            </a:ext>
          </a:extLst>
        </xdr:cNvPr>
        <xdr:cNvSpPr txBox="1"/>
      </xdr:nvSpPr>
      <xdr:spPr>
        <a:xfrm>
          <a:off x="18421427" y="14066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5" name="正方形/長方形 734">
          <a:extLst>
            <a:ext uri="{FF2B5EF4-FFF2-40B4-BE49-F238E27FC236}">
              <a16:creationId xmlns:a16="http://schemas.microsoft.com/office/drawing/2014/main" id="{B0566341-8D6B-439B-923B-2EDE8ED4A87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6" name="正方形/長方形 735">
          <a:extLst>
            <a:ext uri="{FF2B5EF4-FFF2-40B4-BE49-F238E27FC236}">
              <a16:creationId xmlns:a16="http://schemas.microsoft.com/office/drawing/2014/main" id="{FD6B0D41-E1E1-4B1B-869C-D615EB2D12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7" name="正方形/長方形 736">
          <a:extLst>
            <a:ext uri="{FF2B5EF4-FFF2-40B4-BE49-F238E27FC236}">
              <a16:creationId xmlns:a16="http://schemas.microsoft.com/office/drawing/2014/main" id="{841BCD8A-F1F1-4E5D-8DBC-CD30E9592C6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8" name="正方形/長方形 737">
          <a:extLst>
            <a:ext uri="{FF2B5EF4-FFF2-40B4-BE49-F238E27FC236}">
              <a16:creationId xmlns:a16="http://schemas.microsoft.com/office/drawing/2014/main" id="{139D1E34-9F66-4737-8C53-93E3E9A42A0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9" name="正方形/長方形 738">
          <a:extLst>
            <a:ext uri="{FF2B5EF4-FFF2-40B4-BE49-F238E27FC236}">
              <a16:creationId xmlns:a16="http://schemas.microsoft.com/office/drawing/2014/main" id="{1D07437B-91F8-4AA9-9FA0-8255C6CD4F1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0" name="正方形/長方形 739">
          <a:extLst>
            <a:ext uri="{FF2B5EF4-FFF2-40B4-BE49-F238E27FC236}">
              <a16:creationId xmlns:a16="http://schemas.microsoft.com/office/drawing/2014/main" id="{EF1F5F87-9E23-470C-BE47-9E6E575851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1" name="正方形/長方形 740">
          <a:extLst>
            <a:ext uri="{FF2B5EF4-FFF2-40B4-BE49-F238E27FC236}">
              <a16:creationId xmlns:a16="http://schemas.microsoft.com/office/drawing/2014/main" id="{24356B07-FAD3-4239-9746-0FD13D3E2B2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2" name="正方形/長方形 741">
          <a:extLst>
            <a:ext uri="{FF2B5EF4-FFF2-40B4-BE49-F238E27FC236}">
              <a16:creationId xmlns:a16="http://schemas.microsoft.com/office/drawing/2014/main" id="{3DE9869E-1234-4342-807A-391DB7F533F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3" name="テキスト ボックス 742">
          <a:extLst>
            <a:ext uri="{FF2B5EF4-FFF2-40B4-BE49-F238E27FC236}">
              <a16:creationId xmlns:a16="http://schemas.microsoft.com/office/drawing/2014/main" id="{3C99E7E8-5E80-4859-9AC1-F578253D5FD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4" name="直線コネクタ 743">
          <a:extLst>
            <a:ext uri="{FF2B5EF4-FFF2-40B4-BE49-F238E27FC236}">
              <a16:creationId xmlns:a16="http://schemas.microsoft.com/office/drawing/2014/main" id="{C82B7442-1A1B-4B96-A279-70BF38EC33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5" name="テキスト ボックス 744">
          <a:extLst>
            <a:ext uri="{FF2B5EF4-FFF2-40B4-BE49-F238E27FC236}">
              <a16:creationId xmlns:a16="http://schemas.microsoft.com/office/drawing/2014/main" id="{1AAF1CF7-9E46-46BC-BA2C-5E4457402CB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6" name="直線コネクタ 745">
          <a:extLst>
            <a:ext uri="{FF2B5EF4-FFF2-40B4-BE49-F238E27FC236}">
              <a16:creationId xmlns:a16="http://schemas.microsoft.com/office/drawing/2014/main" id="{B892970E-2E09-472C-80B9-D5CFF10CA1E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7" name="テキスト ボックス 746">
          <a:extLst>
            <a:ext uri="{FF2B5EF4-FFF2-40B4-BE49-F238E27FC236}">
              <a16:creationId xmlns:a16="http://schemas.microsoft.com/office/drawing/2014/main" id="{86402056-ECB8-4F9A-8DE7-5199425A3D0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8" name="直線コネクタ 747">
          <a:extLst>
            <a:ext uri="{FF2B5EF4-FFF2-40B4-BE49-F238E27FC236}">
              <a16:creationId xmlns:a16="http://schemas.microsoft.com/office/drawing/2014/main" id="{138B3AE5-5FC7-4C2C-9FDC-A3D473E53179}"/>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9" name="テキスト ボックス 748">
          <a:extLst>
            <a:ext uri="{FF2B5EF4-FFF2-40B4-BE49-F238E27FC236}">
              <a16:creationId xmlns:a16="http://schemas.microsoft.com/office/drawing/2014/main" id="{7139B304-CE80-4805-B199-D015FCDBFF5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0" name="直線コネクタ 749">
          <a:extLst>
            <a:ext uri="{FF2B5EF4-FFF2-40B4-BE49-F238E27FC236}">
              <a16:creationId xmlns:a16="http://schemas.microsoft.com/office/drawing/2014/main" id="{FBF6C005-3809-4838-9DFA-5E829090341A}"/>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1" name="テキスト ボックス 750">
          <a:extLst>
            <a:ext uri="{FF2B5EF4-FFF2-40B4-BE49-F238E27FC236}">
              <a16:creationId xmlns:a16="http://schemas.microsoft.com/office/drawing/2014/main" id="{4DBD420F-4379-446E-B213-98C32C09C1F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2" name="直線コネクタ 751">
          <a:extLst>
            <a:ext uri="{FF2B5EF4-FFF2-40B4-BE49-F238E27FC236}">
              <a16:creationId xmlns:a16="http://schemas.microsoft.com/office/drawing/2014/main" id="{01578FB5-3F30-446D-B00F-0EA511C8EEF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3" name="テキスト ボックス 752">
          <a:extLst>
            <a:ext uri="{FF2B5EF4-FFF2-40B4-BE49-F238E27FC236}">
              <a16:creationId xmlns:a16="http://schemas.microsoft.com/office/drawing/2014/main" id="{B71B3E27-D4C9-491A-9132-71EB7F5C5C54}"/>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4" name="直線コネクタ 753">
          <a:extLst>
            <a:ext uri="{FF2B5EF4-FFF2-40B4-BE49-F238E27FC236}">
              <a16:creationId xmlns:a16="http://schemas.microsoft.com/office/drawing/2014/main" id="{FCD53BE9-4C2B-4DB6-89D0-76F7700322F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5" name="テキスト ボックス 754">
          <a:extLst>
            <a:ext uri="{FF2B5EF4-FFF2-40B4-BE49-F238E27FC236}">
              <a16:creationId xmlns:a16="http://schemas.microsoft.com/office/drawing/2014/main" id="{E05CDD69-1AEE-4D0B-ACBD-7C958FA673D5}"/>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1AE0B593-2FBD-4163-B7EB-46808A78F0F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7" name="テキスト ボックス 756">
          <a:extLst>
            <a:ext uri="{FF2B5EF4-FFF2-40B4-BE49-F238E27FC236}">
              <a16:creationId xmlns:a16="http://schemas.microsoft.com/office/drawing/2014/main" id="{7C1A2834-70BD-4F01-9182-D5D9F067CDF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3A2DAA74-6B44-45DF-BCF1-77AEE6D0726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759" name="直線コネクタ 758">
          <a:extLst>
            <a:ext uri="{FF2B5EF4-FFF2-40B4-BE49-F238E27FC236}">
              <a16:creationId xmlns:a16="http://schemas.microsoft.com/office/drawing/2014/main" id="{C7DF8BB7-0FA0-4B13-ABC8-E4C603F8CBC6}"/>
            </a:ext>
          </a:extLst>
        </xdr:cNvPr>
        <xdr:cNvCxnSpPr/>
      </xdr:nvCxnSpPr>
      <xdr:spPr>
        <a:xfrm flipV="1">
          <a:off x="16318864" y="1708403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760" name="【公民館】&#10;有形固定資産減価償却率最小値テキスト">
          <a:extLst>
            <a:ext uri="{FF2B5EF4-FFF2-40B4-BE49-F238E27FC236}">
              <a16:creationId xmlns:a16="http://schemas.microsoft.com/office/drawing/2014/main" id="{9EDDF712-13FB-4991-BA41-8D1460FFBDCF}"/>
            </a:ext>
          </a:extLst>
        </xdr:cNvPr>
        <xdr:cNvSpPr txBox="1"/>
      </xdr:nvSpPr>
      <xdr:spPr>
        <a:xfrm>
          <a:off x="16357600" y="185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761" name="直線コネクタ 760">
          <a:extLst>
            <a:ext uri="{FF2B5EF4-FFF2-40B4-BE49-F238E27FC236}">
              <a16:creationId xmlns:a16="http://schemas.microsoft.com/office/drawing/2014/main" id="{76EDD3D3-7026-48F7-9512-CE4D78DACC1D}"/>
            </a:ext>
          </a:extLst>
        </xdr:cNvPr>
        <xdr:cNvCxnSpPr/>
      </xdr:nvCxnSpPr>
      <xdr:spPr>
        <a:xfrm>
          <a:off x="16230600" y="1852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762" name="【公民館】&#10;有形固定資産減価償却率最大値テキスト">
          <a:extLst>
            <a:ext uri="{FF2B5EF4-FFF2-40B4-BE49-F238E27FC236}">
              <a16:creationId xmlns:a16="http://schemas.microsoft.com/office/drawing/2014/main" id="{EE5C33A7-F5C4-41F6-8563-B1CDDA1B3FCB}"/>
            </a:ext>
          </a:extLst>
        </xdr:cNvPr>
        <xdr:cNvSpPr txBox="1"/>
      </xdr:nvSpPr>
      <xdr:spPr>
        <a:xfrm>
          <a:off x="16357600" y="16859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763" name="直線コネクタ 762">
          <a:extLst>
            <a:ext uri="{FF2B5EF4-FFF2-40B4-BE49-F238E27FC236}">
              <a16:creationId xmlns:a16="http://schemas.microsoft.com/office/drawing/2014/main" id="{85834297-B3F0-492E-8EB5-00860D7D05DA}"/>
            </a:ext>
          </a:extLst>
        </xdr:cNvPr>
        <xdr:cNvCxnSpPr/>
      </xdr:nvCxnSpPr>
      <xdr:spPr>
        <a:xfrm>
          <a:off x="16230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764" name="【公民館】&#10;有形固定資産減価償却率平均値テキスト">
          <a:extLst>
            <a:ext uri="{FF2B5EF4-FFF2-40B4-BE49-F238E27FC236}">
              <a16:creationId xmlns:a16="http://schemas.microsoft.com/office/drawing/2014/main" id="{BFDFE318-BBE4-40C6-80D5-0DC747FA8F50}"/>
            </a:ext>
          </a:extLst>
        </xdr:cNvPr>
        <xdr:cNvSpPr txBox="1"/>
      </xdr:nvSpPr>
      <xdr:spPr>
        <a:xfrm>
          <a:off x="16357600" y="1789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765" name="フローチャート: 判断 764">
          <a:extLst>
            <a:ext uri="{FF2B5EF4-FFF2-40B4-BE49-F238E27FC236}">
              <a16:creationId xmlns:a16="http://schemas.microsoft.com/office/drawing/2014/main" id="{CC38786E-7BCC-4815-840A-2A05AF2B8BA1}"/>
            </a:ext>
          </a:extLst>
        </xdr:cNvPr>
        <xdr:cNvSpPr/>
      </xdr:nvSpPr>
      <xdr:spPr>
        <a:xfrm>
          <a:off x="162687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766" name="フローチャート: 判断 765">
          <a:extLst>
            <a:ext uri="{FF2B5EF4-FFF2-40B4-BE49-F238E27FC236}">
              <a16:creationId xmlns:a16="http://schemas.microsoft.com/office/drawing/2014/main" id="{8E1E2FA1-3B3F-4747-99E3-2BAC34EBADBC}"/>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767" name="フローチャート: 判断 766">
          <a:extLst>
            <a:ext uri="{FF2B5EF4-FFF2-40B4-BE49-F238E27FC236}">
              <a16:creationId xmlns:a16="http://schemas.microsoft.com/office/drawing/2014/main" id="{D9501FFA-4E99-4E3F-859B-9D667BF61A5E}"/>
            </a:ext>
          </a:extLst>
        </xdr:cNvPr>
        <xdr:cNvSpPr/>
      </xdr:nvSpPr>
      <xdr:spPr>
        <a:xfrm>
          <a:off x="14541500" y="1787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768" name="フローチャート: 判断 767">
          <a:extLst>
            <a:ext uri="{FF2B5EF4-FFF2-40B4-BE49-F238E27FC236}">
              <a16:creationId xmlns:a16="http://schemas.microsoft.com/office/drawing/2014/main" id="{B8E96AEC-CD9B-4BF8-A184-126D05CA6C80}"/>
            </a:ext>
          </a:extLst>
        </xdr:cNvPr>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769" name="フローチャート: 判断 768">
          <a:extLst>
            <a:ext uri="{FF2B5EF4-FFF2-40B4-BE49-F238E27FC236}">
              <a16:creationId xmlns:a16="http://schemas.microsoft.com/office/drawing/2014/main" id="{CD324240-1C45-42FE-8125-46CB1E4D2D34}"/>
            </a:ext>
          </a:extLst>
        </xdr:cNvPr>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AB00F03-0912-45FC-B0B7-FF82308977F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DFDD5F3-5DFD-408A-AF75-958E7646759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56DCAC7-BBC8-496A-AEFB-1DE224AAB05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C5BE9F1E-6367-49DB-A4C5-18CF891F835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B169AC8D-7FE6-4D6A-815E-C80B7BD760F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145414</xdr:rowOff>
    </xdr:from>
    <xdr:to>
      <xdr:col>85</xdr:col>
      <xdr:colOff>177800</xdr:colOff>
      <xdr:row>104</xdr:row>
      <xdr:rowOff>75564</xdr:rowOff>
    </xdr:to>
    <xdr:sp macro="" textlink="">
      <xdr:nvSpPr>
        <xdr:cNvPr id="775" name="楕円 774">
          <a:extLst>
            <a:ext uri="{FF2B5EF4-FFF2-40B4-BE49-F238E27FC236}">
              <a16:creationId xmlns:a16="http://schemas.microsoft.com/office/drawing/2014/main" id="{34F5BF11-82D2-4335-A80E-861FBCA625EB}"/>
            </a:ext>
          </a:extLst>
        </xdr:cNvPr>
        <xdr:cNvSpPr/>
      </xdr:nvSpPr>
      <xdr:spPr>
        <a:xfrm>
          <a:off x="16268700" y="1780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168291</xdr:rowOff>
    </xdr:from>
    <xdr:ext cx="405111" cy="259045"/>
    <xdr:sp macro="" textlink="">
      <xdr:nvSpPr>
        <xdr:cNvPr id="776" name="【公民館】&#10;有形固定資産減価償却率該当値テキスト">
          <a:extLst>
            <a:ext uri="{FF2B5EF4-FFF2-40B4-BE49-F238E27FC236}">
              <a16:creationId xmlns:a16="http://schemas.microsoft.com/office/drawing/2014/main" id="{9D3EC275-7D2F-49E8-ACA1-15AA5CE02A18}"/>
            </a:ext>
          </a:extLst>
        </xdr:cNvPr>
        <xdr:cNvSpPr txBox="1"/>
      </xdr:nvSpPr>
      <xdr:spPr>
        <a:xfrm>
          <a:off x="16357600" y="1765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82550</xdr:rowOff>
    </xdr:from>
    <xdr:to>
      <xdr:col>81</xdr:col>
      <xdr:colOff>101600</xdr:colOff>
      <xdr:row>106</xdr:row>
      <xdr:rowOff>12700</xdr:rowOff>
    </xdr:to>
    <xdr:sp macro="" textlink="">
      <xdr:nvSpPr>
        <xdr:cNvPr id="777" name="楕円 776">
          <a:extLst>
            <a:ext uri="{FF2B5EF4-FFF2-40B4-BE49-F238E27FC236}">
              <a16:creationId xmlns:a16="http://schemas.microsoft.com/office/drawing/2014/main" id="{BCE4B95F-BE51-41D5-9782-7D7BF157E21E}"/>
            </a:ext>
          </a:extLst>
        </xdr:cNvPr>
        <xdr:cNvSpPr/>
      </xdr:nvSpPr>
      <xdr:spPr>
        <a:xfrm>
          <a:off x="15430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24764</xdr:rowOff>
    </xdr:from>
    <xdr:to>
      <xdr:col>85</xdr:col>
      <xdr:colOff>127000</xdr:colOff>
      <xdr:row>105</xdr:row>
      <xdr:rowOff>133350</xdr:rowOff>
    </xdr:to>
    <xdr:cxnSp macro="">
      <xdr:nvCxnSpPr>
        <xdr:cNvPr id="778" name="直線コネクタ 777">
          <a:extLst>
            <a:ext uri="{FF2B5EF4-FFF2-40B4-BE49-F238E27FC236}">
              <a16:creationId xmlns:a16="http://schemas.microsoft.com/office/drawing/2014/main" id="{60C1EE4B-14BC-46E3-B019-6DD265D7211B}"/>
            </a:ext>
          </a:extLst>
        </xdr:cNvPr>
        <xdr:cNvCxnSpPr/>
      </xdr:nvCxnSpPr>
      <xdr:spPr>
        <a:xfrm flipV="1">
          <a:off x="15481300" y="17855564"/>
          <a:ext cx="838200" cy="28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779" name="楕円 778">
          <a:extLst>
            <a:ext uri="{FF2B5EF4-FFF2-40B4-BE49-F238E27FC236}">
              <a16:creationId xmlns:a16="http://schemas.microsoft.com/office/drawing/2014/main" id="{97934692-4D18-42A8-95AD-69214AB9A1E8}"/>
            </a:ext>
          </a:extLst>
        </xdr:cNvPr>
        <xdr:cNvSpPr/>
      </xdr:nvSpPr>
      <xdr:spPr>
        <a:xfrm>
          <a:off x="14541500" y="1806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105</xdr:row>
      <xdr:rowOff>133350</xdr:rowOff>
    </xdr:to>
    <xdr:cxnSp macro="">
      <xdr:nvCxnSpPr>
        <xdr:cNvPr id="780" name="直線コネクタ 779">
          <a:extLst>
            <a:ext uri="{FF2B5EF4-FFF2-40B4-BE49-F238E27FC236}">
              <a16:creationId xmlns:a16="http://schemas.microsoft.com/office/drawing/2014/main" id="{21D3AA0E-79A8-4BFE-A43E-4A7DFA092A32}"/>
            </a:ext>
          </a:extLst>
        </xdr:cNvPr>
        <xdr:cNvCxnSpPr/>
      </xdr:nvCxnSpPr>
      <xdr:spPr>
        <a:xfrm>
          <a:off x="14592300" y="181146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42545</xdr:rowOff>
    </xdr:from>
    <xdr:to>
      <xdr:col>72</xdr:col>
      <xdr:colOff>38100</xdr:colOff>
      <xdr:row>105</xdr:row>
      <xdr:rowOff>144145</xdr:rowOff>
    </xdr:to>
    <xdr:sp macro="" textlink="">
      <xdr:nvSpPr>
        <xdr:cNvPr id="781" name="楕円 780">
          <a:extLst>
            <a:ext uri="{FF2B5EF4-FFF2-40B4-BE49-F238E27FC236}">
              <a16:creationId xmlns:a16="http://schemas.microsoft.com/office/drawing/2014/main" id="{507EC0F9-A8D0-4B30-A715-C2394F87483A}"/>
            </a:ext>
          </a:extLst>
        </xdr:cNvPr>
        <xdr:cNvSpPr/>
      </xdr:nvSpPr>
      <xdr:spPr>
        <a:xfrm>
          <a:off x="13652500" y="1804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93345</xdr:rowOff>
    </xdr:from>
    <xdr:to>
      <xdr:col>76</xdr:col>
      <xdr:colOff>114300</xdr:colOff>
      <xdr:row>105</xdr:row>
      <xdr:rowOff>112395</xdr:rowOff>
    </xdr:to>
    <xdr:cxnSp macro="">
      <xdr:nvCxnSpPr>
        <xdr:cNvPr id="782" name="直線コネクタ 781">
          <a:extLst>
            <a:ext uri="{FF2B5EF4-FFF2-40B4-BE49-F238E27FC236}">
              <a16:creationId xmlns:a16="http://schemas.microsoft.com/office/drawing/2014/main" id="{CC6C72FD-6495-481C-8350-F7CB7AD48808}"/>
            </a:ext>
          </a:extLst>
        </xdr:cNvPr>
        <xdr:cNvCxnSpPr/>
      </xdr:nvCxnSpPr>
      <xdr:spPr>
        <a:xfrm>
          <a:off x="13703300" y="180955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19686</xdr:rowOff>
    </xdr:from>
    <xdr:to>
      <xdr:col>67</xdr:col>
      <xdr:colOff>101600</xdr:colOff>
      <xdr:row>105</xdr:row>
      <xdr:rowOff>121286</xdr:rowOff>
    </xdr:to>
    <xdr:sp macro="" textlink="">
      <xdr:nvSpPr>
        <xdr:cNvPr id="783" name="楕円 782">
          <a:extLst>
            <a:ext uri="{FF2B5EF4-FFF2-40B4-BE49-F238E27FC236}">
              <a16:creationId xmlns:a16="http://schemas.microsoft.com/office/drawing/2014/main" id="{A7D9DF97-1D87-4E73-BC04-C39EE4FE7B23}"/>
            </a:ext>
          </a:extLst>
        </xdr:cNvPr>
        <xdr:cNvSpPr/>
      </xdr:nvSpPr>
      <xdr:spPr>
        <a:xfrm>
          <a:off x="127635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70486</xdr:rowOff>
    </xdr:from>
    <xdr:to>
      <xdr:col>71</xdr:col>
      <xdr:colOff>177800</xdr:colOff>
      <xdr:row>105</xdr:row>
      <xdr:rowOff>93345</xdr:rowOff>
    </xdr:to>
    <xdr:cxnSp macro="">
      <xdr:nvCxnSpPr>
        <xdr:cNvPr id="784" name="直線コネクタ 783">
          <a:extLst>
            <a:ext uri="{FF2B5EF4-FFF2-40B4-BE49-F238E27FC236}">
              <a16:creationId xmlns:a16="http://schemas.microsoft.com/office/drawing/2014/main" id="{439DE2F1-517A-4F43-B58F-25500E1C5DF9}"/>
            </a:ext>
          </a:extLst>
        </xdr:cNvPr>
        <xdr:cNvCxnSpPr/>
      </xdr:nvCxnSpPr>
      <xdr:spPr>
        <a:xfrm>
          <a:off x="12814300" y="18072736"/>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785" name="n_1aveValue【公民館】&#10;有形固定資産減価償却率">
          <a:extLst>
            <a:ext uri="{FF2B5EF4-FFF2-40B4-BE49-F238E27FC236}">
              <a16:creationId xmlns:a16="http://schemas.microsoft.com/office/drawing/2014/main" id="{A4609858-22F3-426B-BE69-FC4DA203D758}"/>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786" name="n_2aveValue【公民館】&#10;有形固定資産減価償却率">
          <a:extLst>
            <a:ext uri="{FF2B5EF4-FFF2-40B4-BE49-F238E27FC236}">
              <a16:creationId xmlns:a16="http://schemas.microsoft.com/office/drawing/2014/main" id="{A376327D-546B-4CD1-8EA1-1753DD3B055E}"/>
            </a:ext>
          </a:extLst>
        </xdr:cNvPr>
        <xdr:cNvSpPr txBox="1"/>
      </xdr:nvSpPr>
      <xdr:spPr>
        <a:xfrm>
          <a:off x="14389744" y="1764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116857</xdr:rowOff>
    </xdr:from>
    <xdr:ext cx="405111" cy="259045"/>
    <xdr:sp macro="" textlink="">
      <xdr:nvSpPr>
        <xdr:cNvPr id="787" name="n_3aveValue【公民館】&#10;有形固定資産減価償却率">
          <a:extLst>
            <a:ext uri="{FF2B5EF4-FFF2-40B4-BE49-F238E27FC236}">
              <a16:creationId xmlns:a16="http://schemas.microsoft.com/office/drawing/2014/main" id="{0F0DD275-7D50-4270-AF83-B30F4A6BF612}"/>
            </a:ext>
          </a:extLst>
        </xdr:cNvPr>
        <xdr:cNvSpPr txBox="1"/>
      </xdr:nvSpPr>
      <xdr:spPr>
        <a:xfrm>
          <a:off x="13500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788" name="n_4aveValue【公民館】&#10;有形固定資産減価償却率">
          <a:extLst>
            <a:ext uri="{FF2B5EF4-FFF2-40B4-BE49-F238E27FC236}">
              <a16:creationId xmlns:a16="http://schemas.microsoft.com/office/drawing/2014/main" id="{569AD0CA-AF79-4BE4-9E8B-9DEF5F30DE8A}"/>
            </a:ext>
          </a:extLst>
        </xdr:cNvPr>
        <xdr:cNvSpPr txBox="1"/>
      </xdr:nvSpPr>
      <xdr:spPr>
        <a:xfrm>
          <a:off x="12611744" y="1761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3827</xdr:rowOff>
    </xdr:from>
    <xdr:ext cx="405111" cy="259045"/>
    <xdr:sp macro="" textlink="">
      <xdr:nvSpPr>
        <xdr:cNvPr id="789" name="n_1mainValue【公民館】&#10;有形固定資産減価償却率">
          <a:extLst>
            <a:ext uri="{FF2B5EF4-FFF2-40B4-BE49-F238E27FC236}">
              <a16:creationId xmlns:a16="http://schemas.microsoft.com/office/drawing/2014/main" id="{8CD37D2F-DF95-4658-B249-F5FF750EAA5E}"/>
            </a:ext>
          </a:extLst>
        </xdr:cNvPr>
        <xdr:cNvSpPr txBox="1"/>
      </xdr:nvSpPr>
      <xdr:spPr>
        <a:xfrm>
          <a:off x="152660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154322</xdr:rowOff>
    </xdr:from>
    <xdr:ext cx="405111" cy="259045"/>
    <xdr:sp macro="" textlink="">
      <xdr:nvSpPr>
        <xdr:cNvPr id="790" name="n_2mainValue【公民館】&#10;有形固定資産減価償却率">
          <a:extLst>
            <a:ext uri="{FF2B5EF4-FFF2-40B4-BE49-F238E27FC236}">
              <a16:creationId xmlns:a16="http://schemas.microsoft.com/office/drawing/2014/main" id="{0828A175-4CA5-456E-83C3-53CB170C5190}"/>
            </a:ext>
          </a:extLst>
        </xdr:cNvPr>
        <xdr:cNvSpPr txBox="1"/>
      </xdr:nvSpPr>
      <xdr:spPr>
        <a:xfrm>
          <a:off x="1438974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135272</xdr:rowOff>
    </xdr:from>
    <xdr:ext cx="405111" cy="259045"/>
    <xdr:sp macro="" textlink="">
      <xdr:nvSpPr>
        <xdr:cNvPr id="791" name="n_3mainValue【公民館】&#10;有形固定資産減価償却率">
          <a:extLst>
            <a:ext uri="{FF2B5EF4-FFF2-40B4-BE49-F238E27FC236}">
              <a16:creationId xmlns:a16="http://schemas.microsoft.com/office/drawing/2014/main" id="{2F0D86B2-6014-47B4-B8DD-BC89C0B2AB4B}"/>
            </a:ext>
          </a:extLst>
        </xdr:cNvPr>
        <xdr:cNvSpPr txBox="1"/>
      </xdr:nvSpPr>
      <xdr:spPr>
        <a:xfrm>
          <a:off x="13500744" y="1813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112413</xdr:rowOff>
    </xdr:from>
    <xdr:ext cx="405111" cy="259045"/>
    <xdr:sp macro="" textlink="">
      <xdr:nvSpPr>
        <xdr:cNvPr id="792" name="n_4mainValue【公民館】&#10;有形固定資産減価償却率">
          <a:extLst>
            <a:ext uri="{FF2B5EF4-FFF2-40B4-BE49-F238E27FC236}">
              <a16:creationId xmlns:a16="http://schemas.microsoft.com/office/drawing/2014/main" id="{71E83265-825C-4374-A7EC-85D6D979E01C}"/>
            </a:ext>
          </a:extLst>
        </xdr:cNvPr>
        <xdr:cNvSpPr txBox="1"/>
      </xdr:nvSpPr>
      <xdr:spPr>
        <a:xfrm>
          <a:off x="12611744" y="1811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97A5DD10-12FF-4C45-9EE2-034F4750AA2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A9B0FF65-8F71-43D2-A799-8C17FDC4A01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1839BA1D-04F5-47B2-9983-CB2C3003D9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09D371C1-AA54-4BC6-8611-48C2E855956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55A3AE39-4094-4869-AE00-7AE7D063C23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C8CFB68F-A821-420D-8416-A090B9F09B5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733F567D-73F7-465D-BD1C-93340E34B10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A12E08C5-4AB3-4369-8781-F5AE4EB73F6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CDAFBD8A-7974-400D-BC84-74570F2167C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74527A6D-63F2-4EAA-8275-3DDA5D3610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3" name="直線コネクタ 802">
          <a:extLst>
            <a:ext uri="{FF2B5EF4-FFF2-40B4-BE49-F238E27FC236}">
              <a16:creationId xmlns:a16="http://schemas.microsoft.com/office/drawing/2014/main" id="{FB2E6BFF-C90B-4056-8DA6-CD88721E9D6E}"/>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4" name="テキスト ボックス 803">
          <a:extLst>
            <a:ext uri="{FF2B5EF4-FFF2-40B4-BE49-F238E27FC236}">
              <a16:creationId xmlns:a16="http://schemas.microsoft.com/office/drawing/2014/main" id="{F23B6105-847C-476F-8ACF-234E4FCFF8E4}"/>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5" name="直線コネクタ 804">
          <a:extLst>
            <a:ext uri="{FF2B5EF4-FFF2-40B4-BE49-F238E27FC236}">
              <a16:creationId xmlns:a16="http://schemas.microsoft.com/office/drawing/2014/main" id="{ED50C333-DC12-4946-BDA1-9375FF600518}"/>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6" name="テキスト ボックス 805">
          <a:extLst>
            <a:ext uri="{FF2B5EF4-FFF2-40B4-BE49-F238E27FC236}">
              <a16:creationId xmlns:a16="http://schemas.microsoft.com/office/drawing/2014/main" id="{24B03AA1-DD1F-4DB0-BB92-72836130C08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7" name="直線コネクタ 806">
          <a:extLst>
            <a:ext uri="{FF2B5EF4-FFF2-40B4-BE49-F238E27FC236}">
              <a16:creationId xmlns:a16="http://schemas.microsoft.com/office/drawing/2014/main" id="{654FE60F-14C9-4479-AFCD-F7808625722D}"/>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8" name="テキスト ボックス 807">
          <a:extLst>
            <a:ext uri="{FF2B5EF4-FFF2-40B4-BE49-F238E27FC236}">
              <a16:creationId xmlns:a16="http://schemas.microsoft.com/office/drawing/2014/main" id="{1E425268-CF9A-4EBE-BDAB-B2B970BA773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9" name="直線コネクタ 808">
          <a:extLst>
            <a:ext uri="{FF2B5EF4-FFF2-40B4-BE49-F238E27FC236}">
              <a16:creationId xmlns:a16="http://schemas.microsoft.com/office/drawing/2014/main" id="{5E5A01EC-4AA2-4E95-B17E-77BA030C354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0" name="テキスト ボックス 809">
          <a:extLst>
            <a:ext uri="{FF2B5EF4-FFF2-40B4-BE49-F238E27FC236}">
              <a16:creationId xmlns:a16="http://schemas.microsoft.com/office/drawing/2014/main" id="{B399273B-B5FD-42F0-A159-F6D0B34569D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54F61314-249F-46C7-AF01-37FDA5CD030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D3F03D5E-3037-434B-BB13-8BDF3C82A48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AF1A9FB2-0994-4D58-A019-4256F169A44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814" name="直線コネクタ 813">
          <a:extLst>
            <a:ext uri="{FF2B5EF4-FFF2-40B4-BE49-F238E27FC236}">
              <a16:creationId xmlns:a16="http://schemas.microsoft.com/office/drawing/2014/main" id="{22D110F7-D515-451C-BEF6-AC6707A9497F}"/>
            </a:ext>
          </a:extLst>
        </xdr:cNvPr>
        <xdr:cNvCxnSpPr/>
      </xdr:nvCxnSpPr>
      <xdr:spPr>
        <a:xfrm flipV="1">
          <a:off x="22160864" y="17138904"/>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5" name="【公民館】&#10;一人当たり面積最小値テキスト">
          <a:extLst>
            <a:ext uri="{FF2B5EF4-FFF2-40B4-BE49-F238E27FC236}">
              <a16:creationId xmlns:a16="http://schemas.microsoft.com/office/drawing/2014/main" id="{EE463A65-C8A4-4D3A-BA6A-9CB4ECE37227}"/>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6" name="直線コネクタ 815">
          <a:extLst>
            <a:ext uri="{FF2B5EF4-FFF2-40B4-BE49-F238E27FC236}">
              <a16:creationId xmlns:a16="http://schemas.microsoft.com/office/drawing/2014/main" id="{1F75EC2B-6A7C-496F-BA94-6BBAF8475C44}"/>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817" name="【公民館】&#10;一人当たり面積最大値テキスト">
          <a:extLst>
            <a:ext uri="{FF2B5EF4-FFF2-40B4-BE49-F238E27FC236}">
              <a16:creationId xmlns:a16="http://schemas.microsoft.com/office/drawing/2014/main" id="{3A2B0B24-4D04-4B71-9D26-6E44198E42F7}"/>
            </a:ext>
          </a:extLst>
        </xdr:cNvPr>
        <xdr:cNvSpPr txBox="1"/>
      </xdr:nvSpPr>
      <xdr:spPr>
        <a:xfrm>
          <a:off x="22199600" y="1691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818" name="直線コネクタ 817">
          <a:extLst>
            <a:ext uri="{FF2B5EF4-FFF2-40B4-BE49-F238E27FC236}">
              <a16:creationId xmlns:a16="http://schemas.microsoft.com/office/drawing/2014/main" id="{47144EF5-1B9F-411D-8E23-C48E820B2577}"/>
            </a:ext>
          </a:extLst>
        </xdr:cNvPr>
        <xdr:cNvCxnSpPr/>
      </xdr:nvCxnSpPr>
      <xdr:spPr>
        <a:xfrm>
          <a:off x="22072600" y="1713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163847</xdr:rowOff>
    </xdr:from>
    <xdr:ext cx="469744" cy="259045"/>
    <xdr:sp macro="" textlink="">
      <xdr:nvSpPr>
        <xdr:cNvPr id="819" name="【公民館】&#10;一人当たり面積平均値テキスト">
          <a:extLst>
            <a:ext uri="{FF2B5EF4-FFF2-40B4-BE49-F238E27FC236}">
              <a16:creationId xmlns:a16="http://schemas.microsoft.com/office/drawing/2014/main" id="{60A8F961-76F0-450E-88CE-61DDAC8068F1}"/>
            </a:ext>
          </a:extLst>
        </xdr:cNvPr>
        <xdr:cNvSpPr txBox="1"/>
      </xdr:nvSpPr>
      <xdr:spPr>
        <a:xfrm>
          <a:off x="22199600" y="1816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820" name="フローチャート: 判断 819">
          <a:extLst>
            <a:ext uri="{FF2B5EF4-FFF2-40B4-BE49-F238E27FC236}">
              <a16:creationId xmlns:a16="http://schemas.microsoft.com/office/drawing/2014/main" id="{1ED5F2E0-181B-4D45-BF10-FFA83566703D}"/>
            </a:ext>
          </a:extLst>
        </xdr:cNvPr>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821" name="フローチャート: 判断 820">
          <a:extLst>
            <a:ext uri="{FF2B5EF4-FFF2-40B4-BE49-F238E27FC236}">
              <a16:creationId xmlns:a16="http://schemas.microsoft.com/office/drawing/2014/main" id="{1D4358A0-AC2C-4BE4-9F96-E657080A4F76}"/>
            </a:ext>
          </a:extLst>
        </xdr:cNvPr>
        <xdr:cNvSpPr/>
      </xdr:nvSpPr>
      <xdr:spPr>
        <a:xfrm>
          <a:off x="21272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822" name="フローチャート: 判断 821">
          <a:extLst>
            <a:ext uri="{FF2B5EF4-FFF2-40B4-BE49-F238E27FC236}">
              <a16:creationId xmlns:a16="http://schemas.microsoft.com/office/drawing/2014/main" id="{B0937EBA-1C56-45C3-9C49-3CB489E4D786}"/>
            </a:ext>
          </a:extLst>
        </xdr:cNvPr>
        <xdr:cNvSpPr/>
      </xdr:nvSpPr>
      <xdr:spPr>
        <a:xfrm>
          <a:off x="20383500" y="1818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16256</xdr:rowOff>
    </xdr:from>
    <xdr:to>
      <xdr:col>102</xdr:col>
      <xdr:colOff>165100</xdr:colOff>
      <xdr:row>106</xdr:row>
      <xdr:rowOff>117856</xdr:rowOff>
    </xdr:to>
    <xdr:sp macro="" textlink="">
      <xdr:nvSpPr>
        <xdr:cNvPr id="823" name="フローチャート: 判断 822">
          <a:extLst>
            <a:ext uri="{FF2B5EF4-FFF2-40B4-BE49-F238E27FC236}">
              <a16:creationId xmlns:a16="http://schemas.microsoft.com/office/drawing/2014/main" id="{867A9025-ACD2-4D8D-A0C3-CC5111864A4D}"/>
            </a:ext>
          </a:extLst>
        </xdr:cNvPr>
        <xdr:cNvSpPr/>
      </xdr:nvSpPr>
      <xdr:spPr>
        <a:xfrm>
          <a:off x="19494500" y="181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43687</xdr:rowOff>
    </xdr:from>
    <xdr:to>
      <xdr:col>98</xdr:col>
      <xdr:colOff>38100</xdr:colOff>
      <xdr:row>106</xdr:row>
      <xdr:rowOff>145287</xdr:rowOff>
    </xdr:to>
    <xdr:sp macro="" textlink="">
      <xdr:nvSpPr>
        <xdr:cNvPr id="824" name="フローチャート: 判断 823">
          <a:extLst>
            <a:ext uri="{FF2B5EF4-FFF2-40B4-BE49-F238E27FC236}">
              <a16:creationId xmlns:a16="http://schemas.microsoft.com/office/drawing/2014/main" id="{F60568EE-E146-4799-9089-A145EEF4C6F5}"/>
            </a:ext>
          </a:extLst>
        </xdr:cNvPr>
        <xdr:cNvSpPr/>
      </xdr:nvSpPr>
      <xdr:spPr>
        <a:xfrm>
          <a:off x="186055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C4C36F6A-BF88-4EFF-B42C-D463876F899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5B37C10B-31FB-45A5-B1A8-B0894D65434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7D82E772-96F6-4811-A44E-7A995C00DA7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8FD20E04-C37E-4296-92A2-B7070A2E061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C397C0BB-2D7B-4803-9B34-B21188201E3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32258</xdr:rowOff>
    </xdr:from>
    <xdr:to>
      <xdr:col>116</xdr:col>
      <xdr:colOff>114300</xdr:colOff>
      <xdr:row>104</xdr:row>
      <xdr:rowOff>133858</xdr:rowOff>
    </xdr:to>
    <xdr:sp macro="" textlink="">
      <xdr:nvSpPr>
        <xdr:cNvPr id="830" name="楕円 829">
          <a:extLst>
            <a:ext uri="{FF2B5EF4-FFF2-40B4-BE49-F238E27FC236}">
              <a16:creationId xmlns:a16="http://schemas.microsoft.com/office/drawing/2014/main" id="{FCF4F576-B0C1-4952-A882-123C5E77DF47}"/>
            </a:ext>
          </a:extLst>
        </xdr:cNvPr>
        <xdr:cNvSpPr/>
      </xdr:nvSpPr>
      <xdr:spPr>
        <a:xfrm>
          <a:off x="22110700" y="1786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55135</xdr:rowOff>
    </xdr:from>
    <xdr:ext cx="469744" cy="259045"/>
    <xdr:sp macro="" textlink="">
      <xdr:nvSpPr>
        <xdr:cNvPr id="831" name="【公民館】&#10;一人当たり面積該当値テキスト">
          <a:extLst>
            <a:ext uri="{FF2B5EF4-FFF2-40B4-BE49-F238E27FC236}">
              <a16:creationId xmlns:a16="http://schemas.microsoft.com/office/drawing/2014/main" id="{A140C7BF-EBDD-4383-972D-A6F211490409}"/>
            </a:ext>
          </a:extLst>
        </xdr:cNvPr>
        <xdr:cNvSpPr txBox="1"/>
      </xdr:nvSpPr>
      <xdr:spPr>
        <a:xfrm>
          <a:off x="22199600" y="17714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75692</xdr:rowOff>
    </xdr:from>
    <xdr:to>
      <xdr:col>112</xdr:col>
      <xdr:colOff>38100</xdr:colOff>
      <xdr:row>105</xdr:row>
      <xdr:rowOff>5842</xdr:rowOff>
    </xdr:to>
    <xdr:sp macro="" textlink="">
      <xdr:nvSpPr>
        <xdr:cNvPr id="832" name="楕円 831">
          <a:extLst>
            <a:ext uri="{FF2B5EF4-FFF2-40B4-BE49-F238E27FC236}">
              <a16:creationId xmlns:a16="http://schemas.microsoft.com/office/drawing/2014/main" id="{44698F1E-B1BA-4BC2-A1A3-847191D486DA}"/>
            </a:ext>
          </a:extLst>
        </xdr:cNvPr>
        <xdr:cNvSpPr/>
      </xdr:nvSpPr>
      <xdr:spPr>
        <a:xfrm>
          <a:off x="21272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83058</xdr:rowOff>
    </xdr:from>
    <xdr:to>
      <xdr:col>116</xdr:col>
      <xdr:colOff>63500</xdr:colOff>
      <xdr:row>104</xdr:row>
      <xdr:rowOff>126492</xdr:rowOff>
    </xdr:to>
    <xdr:cxnSp macro="">
      <xdr:nvCxnSpPr>
        <xdr:cNvPr id="833" name="直線コネクタ 832">
          <a:extLst>
            <a:ext uri="{FF2B5EF4-FFF2-40B4-BE49-F238E27FC236}">
              <a16:creationId xmlns:a16="http://schemas.microsoft.com/office/drawing/2014/main" id="{9FA178E8-4D63-493F-BE7C-68EE4835CD68}"/>
            </a:ext>
          </a:extLst>
        </xdr:cNvPr>
        <xdr:cNvCxnSpPr/>
      </xdr:nvCxnSpPr>
      <xdr:spPr>
        <a:xfrm flipV="1">
          <a:off x="21323300" y="1791385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80263</xdr:rowOff>
    </xdr:from>
    <xdr:to>
      <xdr:col>107</xdr:col>
      <xdr:colOff>101600</xdr:colOff>
      <xdr:row>105</xdr:row>
      <xdr:rowOff>10413</xdr:rowOff>
    </xdr:to>
    <xdr:sp macro="" textlink="">
      <xdr:nvSpPr>
        <xdr:cNvPr id="834" name="楕円 833">
          <a:extLst>
            <a:ext uri="{FF2B5EF4-FFF2-40B4-BE49-F238E27FC236}">
              <a16:creationId xmlns:a16="http://schemas.microsoft.com/office/drawing/2014/main" id="{E7A9529C-ED55-4253-9D20-94AF2ACA43F3}"/>
            </a:ext>
          </a:extLst>
        </xdr:cNvPr>
        <xdr:cNvSpPr/>
      </xdr:nvSpPr>
      <xdr:spPr>
        <a:xfrm>
          <a:off x="20383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126492</xdr:rowOff>
    </xdr:from>
    <xdr:to>
      <xdr:col>111</xdr:col>
      <xdr:colOff>177800</xdr:colOff>
      <xdr:row>104</xdr:row>
      <xdr:rowOff>131063</xdr:rowOff>
    </xdr:to>
    <xdr:cxnSp macro="">
      <xdr:nvCxnSpPr>
        <xdr:cNvPr id="835" name="直線コネクタ 834">
          <a:extLst>
            <a:ext uri="{FF2B5EF4-FFF2-40B4-BE49-F238E27FC236}">
              <a16:creationId xmlns:a16="http://schemas.microsoft.com/office/drawing/2014/main" id="{80EE69E1-D6F4-4D59-9FC3-6D7CA34DF322}"/>
            </a:ext>
          </a:extLst>
        </xdr:cNvPr>
        <xdr:cNvCxnSpPr/>
      </xdr:nvCxnSpPr>
      <xdr:spPr>
        <a:xfrm flipV="1">
          <a:off x="20434300" y="179572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89408</xdr:rowOff>
    </xdr:from>
    <xdr:to>
      <xdr:col>102</xdr:col>
      <xdr:colOff>165100</xdr:colOff>
      <xdr:row>105</xdr:row>
      <xdr:rowOff>19558</xdr:rowOff>
    </xdr:to>
    <xdr:sp macro="" textlink="">
      <xdr:nvSpPr>
        <xdr:cNvPr id="836" name="楕円 835">
          <a:extLst>
            <a:ext uri="{FF2B5EF4-FFF2-40B4-BE49-F238E27FC236}">
              <a16:creationId xmlns:a16="http://schemas.microsoft.com/office/drawing/2014/main" id="{15A16979-DB62-418E-B128-24C7EF30FEE9}"/>
            </a:ext>
          </a:extLst>
        </xdr:cNvPr>
        <xdr:cNvSpPr/>
      </xdr:nvSpPr>
      <xdr:spPr>
        <a:xfrm>
          <a:off x="19494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131063</xdr:rowOff>
    </xdr:from>
    <xdr:to>
      <xdr:col>107</xdr:col>
      <xdr:colOff>50800</xdr:colOff>
      <xdr:row>104</xdr:row>
      <xdr:rowOff>140208</xdr:rowOff>
    </xdr:to>
    <xdr:cxnSp macro="">
      <xdr:nvCxnSpPr>
        <xdr:cNvPr id="837" name="直線コネクタ 836">
          <a:extLst>
            <a:ext uri="{FF2B5EF4-FFF2-40B4-BE49-F238E27FC236}">
              <a16:creationId xmlns:a16="http://schemas.microsoft.com/office/drawing/2014/main" id="{83FA54D0-B7D5-4041-BF08-59C621FBD0C1}"/>
            </a:ext>
          </a:extLst>
        </xdr:cNvPr>
        <xdr:cNvCxnSpPr/>
      </xdr:nvCxnSpPr>
      <xdr:spPr>
        <a:xfrm flipV="1">
          <a:off x="19545300" y="17961863"/>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100837</xdr:rowOff>
    </xdr:from>
    <xdr:to>
      <xdr:col>98</xdr:col>
      <xdr:colOff>38100</xdr:colOff>
      <xdr:row>105</xdr:row>
      <xdr:rowOff>30987</xdr:rowOff>
    </xdr:to>
    <xdr:sp macro="" textlink="">
      <xdr:nvSpPr>
        <xdr:cNvPr id="838" name="楕円 837">
          <a:extLst>
            <a:ext uri="{FF2B5EF4-FFF2-40B4-BE49-F238E27FC236}">
              <a16:creationId xmlns:a16="http://schemas.microsoft.com/office/drawing/2014/main" id="{109AFC73-F2E5-4B70-80A3-3455A80E51D9}"/>
            </a:ext>
          </a:extLst>
        </xdr:cNvPr>
        <xdr:cNvSpPr/>
      </xdr:nvSpPr>
      <xdr:spPr>
        <a:xfrm>
          <a:off x="18605500" y="179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140208</xdr:rowOff>
    </xdr:from>
    <xdr:to>
      <xdr:col>102</xdr:col>
      <xdr:colOff>114300</xdr:colOff>
      <xdr:row>104</xdr:row>
      <xdr:rowOff>151637</xdr:rowOff>
    </xdr:to>
    <xdr:cxnSp macro="">
      <xdr:nvCxnSpPr>
        <xdr:cNvPr id="839" name="直線コネクタ 838">
          <a:extLst>
            <a:ext uri="{FF2B5EF4-FFF2-40B4-BE49-F238E27FC236}">
              <a16:creationId xmlns:a16="http://schemas.microsoft.com/office/drawing/2014/main" id="{BA3659B1-4E10-4ED3-90A0-A4AFC331C637}"/>
            </a:ext>
          </a:extLst>
        </xdr:cNvPr>
        <xdr:cNvCxnSpPr/>
      </xdr:nvCxnSpPr>
      <xdr:spPr>
        <a:xfrm flipV="1">
          <a:off x="18656300" y="1797100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102125</xdr:rowOff>
    </xdr:from>
    <xdr:ext cx="469744" cy="259045"/>
    <xdr:sp macro="" textlink="">
      <xdr:nvSpPr>
        <xdr:cNvPr id="840" name="n_1aveValue【公民館】&#10;一人当たり面積">
          <a:extLst>
            <a:ext uri="{FF2B5EF4-FFF2-40B4-BE49-F238E27FC236}">
              <a16:creationId xmlns:a16="http://schemas.microsoft.com/office/drawing/2014/main" id="{CA18AE40-556C-47A2-9183-F60AC2087BD2}"/>
            </a:ext>
          </a:extLst>
        </xdr:cNvPr>
        <xdr:cNvSpPr txBox="1"/>
      </xdr:nvSpPr>
      <xdr:spPr>
        <a:xfrm>
          <a:off x="210757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102125</xdr:rowOff>
    </xdr:from>
    <xdr:ext cx="469744" cy="259045"/>
    <xdr:sp macro="" textlink="">
      <xdr:nvSpPr>
        <xdr:cNvPr id="841" name="n_2aveValue【公民館】&#10;一人当たり面積">
          <a:extLst>
            <a:ext uri="{FF2B5EF4-FFF2-40B4-BE49-F238E27FC236}">
              <a16:creationId xmlns:a16="http://schemas.microsoft.com/office/drawing/2014/main" id="{40B47AE1-E93E-4846-ADF3-718A9C14A5DE}"/>
            </a:ext>
          </a:extLst>
        </xdr:cNvPr>
        <xdr:cNvSpPr txBox="1"/>
      </xdr:nvSpPr>
      <xdr:spPr>
        <a:xfrm>
          <a:off x="20199427" y="1827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108983</xdr:rowOff>
    </xdr:from>
    <xdr:ext cx="469744" cy="259045"/>
    <xdr:sp macro="" textlink="">
      <xdr:nvSpPr>
        <xdr:cNvPr id="842" name="n_3aveValue【公民館】&#10;一人当たり面積">
          <a:extLst>
            <a:ext uri="{FF2B5EF4-FFF2-40B4-BE49-F238E27FC236}">
              <a16:creationId xmlns:a16="http://schemas.microsoft.com/office/drawing/2014/main" id="{38C996DC-1706-4331-9B3A-428A806A8047}"/>
            </a:ext>
          </a:extLst>
        </xdr:cNvPr>
        <xdr:cNvSpPr txBox="1"/>
      </xdr:nvSpPr>
      <xdr:spPr>
        <a:xfrm>
          <a:off x="19310427" y="1828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136414</xdr:rowOff>
    </xdr:from>
    <xdr:ext cx="469744" cy="259045"/>
    <xdr:sp macro="" textlink="">
      <xdr:nvSpPr>
        <xdr:cNvPr id="843" name="n_4aveValue【公民館】&#10;一人当たり面積">
          <a:extLst>
            <a:ext uri="{FF2B5EF4-FFF2-40B4-BE49-F238E27FC236}">
              <a16:creationId xmlns:a16="http://schemas.microsoft.com/office/drawing/2014/main" id="{E1FD958B-44F2-413F-9AD2-410EC57BAE1F}"/>
            </a:ext>
          </a:extLst>
        </xdr:cNvPr>
        <xdr:cNvSpPr txBox="1"/>
      </xdr:nvSpPr>
      <xdr:spPr>
        <a:xfrm>
          <a:off x="18421427" y="18310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22369</xdr:rowOff>
    </xdr:from>
    <xdr:ext cx="469744" cy="259045"/>
    <xdr:sp macro="" textlink="">
      <xdr:nvSpPr>
        <xdr:cNvPr id="844" name="n_1mainValue【公民館】&#10;一人当たり面積">
          <a:extLst>
            <a:ext uri="{FF2B5EF4-FFF2-40B4-BE49-F238E27FC236}">
              <a16:creationId xmlns:a16="http://schemas.microsoft.com/office/drawing/2014/main" id="{F70228E0-EBDE-4AF9-ADE9-79BCB46C2D6B}"/>
            </a:ext>
          </a:extLst>
        </xdr:cNvPr>
        <xdr:cNvSpPr txBox="1"/>
      </xdr:nvSpPr>
      <xdr:spPr>
        <a:xfrm>
          <a:off x="210757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26940</xdr:rowOff>
    </xdr:from>
    <xdr:ext cx="469744" cy="259045"/>
    <xdr:sp macro="" textlink="">
      <xdr:nvSpPr>
        <xdr:cNvPr id="845" name="n_2mainValue【公民館】&#10;一人当たり面積">
          <a:extLst>
            <a:ext uri="{FF2B5EF4-FFF2-40B4-BE49-F238E27FC236}">
              <a16:creationId xmlns:a16="http://schemas.microsoft.com/office/drawing/2014/main" id="{3D935427-F4F8-4033-81AF-206B4BC912E5}"/>
            </a:ext>
          </a:extLst>
        </xdr:cNvPr>
        <xdr:cNvSpPr txBox="1"/>
      </xdr:nvSpPr>
      <xdr:spPr>
        <a:xfrm>
          <a:off x="20199427" y="17686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36085</xdr:rowOff>
    </xdr:from>
    <xdr:ext cx="469744" cy="259045"/>
    <xdr:sp macro="" textlink="">
      <xdr:nvSpPr>
        <xdr:cNvPr id="846" name="n_3mainValue【公民館】&#10;一人当たり面積">
          <a:extLst>
            <a:ext uri="{FF2B5EF4-FFF2-40B4-BE49-F238E27FC236}">
              <a16:creationId xmlns:a16="http://schemas.microsoft.com/office/drawing/2014/main" id="{DA540C09-6C7B-4405-8BC9-64573F20D233}"/>
            </a:ext>
          </a:extLst>
        </xdr:cNvPr>
        <xdr:cNvSpPr txBox="1"/>
      </xdr:nvSpPr>
      <xdr:spPr>
        <a:xfrm>
          <a:off x="19310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47514</xdr:rowOff>
    </xdr:from>
    <xdr:ext cx="469744" cy="259045"/>
    <xdr:sp macro="" textlink="">
      <xdr:nvSpPr>
        <xdr:cNvPr id="847" name="n_4mainValue【公民館】&#10;一人当たり面積">
          <a:extLst>
            <a:ext uri="{FF2B5EF4-FFF2-40B4-BE49-F238E27FC236}">
              <a16:creationId xmlns:a16="http://schemas.microsoft.com/office/drawing/2014/main" id="{84F66880-A5BF-4390-8C8A-DF321962F0EF}"/>
            </a:ext>
          </a:extLst>
        </xdr:cNvPr>
        <xdr:cNvSpPr txBox="1"/>
      </xdr:nvSpPr>
      <xdr:spPr>
        <a:xfrm>
          <a:off x="18421427" y="17706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766202F3-788B-451C-B900-FE538AD41A8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775275F7-53FD-49BB-8733-1F5E0D2F706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4300CD36-F58F-408E-8BE1-81215DB1667C}"/>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「道路」や「公営住宅」、「認定こども園・幼稚園・保育所」、「</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橋りょう・トンネル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有形固定資産減価償却率において類似団体平均値を上回っている。特に「公営住宅」においては、人口一人当たり面積が類似団体の平均値を大幅に上回っており、耐用年数を経過したものも多いため、公営住宅の更新時にはかなりの重負担が発生することが懸念される。本市では「住宅長寿命化計画」に基づき先々の需要に応じた計画的な修繕に取り組む。「学校施設」について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に校舎・体育館の改築、耐震化等の改修を計画的に行ってきたため、減価償却率は低い水準にあるものの、合併後に小中学校等の統廃合を積極的に行っていないため一人当たりの面積が類似団体平均値を上回っ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においても、市保有施設の一人当たりの延床面積を全国平均と比較した場合、保有量が約２倍という結果が出ており、今後の人口減少を見据えた施設の廃止や統合、複合化、縮小等による総量の縮減が課題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2BDE700-CE6C-4D39-B42B-63CCCE65AB9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B8972E-8315-46BB-BEDD-E9A21B9280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F9A5208-C14E-4D13-A789-F796884DA64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23ECACD-06E4-4237-B679-273404AE09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A9E1F5A-FF45-4FA6-8198-EB68091748E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88BAFE-21C9-4705-A3A9-C5F0B1E69B4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531F891-4548-437F-AE25-BEC9FBF2CC26}"/>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D5C9C04-0150-4940-AAF9-E5E50E82BD7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2D9EF72-962F-4E56-B6C7-D6159B5965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8425A25-5198-48DD-89A6-7CA4FFE459E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811EFD8-8241-4200-A92E-6DAE855ED1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1AE8B17-C2FD-4B28-B463-D94CC839ED7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B5DDB09-5ABF-401F-8BFE-DDFD18A6CF9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B76911D-8923-45BB-BAFC-F0E6A0E6FB5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1EC6610-E35F-4843-AAC8-084E4763C02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BF43230-DCB3-4580-841C-6BF77BCCCA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B76DA29-E5C2-4495-8C1B-9F156740AAF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9D77F9-D15C-4F67-A587-B4E45FECE6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E4C3939-A4C5-4347-AF42-F9563D180D5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67A8A47-A5E2-49CE-A239-3474D70F4B4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FA3CC10-9B25-4364-9CED-D9A5C116202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BFD77B4-2B9C-4D02-94C5-4653824F490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BEA6C51-C911-40AB-A5DE-CF663C6050A4}"/>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DB693E-9EF0-43C7-83B4-FD244CF9AD93}"/>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4AF30D1-91CE-4B2A-9587-66F04EECCF2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B61628-6CF3-4363-978C-B7DD48C06EF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27570F7-C97E-4A57-83B4-C1E7974156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7380A1F-9B4D-4DA8-8377-3F362269F5E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44BCA62-F8FC-4EFD-B07E-0F7D55DEB9B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3013453-0A09-4631-B146-9FB4F1FCC77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FA1EF62-DE8C-4FC4-9DC1-3E4E499CA18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09A4C55-1693-46C5-863A-C51E7D7D3C7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ADCD249-B94D-4367-9EA7-47A0B78B0C2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4B8141-4CE3-49E5-B477-84E6D35EF04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22458BE-FB13-4E6A-BED2-21D18905250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56D01A5-2FA3-49D5-A522-990C2444242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2E7631-B540-4375-BF24-9E45DC006B5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C3A57A5-4EAA-4944-ADDD-A23FA659FB3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56C9C47-3FA0-46BA-AD36-53D85DE3F62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F38C3F-96EB-4932-B687-2CD4FCFE5D7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B58C59E-2980-4A1A-BE0B-C892996D8FD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63D2A58-675F-48D0-80D5-5207F416C59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2EC2142-00C8-4EE7-BCF1-C959986756E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1DCEEE7-5FBC-4CDE-8323-B965FE132BE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3AE0932-554B-4AD9-BD74-6F2F2180F22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9C7A55B3-D44E-4238-B252-82821CB1255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2B72326-BFB9-42B6-BCC2-E1DC47D1CA69}"/>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06ABB2C-ACD3-4BBE-B199-41EB9D16CD7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BFF345A-B9C4-4656-BA08-97D1610823BE}"/>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BBDFF36-6A17-4373-91D1-F62182086C99}"/>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70D0260-DD22-49C1-A284-C8EDF8A2881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6FBB9418-70B6-4948-8BEB-8029ECE8BDA2}"/>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5742149-2414-43DA-AD8A-949B921D616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307AB93-2D3D-4590-88D3-2E012048853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FAF1F68-7991-457B-9E4E-57276269106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303D99B-1092-4841-BC8B-6B1712DA616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CB7BE2DF-778B-479B-90F1-96A4CBFD050F}"/>
            </a:ext>
          </a:extLst>
        </xdr:cNvPr>
        <xdr:cNvCxnSpPr/>
      </xdr:nvCxnSpPr>
      <xdr:spPr>
        <a:xfrm flipV="1">
          <a:off x="4634865" y="5714456"/>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895ED9CC-7C5D-4F55-B9E0-AA0A0AA96E09}"/>
            </a:ext>
          </a:extLst>
        </xdr:cNvPr>
        <xdr:cNvSpPr txBox="1"/>
      </xdr:nvSpPr>
      <xdr:spPr>
        <a:xfrm>
          <a:off x="4673600" y="723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4A40B13E-6467-449A-B477-9E5817DFD0E2}"/>
            </a:ext>
          </a:extLst>
        </xdr:cNvPr>
        <xdr:cNvCxnSpPr/>
      </xdr:nvCxnSpPr>
      <xdr:spPr>
        <a:xfrm>
          <a:off x="4546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0C670C30-B292-4467-8BCB-FF2A895ACAA5}"/>
            </a:ext>
          </a:extLst>
        </xdr:cNvPr>
        <xdr:cNvSpPr txBox="1"/>
      </xdr:nvSpPr>
      <xdr:spPr>
        <a:xfrm>
          <a:off x="4673600" y="548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7BAB3808-B519-4BE4-A4B4-E294D413A584}"/>
            </a:ext>
          </a:extLst>
        </xdr:cNvPr>
        <xdr:cNvCxnSpPr/>
      </xdr:nvCxnSpPr>
      <xdr:spPr>
        <a:xfrm>
          <a:off x="4546600" y="571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3B80916-1EF3-46D5-BB27-5F92FA48014E}"/>
            </a:ext>
          </a:extLst>
        </xdr:cNvPr>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0B31DA89-6C50-403C-8E58-9251455A0C56}"/>
            </a:ext>
          </a:extLst>
        </xdr:cNvPr>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272C5CD2-24B4-4054-89E2-54FD429EB1F0}"/>
            </a:ext>
          </a:extLst>
        </xdr:cNvPr>
        <xdr:cNvSpPr/>
      </xdr:nvSpPr>
      <xdr:spPr>
        <a:xfrm>
          <a:off x="3746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F95A8CB7-8E48-41AD-A706-56B7C1F64BFA}"/>
            </a:ext>
          </a:extLst>
        </xdr:cNvPr>
        <xdr:cNvSpPr/>
      </xdr:nvSpPr>
      <xdr:spPr>
        <a:xfrm>
          <a:off x="2857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125004</xdr:rowOff>
    </xdr:from>
    <xdr:to>
      <xdr:col>10</xdr:col>
      <xdr:colOff>165100</xdr:colOff>
      <xdr:row>37</xdr:row>
      <xdr:rowOff>55154</xdr:rowOff>
    </xdr:to>
    <xdr:sp macro="" textlink="">
      <xdr:nvSpPr>
        <xdr:cNvPr id="67" name="フローチャート: 判断 66">
          <a:extLst>
            <a:ext uri="{FF2B5EF4-FFF2-40B4-BE49-F238E27FC236}">
              <a16:creationId xmlns:a16="http://schemas.microsoft.com/office/drawing/2014/main" id="{31C4544D-156F-4EEE-9D57-C0DF89A078FC}"/>
            </a:ext>
          </a:extLst>
        </xdr:cNvPr>
        <xdr:cNvSpPr/>
      </xdr:nvSpPr>
      <xdr:spPr>
        <a:xfrm>
          <a:off x="1968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111942</xdr:rowOff>
    </xdr:from>
    <xdr:to>
      <xdr:col>6</xdr:col>
      <xdr:colOff>38100</xdr:colOff>
      <xdr:row>37</xdr:row>
      <xdr:rowOff>42092</xdr:rowOff>
    </xdr:to>
    <xdr:sp macro="" textlink="">
      <xdr:nvSpPr>
        <xdr:cNvPr id="68" name="フローチャート: 判断 67">
          <a:extLst>
            <a:ext uri="{FF2B5EF4-FFF2-40B4-BE49-F238E27FC236}">
              <a16:creationId xmlns:a16="http://schemas.microsoft.com/office/drawing/2014/main" id="{F6A87735-5DC8-49EC-9452-1E2CEA0608E3}"/>
            </a:ext>
          </a:extLst>
        </xdr:cNvPr>
        <xdr:cNvSpPr/>
      </xdr:nvSpPr>
      <xdr:spPr>
        <a:xfrm>
          <a:off x="1079500" y="628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022EB79-933D-42EA-AF04-B2B8C3A782B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72DD62-7774-4CEE-957F-09AF38842E7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F1E357-480C-4DA6-989A-C245162ACF8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23FAA0-7F33-49FE-8FC4-6654C776A4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E73D5E25-F276-4B06-A967-3162FAD03D4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74386</xdr:rowOff>
    </xdr:from>
    <xdr:to>
      <xdr:col>24</xdr:col>
      <xdr:colOff>114300</xdr:colOff>
      <xdr:row>38</xdr:row>
      <xdr:rowOff>4536</xdr:rowOff>
    </xdr:to>
    <xdr:sp macro="" textlink="">
      <xdr:nvSpPr>
        <xdr:cNvPr id="74" name="楕円 73">
          <a:extLst>
            <a:ext uri="{FF2B5EF4-FFF2-40B4-BE49-F238E27FC236}">
              <a16:creationId xmlns:a16="http://schemas.microsoft.com/office/drawing/2014/main" id="{8AF0CE76-C6A2-4EEA-BB6A-A72C6788BAB4}"/>
            </a:ext>
          </a:extLst>
        </xdr:cNvPr>
        <xdr:cNvSpPr/>
      </xdr:nvSpPr>
      <xdr:spPr>
        <a:xfrm>
          <a:off x="4584700" y="641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52813</xdr:rowOff>
    </xdr:from>
    <xdr:ext cx="405111" cy="259045"/>
    <xdr:sp macro="" textlink="">
      <xdr:nvSpPr>
        <xdr:cNvPr id="75" name="【図書館】&#10;有形固定資産減価償却率該当値テキスト">
          <a:extLst>
            <a:ext uri="{FF2B5EF4-FFF2-40B4-BE49-F238E27FC236}">
              <a16:creationId xmlns:a16="http://schemas.microsoft.com/office/drawing/2014/main" id="{0637385E-392A-4BC8-A047-7495094028BD}"/>
            </a:ext>
          </a:extLst>
        </xdr:cNvPr>
        <xdr:cNvSpPr txBox="1"/>
      </xdr:nvSpPr>
      <xdr:spPr>
        <a:xfrm>
          <a:off x="4673600"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40096</xdr:rowOff>
    </xdr:from>
    <xdr:to>
      <xdr:col>20</xdr:col>
      <xdr:colOff>38100</xdr:colOff>
      <xdr:row>37</xdr:row>
      <xdr:rowOff>141696</xdr:rowOff>
    </xdr:to>
    <xdr:sp macro="" textlink="">
      <xdr:nvSpPr>
        <xdr:cNvPr id="76" name="楕円 75">
          <a:extLst>
            <a:ext uri="{FF2B5EF4-FFF2-40B4-BE49-F238E27FC236}">
              <a16:creationId xmlns:a16="http://schemas.microsoft.com/office/drawing/2014/main" id="{B03AD815-5A90-42B2-A676-D23B1830431E}"/>
            </a:ext>
          </a:extLst>
        </xdr:cNvPr>
        <xdr:cNvSpPr/>
      </xdr:nvSpPr>
      <xdr:spPr>
        <a:xfrm>
          <a:off x="3746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90896</xdr:rowOff>
    </xdr:from>
    <xdr:to>
      <xdr:col>24</xdr:col>
      <xdr:colOff>63500</xdr:colOff>
      <xdr:row>37</xdr:row>
      <xdr:rowOff>125186</xdr:rowOff>
    </xdr:to>
    <xdr:cxnSp macro="">
      <xdr:nvCxnSpPr>
        <xdr:cNvPr id="77" name="直線コネクタ 76">
          <a:extLst>
            <a:ext uri="{FF2B5EF4-FFF2-40B4-BE49-F238E27FC236}">
              <a16:creationId xmlns:a16="http://schemas.microsoft.com/office/drawing/2014/main" id="{E907D704-50C9-466A-A10A-29E2A5E3A0E2}"/>
            </a:ext>
          </a:extLst>
        </xdr:cNvPr>
        <xdr:cNvCxnSpPr/>
      </xdr:nvCxnSpPr>
      <xdr:spPr>
        <a:xfrm>
          <a:off x="3797300" y="643454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8" name="楕円 77">
          <a:extLst>
            <a:ext uri="{FF2B5EF4-FFF2-40B4-BE49-F238E27FC236}">
              <a16:creationId xmlns:a16="http://schemas.microsoft.com/office/drawing/2014/main" id="{99F01850-EA5A-44E0-8CFB-1C5D99EAA77F}"/>
            </a:ext>
          </a:extLst>
        </xdr:cNvPr>
        <xdr:cNvSpPr/>
      </xdr:nvSpPr>
      <xdr:spPr>
        <a:xfrm>
          <a:off x="2857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90896</xdr:rowOff>
    </xdr:to>
    <xdr:cxnSp macro="">
      <xdr:nvCxnSpPr>
        <xdr:cNvPr id="79" name="直線コネクタ 78">
          <a:extLst>
            <a:ext uri="{FF2B5EF4-FFF2-40B4-BE49-F238E27FC236}">
              <a16:creationId xmlns:a16="http://schemas.microsoft.com/office/drawing/2014/main" id="{64C69F8E-4494-4130-B2C8-5A6302EA765F}"/>
            </a:ext>
          </a:extLst>
        </xdr:cNvPr>
        <xdr:cNvCxnSpPr/>
      </xdr:nvCxnSpPr>
      <xdr:spPr>
        <a:xfrm>
          <a:off x="2908300" y="640842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154396</xdr:rowOff>
    </xdr:from>
    <xdr:to>
      <xdr:col>10</xdr:col>
      <xdr:colOff>165100</xdr:colOff>
      <xdr:row>37</xdr:row>
      <xdr:rowOff>84546</xdr:rowOff>
    </xdr:to>
    <xdr:sp macro="" textlink="">
      <xdr:nvSpPr>
        <xdr:cNvPr id="80" name="楕円 79">
          <a:extLst>
            <a:ext uri="{FF2B5EF4-FFF2-40B4-BE49-F238E27FC236}">
              <a16:creationId xmlns:a16="http://schemas.microsoft.com/office/drawing/2014/main" id="{4BC4411D-D541-4EC6-B0FC-9005B297124B}"/>
            </a:ext>
          </a:extLst>
        </xdr:cNvPr>
        <xdr:cNvSpPr/>
      </xdr:nvSpPr>
      <xdr:spPr>
        <a:xfrm>
          <a:off x="1968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33746</xdr:rowOff>
    </xdr:from>
    <xdr:to>
      <xdr:col>15</xdr:col>
      <xdr:colOff>50800</xdr:colOff>
      <xdr:row>37</xdr:row>
      <xdr:rowOff>64770</xdr:rowOff>
    </xdr:to>
    <xdr:cxnSp macro="">
      <xdr:nvCxnSpPr>
        <xdr:cNvPr id="81" name="直線コネクタ 80">
          <a:extLst>
            <a:ext uri="{FF2B5EF4-FFF2-40B4-BE49-F238E27FC236}">
              <a16:creationId xmlns:a16="http://schemas.microsoft.com/office/drawing/2014/main" id="{0F4C12FE-C7EB-4E82-A2B6-AEB40DDD718B}"/>
            </a:ext>
          </a:extLst>
        </xdr:cNvPr>
        <xdr:cNvCxnSpPr/>
      </xdr:nvCxnSpPr>
      <xdr:spPr>
        <a:xfrm>
          <a:off x="2019300" y="637739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121739</xdr:rowOff>
    </xdr:from>
    <xdr:to>
      <xdr:col>6</xdr:col>
      <xdr:colOff>38100</xdr:colOff>
      <xdr:row>37</xdr:row>
      <xdr:rowOff>51889</xdr:rowOff>
    </xdr:to>
    <xdr:sp macro="" textlink="">
      <xdr:nvSpPr>
        <xdr:cNvPr id="82" name="楕円 81">
          <a:extLst>
            <a:ext uri="{FF2B5EF4-FFF2-40B4-BE49-F238E27FC236}">
              <a16:creationId xmlns:a16="http://schemas.microsoft.com/office/drawing/2014/main" id="{69AEB4E4-5A7A-4B06-8383-5E1DA3B0DD34}"/>
            </a:ext>
          </a:extLst>
        </xdr:cNvPr>
        <xdr:cNvSpPr/>
      </xdr:nvSpPr>
      <xdr:spPr>
        <a:xfrm>
          <a:off x="1079500" y="629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1089</xdr:rowOff>
    </xdr:from>
    <xdr:to>
      <xdr:col>10</xdr:col>
      <xdr:colOff>114300</xdr:colOff>
      <xdr:row>37</xdr:row>
      <xdr:rowOff>33746</xdr:rowOff>
    </xdr:to>
    <xdr:cxnSp macro="">
      <xdr:nvCxnSpPr>
        <xdr:cNvPr id="83" name="直線コネクタ 82">
          <a:extLst>
            <a:ext uri="{FF2B5EF4-FFF2-40B4-BE49-F238E27FC236}">
              <a16:creationId xmlns:a16="http://schemas.microsoft.com/office/drawing/2014/main" id="{5A8D66B1-F333-4FAD-AA6E-14446F7DD4B7}"/>
            </a:ext>
          </a:extLst>
        </xdr:cNvPr>
        <xdr:cNvCxnSpPr/>
      </xdr:nvCxnSpPr>
      <xdr:spPr>
        <a:xfrm>
          <a:off x="1130300" y="63447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158949</xdr:rowOff>
    </xdr:from>
    <xdr:ext cx="405111" cy="259045"/>
    <xdr:sp macro="" textlink="">
      <xdr:nvSpPr>
        <xdr:cNvPr id="84" name="n_1aveValue【図書館】&#10;有形固定資産減価償却率">
          <a:extLst>
            <a:ext uri="{FF2B5EF4-FFF2-40B4-BE49-F238E27FC236}">
              <a16:creationId xmlns:a16="http://schemas.microsoft.com/office/drawing/2014/main" id="{FA4329A5-9DEE-424B-8BE4-592EF3AC5F36}"/>
            </a:ext>
          </a:extLst>
        </xdr:cNvPr>
        <xdr:cNvSpPr txBox="1"/>
      </xdr:nvSpPr>
      <xdr:spPr>
        <a:xfrm>
          <a:off x="35820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131190</xdr:rowOff>
    </xdr:from>
    <xdr:ext cx="405111" cy="259045"/>
    <xdr:sp macro="" textlink="">
      <xdr:nvSpPr>
        <xdr:cNvPr id="85" name="n_2aveValue【図書館】&#10;有形固定資産減価償却率">
          <a:extLst>
            <a:ext uri="{FF2B5EF4-FFF2-40B4-BE49-F238E27FC236}">
              <a16:creationId xmlns:a16="http://schemas.microsoft.com/office/drawing/2014/main" id="{A7FFB340-A463-40CE-9DC4-80BA35B4B1B7}"/>
            </a:ext>
          </a:extLst>
        </xdr:cNvPr>
        <xdr:cNvSpPr txBox="1"/>
      </xdr:nvSpPr>
      <xdr:spPr>
        <a:xfrm>
          <a:off x="2705744" y="647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71681</xdr:rowOff>
    </xdr:from>
    <xdr:ext cx="405111" cy="259045"/>
    <xdr:sp macro="" textlink="">
      <xdr:nvSpPr>
        <xdr:cNvPr id="86" name="n_3aveValue【図書館】&#10;有形固定資産減価償却率">
          <a:extLst>
            <a:ext uri="{FF2B5EF4-FFF2-40B4-BE49-F238E27FC236}">
              <a16:creationId xmlns:a16="http://schemas.microsoft.com/office/drawing/2014/main" id="{3AEDB3B2-98FE-49A0-A38E-F034BABB92EA}"/>
            </a:ext>
          </a:extLst>
        </xdr:cNvPr>
        <xdr:cNvSpPr txBox="1"/>
      </xdr:nvSpPr>
      <xdr:spPr>
        <a:xfrm>
          <a:off x="18167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58619</xdr:rowOff>
    </xdr:from>
    <xdr:ext cx="405111" cy="259045"/>
    <xdr:sp macro="" textlink="">
      <xdr:nvSpPr>
        <xdr:cNvPr id="87" name="n_4aveValue【図書館】&#10;有形固定資産減価償却率">
          <a:extLst>
            <a:ext uri="{FF2B5EF4-FFF2-40B4-BE49-F238E27FC236}">
              <a16:creationId xmlns:a16="http://schemas.microsoft.com/office/drawing/2014/main" id="{5ACCF3E3-0126-4636-B6F8-93DBAB35B44C}"/>
            </a:ext>
          </a:extLst>
        </xdr:cNvPr>
        <xdr:cNvSpPr txBox="1"/>
      </xdr:nvSpPr>
      <xdr:spPr>
        <a:xfrm>
          <a:off x="927744" y="605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158223</xdr:rowOff>
    </xdr:from>
    <xdr:ext cx="405111" cy="259045"/>
    <xdr:sp macro="" textlink="">
      <xdr:nvSpPr>
        <xdr:cNvPr id="88" name="n_1mainValue【図書館】&#10;有形固定資産減価償却率">
          <a:extLst>
            <a:ext uri="{FF2B5EF4-FFF2-40B4-BE49-F238E27FC236}">
              <a16:creationId xmlns:a16="http://schemas.microsoft.com/office/drawing/2014/main" id="{B12CD390-D5B2-4AE1-9BDC-E96F1A57179C}"/>
            </a:ext>
          </a:extLst>
        </xdr:cNvPr>
        <xdr:cNvSpPr txBox="1"/>
      </xdr:nvSpPr>
      <xdr:spPr>
        <a:xfrm>
          <a:off x="35820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9" name="n_2mainValue【図書館】&#10;有形固定資産減価償却率">
          <a:extLst>
            <a:ext uri="{FF2B5EF4-FFF2-40B4-BE49-F238E27FC236}">
              <a16:creationId xmlns:a16="http://schemas.microsoft.com/office/drawing/2014/main" id="{E40C596E-FBC7-4999-9D9D-8DDA52A2C7A6}"/>
            </a:ext>
          </a:extLst>
        </xdr:cNvPr>
        <xdr:cNvSpPr txBox="1"/>
      </xdr:nvSpPr>
      <xdr:spPr>
        <a:xfrm>
          <a:off x="2705744"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75673</xdr:rowOff>
    </xdr:from>
    <xdr:ext cx="405111" cy="259045"/>
    <xdr:sp macro="" textlink="">
      <xdr:nvSpPr>
        <xdr:cNvPr id="90" name="n_3mainValue【図書館】&#10;有形固定資産減価償却率">
          <a:extLst>
            <a:ext uri="{FF2B5EF4-FFF2-40B4-BE49-F238E27FC236}">
              <a16:creationId xmlns:a16="http://schemas.microsoft.com/office/drawing/2014/main" id="{2120974F-AA64-4D99-926A-B0B70CF70ADE}"/>
            </a:ext>
          </a:extLst>
        </xdr:cNvPr>
        <xdr:cNvSpPr txBox="1"/>
      </xdr:nvSpPr>
      <xdr:spPr>
        <a:xfrm>
          <a:off x="1816744" y="6419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43016</xdr:rowOff>
    </xdr:from>
    <xdr:ext cx="405111" cy="259045"/>
    <xdr:sp macro="" textlink="">
      <xdr:nvSpPr>
        <xdr:cNvPr id="91" name="n_4mainValue【図書館】&#10;有形固定資産減価償却率">
          <a:extLst>
            <a:ext uri="{FF2B5EF4-FFF2-40B4-BE49-F238E27FC236}">
              <a16:creationId xmlns:a16="http://schemas.microsoft.com/office/drawing/2014/main" id="{9F97B5AD-0CD8-4B39-BD33-9D56735AB05F}"/>
            </a:ext>
          </a:extLst>
        </xdr:cNvPr>
        <xdr:cNvSpPr txBox="1"/>
      </xdr:nvSpPr>
      <xdr:spPr>
        <a:xfrm>
          <a:off x="927744" y="638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6B8DACA-2E56-427B-8968-BC4A353AC15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0399E0C-7350-4F9A-97D4-81C84DCEC3E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E50C810-C579-44D9-8413-4F37F9916B4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968B37E0-542C-441D-AE5E-AAC82E2D1C5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16F25752-ADA3-4B66-BF2C-04FBC90C4DB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DC5D321-ED95-497F-B540-2CB01E9F051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807A778-59BF-4AE8-9C6E-DBA7E1450FA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22D3698A-29CE-4082-A381-7B9BD95F83A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740535E-0DAB-49AD-ABFE-15B3F080E045}"/>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CED09490-87AF-4277-B7B9-9E328307077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3C315FF-99D9-4FEA-A421-8D541BC43875}"/>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CEB9837-EB2D-4FDE-B925-7A9B5A7738B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DE0AE69-3DC5-4A68-AC20-F3A3644C03E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DA474A11-AEBC-4D2A-9793-310973AFCC4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5B1A901C-FC55-4A47-B24E-BA2445374421}"/>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99D6423D-538E-437F-8DA2-DA641AA3629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87B45AB-F520-42D7-AA6F-0B6036EE878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CA6D3331-25E9-4695-883D-2E3B6CBBC07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B866556-6653-4D4A-87E6-6384D1E06C6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AD868136-B6D3-40B8-A7D1-EBF3BAEF68B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24765E8F-CEA0-44FE-83CD-5FDBFB440DF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302533F4-6DE7-4523-9DE9-1DC8A725C49C}"/>
            </a:ext>
          </a:extLst>
        </xdr:cNvPr>
        <xdr:cNvCxnSpPr/>
      </xdr:nvCxnSpPr>
      <xdr:spPr>
        <a:xfrm flipV="1">
          <a:off x="10476865" y="566318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8A21C1E5-6770-411F-853F-EC366C64F8F1}"/>
            </a:ext>
          </a:extLst>
        </xdr:cNvPr>
        <xdr:cNvSpPr txBox="1"/>
      </xdr:nvSpPr>
      <xdr:spPr>
        <a:xfrm>
          <a:off x="10515600" y="709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612F562F-907A-4F1E-9BEC-CC43AECEEC15}"/>
            </a:ext>
          </a:extLst>
        </xdr:cNvPr>
        <xdr:cNvCxnSpPr/>
      </xdr:nvCxnSpPr>
      <xdr:spPr>
        <a:xfrm>
          <a:off x="10388600" y="708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CB6D9E9B-9F10-4995-B75F-32A54E321EF7}"/>
            </a:ext>
          </a:extLst>
        </xdr:cNvPr>
        <xdr:cNvSpPr txBox="1"/>
      </xdr:nvSpPr>
      <xdr:spPr>
        <a:xfrm>
          <a:off x="10515600" y="5438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25C5BCB5-9E2F-4522-8F67-D23407CC2DE1}"/>
            </a:ext>
          </a:extLst>
        </xdr:cNvPr>
        <xdr:cNvCxnSpPr/>
      </xdr:nvCxnSpPr>
      <xdr:spPr>
        <a:xfrm>
          <a:off x="10388600" y="566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18" name="【図書館】&#10;一人当たり面積平均値テキスト">
          <a:extLst>
            <a:ext uri="{FF2B5EF4-FFF2-40B4-BE49-F238E27FC236}">
              <a16:creationId xmlns:a16="http://schemas.microsoft.com/office/drawing/2014/main" id="{F74C19C0-981C-4CE0-B41F-BA8CAEC863E5}"/>
            </a:ext>
          </a:extLst>
        </xdr:cNvPr>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7BB81AA6-6F22-4CFF-A3C2-BFAED146F1DB}"/>
            </a:ext>
          </a:extLst>
        </xdr:cNvPr>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5B004387-9FA0-401F-BB0C-A3E1B25EFA3E}"/>
            </a:ext>
          </a:extLst>
        </xdr:cNvPr>
        <xdr:cNvSpPr/>
      </xdr:nvSpPr>
      <xdr:spPr>
        <a:xfrm>
          <a:off x="95885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63C1909C-E84F-44A7-9F67-F28350BD5304}"/>
            </a:ext>
          </a:extLst>
        </xdr:cNvPr>
        <xdr:cNvSpPr/>
      </xdr:nvSpPr>
      <xdr:spPr>
        <a:xfrm>
          <a:off x="8699500" y="667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13970</xdr:rowOff>
    </xdr:from>
    <xdr:to>
      <xdr:col>41</xdr:col>
      <xdr:colOff>101600</xdr:colOff>
      <xdr:row>39</xdr:row>
      <xdr:rowOff>115570</xdr:rowOff>
    </xdr:to>
    <xdr:sp macro="" textlink="">
      <xdr:nvSpPr>
        <xdr:cNvPr id="122" name="フローチャート: 判断 121">
          <a:extLst>
            <a:ext uri="{FF2B5EF4-FFF2-40B4-BE49-F238E27FC236}">
              <a16:creationId xmlns:a16="http://schemas.microsoft.com/office/drawing/2014/main" id="{71E0A61E-ED5F-44C0-B5CC-745D89B3E0A6}"/>
            </a:ext>
          </a:extLst>
        </xdr:cNvPr>
        <xdr:cNvSpPr/>
      </xdr:nvSpPr>
      <xdr:spPr>
        <a:xfrm>
          <a:off x="7810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23114</xdr:rowOff>
    </xdr:from>
    <xdr:to>
      <xdr:col>36</xdr:col>
      <xdr:colOff>165100</xdr:colOff>
      <xdr:row>39</xdr:row>
      <xdr:rowOff>124714</xdr:rowOff>
    </xdr:to>
    <xdr:sp macro="" textlink="">
      <xdr:nvSpPr>
        <xdr:cNvPr id="123" name="フローチャート: 判断 122">
          <a:extLst>
            <a:ext uri="{FF2B5EF4-FFF2-40B4-BE49-F238E27FC236}">
              <a16:creationId xmlns:a16="http://schemas.microsoft.com/office/drawing/2014/main" id="{DBC8A50D-1A88-4903-8DED-E85F94274CB0}"/>
            </a:ext>
          </a:extLst>
        </xdr:cNvPr>
        <xdr:cNvSpPr/>
      </xdr:nvSpPr>
      <xdr:spPr>
        <a:xfrm>
          <a:off x="6921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B1D7BF7-46E0-4F3B-8EAB-432B830D769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9E3B2B7-61A0-4C1E-8DAF-159A930C95D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D965383-F097-4806-A748-9673E63A157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B236FDE-317E-4D30-AB9F-91206DAA88E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D78A892-1CE8-4FA0-B73A-F180674209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146558</xdr:rowOff>
    </xdr:from>
    <xdr:to>
      <xdr:col>55</xdr:col>
      <xdr:colOff>50800</xdr:colOff>
      <xdr:row>38</xdr:row>
      <xdr:rowOff>76708</xdr:rowOff>
    </xdr:to>
    <xdr:sp macro="" textlink="">
      <xdr:nvSpPr>
        <xdr:cNvPr id="129" name="楕円 128">
          <a:extLst>
            <a:ext uri="{FF2B5EF4-FFF2-40B4-BE49-F238E27FC236}">
              <a16:creationId xmlns:a16="http://schemas.microsoft.com/office/drawing/2014/main" id="{ABFBC9A6-CE42-46EF-A0DF-D1BBD2481E4F}"/>
            </a:ext>
          </a:extLst>
        </xdr:cNvPr>
        <xdr:cNvSpPr/>
      </xdr:nvSpPr>
      <xdr:spPr>
        <a:xfrm>
          <a:off x="10426700" y="64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169435</xdr:rowOff>
    </xdr:from>
    <xdr:ext cx="469744" cy="259045"/>
    <xdr:sp macro="" textlink="">
      <xdr:nvSpPr>
        <xdr:cNvPr id="130" name="【図書館】&#10;一人当たり面積該当値テキスト">
          <a:extLst>
            <a:ext uri="{FF2B5EF4-FFF2-40B4-BE49-F238E27FC236}">
              <a16:creationId xmlns:a16="http://schemas.microsoft.com/office/drawing/2014/main" id="{9998F360-339D-44FB-A3C8-9007445BFE95}"/>
            </a:ext>
          </a:extLst>
        </xdr:cNvPr>
        <xdr:cNvSpPr txBox="1"/>
      </xdr:nvSpPr>
      <xdr:spPr>
        <a:xfrm>
          <a:off x="10515600" y="634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155702</xdr:rowOff>
    </xdr:from>
    <xdr:to>
      <xdr:col>50</xdr:col>
      <xdr:colOff>165100</xdr:colOff>
      <xdr:row>38</xdr:row>
      <xdr:rowOff>85852</xdr:rowOff>
    </xdr:to>
    <xdr:sp macro="" textlink="">
      <xdr:nvSpPr>
        <xdr:cNvPr id="131" name="楕円 130">
          <a:extLst>
            <a:ext uri="{FF2B5EF4-FFF2-40B4-BE49-F238E27FC236}">
              <a16:creationId xmlns:a16="http://schemas.microsoft.com/office/drawing/2014/main" id="{391CDD9A-D8D1-4D65-A165-1A3B26914C00}"/>
            </a:ext>
          </a:extLst>
        </xdr:cNvPr>
        <xdr:cNvSpPr/>
      </xdr:nvSpPr>
      <xdr:spPr>
        <a:xfrm>
          <a:off x="9588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25908</xdr:rowOff>
    </xdr:from>
    <xdr:to>
      <xdr:col>55</xdr:col>
      <xdr:colOff>0</xdr:colOff>
      <xdr:row>38</xdr:row>
      <xdr:rowOff>35052</xdr:rowOff>
    </xdr:to>
    <xdr:cxnSp macro="">
      <xdr:nvCxnSpPr>
        <xdr:cNvPr id="132" name="直線コネクタ 131">
          <a:extLst>
            <a:ext uri="{FF2B5EF4-FFF2-40B4-BE49-F238E27FC236}">
              <a16:creationId xmlns:a16="http://schemas.microsoft.com/office/drawing/2014/main" id="{0C2F0478-EADA-41A5-B948-9903B141099A}"/>
            </a:ext>
          </a:extLst>
        </xdr:cNvPr>
        <xdr:cNvCxnSpPr/>
      </xdr:nvCxnSpPr>
      <xdr:spPr>
        <a:xfrm flipV="1">
          <a:off x="9639300" y="65410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33" name="楕円 132">
          <a:extLst>
            <a:ext uri="{FF2B5EF4-FFF2-40B4-BE49-F238E27FC236}">
              <a16:creationId xmlns:a16="http://schemas.microsoft.com/office/drawing/2014/main" id="{69B8EC6E-93AB-498B-A39C-365A7BB8571D}"/>
            </a:ext>
          </a:extLst>
        </xdr:cNvPr>
        <xdr:cNvSpPr/>
      </xdr:nvSpPr>
      <xdr:spPr>
        <a:xfrm>
          <a:off x="86995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35052</xdr:rowOff>
    </xdr:from>
    <xdr:to>
      <xdr:col>50</xdr:col>
      <xdr:colOff>114300</xdr:colOff>
      <xdr:row>38</xdr:row>
      <xdr:rowOff>44196</xdr:rowOff>
    </xdr:to>
    <xdr:cxnSp macro="">
      <xdr:nvCxnSpPr>
        <xdr:cNvPr id="134" name="直線コネクタ 133">
          <a:extLst>
            <a:ext uri="{FF2B5EF4-FFF2-40B4-BE49-F238E27FC236}">
              <a16:creationId xmlns:a16="http://schemas.microsoft.com/office/drawing/2014/main" id="{1B883D61-D07C-4D4D-A256-9D6672428BF7}"/>
            </a:ext>
          </a:extLst>
        </xdr:cNvPr>
        <xdr:cNvCxnSpPr/>
      </xdr:nvCxnSpPr>
      <xdr:spPr>
        <a:xfrm flipV="1">
          <a:off x="8750300" y="6550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2540</xdr:rowOff>
    </xdr:from>
    <xdr:to>
      <xdr:col>41</xdr:col>
      <xdr:colOff>101600</xdr:colOff>
      <xdr:row>38</xdr:row>
      <xdr:rowOff>104140</xdr:rowOff>
    </xdr:to>
    <xdr:sp macro="" textlink="">
      <xdr:nvSpPr>
        <xdr:cNvPr id="135" name="楕円 134">
          <a:extLst>
            <a:ext uri="{FF2B5EF4-FFF2-40B4-BE49-F238E27FC236}">
              <a16:creationId xmlns:a16="http://schemas.microsoft.com/office/drawing/2014/main" id="{07C86EE5-55B6-4D0E-80C7-DD93759DD6D9}"/>
            </a:ext>
          </a:extLst>
        </xdr:cNvPr>
        <xdr:cNvSpPr/>
      </xdr:nvSpPr>
      <xdr:spPr>
        <a:xfrm>
          <a:off x="781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44196</xdr:rowOff>
    </xdr:from>
    <xdr:to>
      <xdr:col>45</xdr:col>
      <xdr:colOff>177800</xdr:colOff>
      <xdr:row>38</xdr:row>
      <xdr:rowOff>53340</xdr:rowOff>
    </xdr:to>
    <xdr:cxnSp macro="">
      <xdr:nvCxnSpPr>
        <xdr:cNvPr id="136" name="直線コネクタ 135">
          <a:extLst>
            <a:ext uri="{FF2B5EF4-FFF2-40B4-BE49-F238E27FC236}">
              <a16:creationId xmlns:a16="http://schemas.microsoft.com/office/drawing/2014/main" id="{07875531-A986-4C71-A392-24D36104216E}"/>
            </a:ext>
          </a:extLst>
        </xdr:cNvPr>
        <xdr:cNvCxnSpPr/>
      </xdr:nvCxnSpPr>
      <xdr:spPr>
        <a:xfrm flipV="1">
          <a:off x="7861300" y="65592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xdr:rowOff>
    </xdr:from>
    <xdr:to>
      <xdr:col>36</xdr:col>
      <xdr:colOff>165100</xdr:colOff>
      <xdr:row>38</xdr:row>
      <xdr:rowOff>113284</xdr:rowOff>
    </xdr:to>
    <xdr:sp macro="" textlink="">
      <xdr:nvSpPr>
        <xdr:cNvPr id="137" name="楕円 136">
          <a:extLst>
            <a:ext uri="{FF2B5EF4-FFF2-40B4-BE49-F238E27FC236}">
              <a16:creationId xmlns:a16="http://schemas.microsoft.com/office/drawing/2014/main" id="{EED3C75C-2D81-4061-8058-21B04FE78F75}"/>
            </a:ext>
          </a:extLst>
        </xdr:cNvPr>
        <xdr:cNvSpPr/>
      </xdr:nvSpPr>
      <xdr:spPr>
        <a:xfrm>
          <a:off x="6921500" y="65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53340</xdr:rowOff>
    </xdr:from>
    <xdr:to>
      <xdr:col>41</xdr:col>
      <xdr:colOff>50800</xdr:colOff>
      <xdr:row>38</xdr:row>
      <xdr:rowOff>62484</xdr:rowOff>
    </xdr:to>
    <xdr:cxnSp macro="">
      <xdr:nvCxnSpPr>
        <xdr:cNvPr id="138" name="直線コネクタ 137">
          <a:extLst>
            <a:ext uri="{FF2B5EF4-FFF2-40B4-BE49-F238E27FC236}">
              <a16:creationId xmlns:a16="http://schemas.microsoft.com/office/drawing/2014/main" id="{FA19D145-1BC6-4A4F-BFB2-5CE655EB4C9E}"/>
            </a:ext>
          </a:extLst>
        </xdr:cNvPr>
        <xdr:cNvCxnSpPr/>
      </xdr:nvCxnSpPr>
      <xdr:spPr>
        <a:xfrm flipV="1">
          <a:off x="6972300" y="65684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70121</xdr:rowOff>
    </xdr:from>
    <xdr:ext cx="469744" cy="259045"/>
    <xdr:sp macro="" textlink="">
      <xdr:nvSpPr>
        <xdr:cNvPr id="139" name="n_1aveValue【図書館】&#10;一人当たり面積">
          <a:extLst>
            <a:ext uri="{FF2B5EF4-FFF2-40B4-BE49-F238E27FC236}">
              <a16:creationId xmlns:a16="http://schemas.microsoft.com/office/drawing/2014/main" id="{F2AC13E6-B885-47A4-877C-68B3BC429A52}"/>
            </a:ext>
          </a:extLst>
        </xdr:cNvPr>
        <xdr:cNvSpPr txBox="1"/>
      </xdr:nvSpPr>
      <xdr:spPr>
        <a:xfrm>
          <a:off x="9391727" y="6756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79265</xdr:rowOff>
    </xdr:from>
    <xdr:ext cx="469744" cy="259045"/>
    <xdr:sp macro="" textlink="">
      <xdr:nvSpPr>
        <xdr:cNvPr id="140" name="n_2aveValue【図書館】&#10;一人当たり面積">
          <a:extLst>
            <a:ext uri="{FF2B5EF4-FFF2-40B4-BE49-F238E27FC236}">
              <a16:creationId xmlns:a16="http://schemas.microsoft.com/office/drawing/2014/main" id="{9B9E9239-694B-49F4-A487-7266EA1A2826}"/>
            </a:ext>
          </a:extLst>
        </xdr:cNvPr>
        <xdr:cNvSpPr txBox="1"/>
      </xdr:nvSpPr>
      <xdr:spPr>
        <a:xfrm>
          <a:off x="8515427" y="676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1" name="n_3aveValue【図書館】&#10;一人当たり面積">
          <a:extLst>
            <a:ext uri="{FF2B5EF4-FFF2-40B4-BE49-F238E27FC236}">
              <a16:creationId xmlns:a16="http://schemas.microsoft.com/office/drawing/2014/main" id="{2F9AA0D4-9756-40B7-99A6-C36E31916651}"/>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115841</xdr:rowOff>
    </xdr:from>
    <xdr:ext cx="469744" cy="259045"/>
    <xdr:sp macro="" textlink="">
      <xdr:nvSpPr>
        <xdr:cNvPr id="142" name="n_4aveValue【図書館】&#10;一人当たり面積">
          <a:extLst>
            <a:ext uri="{FF2B5EF4-FFF2-40B4-BE49-F238E27FC236}">
              <a16:creationId xmlns:a16="http://schemas.microsoft.com/office/drawing/2014/main" id="{134B47F0-087C-4730-B5AE-310CC44DE5F7}"/>
            </a:ext>
          </a:extLst>
        </xdr:cNvPr>
        <xdr:cNvSpPr txBox="1"/>
      </xdr:nvSpPr>
      <xdr:spPr>
        <a:xfrm>
          <a:off x="6737427"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102379</xdr:rowOff>
    </xdr:from>
    <xdr:ext cx="469744" cy="259045"/>
    <xdr:sp macro="" textlink="">
      <xdr:nvSpPr>
        <xdr:cNvPr id="143" name="n_1mainValue【図書館】&#10;一人当たり面積">
          <a:extLst>
            <a:ext uri="{FF2B5EF4-FFF2-40B4-BE49-F238E27FC236}">
              <a16:creationId xmlns:a16="http://schemas.microsoft.com/office/drawing/2014/main" id="{29C3B852-3793-4384-848D-B04D6940EF88}"/>
            </a:ext>
          </a:extLst>
        </xdr:cNvPr>
        <xdr:cNvSpPr txBox="1"/>
      </xdr:nvSpPr>
      <xdr:spPr>
        <a:xfrm>
          <a:off x="93917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111523</xdr:rowOff>
    </xdr:from>
    <xdr:ext cx="469744" cy="259045"/>
    <xdr:sp macro="" textlink="">
      <xdr:nvSpPr>
        <xdr:cNvPr id="144" name="n_2mainValue【図書館】&#10;一人当たり面積">
          <a:extLst>
            <a:ext uri="{FF2B5EF4-FFF2-40B4-BE49-F238E27FC236}">
              <a16:creationId xmlns:a16="http://schemas.microsoft.com/office/drawing/2014/main" id="{19EE5591-9528-466F-8BC0-9ED5D999D772}"/>
            </a:ext>
          </a:extLst>
        </xdr:cNvPr>
        <xdr:cNvSpPr txBox="1"/>
      </xdr:nvSpPr>
      <xdr:spPr>
        <a:xfrm>
          <a:off x="8515427" y="628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5" name="n_3mainValue【図書館】&#10;一人当たり面積">
          <a:extLst>
            <a:ext uri="{FF2B5EF4-FFF2-40B4-BE49-F238E27FC236}">
              <a16:creationId xmlns:a16="http://schemas.microsoft.com/office/drawing/2014/main" id="{C79180C0-7655-457F-89BB-9DF8A88B6E60}"/>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129811</xdr:rowOff>
    </xdr:from>
    <xdr:ext cx="469744" cy="259045"/>
    <xdr:sp macro="" textlink="">
      <xdr:nvSpPr>
        <xdr:cNvPr id="146" name="n_4mainValue【図書館】&#10;一人当たり面積">
          <a:extLst>
            <a:ext uri="{FF2B5EF4-FFF2-40B4-BE49-F238E27FC236}">
              <a16:creationId xmlns:a16="http://schemas.microsoft.com/office/drawing/2014/main" id="{3F2FCC8A-90C6-48FC-B7E8-932649F98E01}"/>
            </a:ext>
          </a:extLst>
        </xdr:cNvPr>
        <xdr:cNvSpPr txBox="1"/>
      </xdr:nvSpPr>
      <xdr:spPr>
        <a:xfrm>
          <a:off x="6737427" y="6302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83043182-5506-4B44-A3FD-8B0CC2A64F4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550A7E1-D4F1-4C91-83AD-80E699BF036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BC4F603-8A9A-483D-BCC6-5F52BEE7FD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8E61324-879C-4D4C-97E5-8E87A567FF7E}"/>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5BD357A-31CE-4C97-8DAE-8FE38AA6690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AC57DE8-008E-4106-B033-C4AAA766DDF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7F7508F1-B294-403D-AA54-E528B28D372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3DEC79AA-E7D3-44AE-A5FA-43FCE6FB204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07B9727-7E79-4DAC-B76A-10A59EBF424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D035420A-1AC3-4B29-B3F3-E41FBF6F261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A1581552-8673-4AA7-8100-E930C850DFE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350BDCB-9906-45E1-A06E-778A3C2C6D6D}"/>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5907983F-2C5F-4C0A-8EE2-19B0313EF668}"/>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E1EF2564-E16B-4DFB-898F-E7583C4C1AEF}"/>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7442080F-ADD3-4B54-B5F1-3A12E1CEF9E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D9785A6A-F3B7-4E04-8E46-2402FE293A0C}"/>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A2571A6-D973-4F91-BCA8-06D1B215BB5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A1664B9-EA1A-4DE1-B386-97F7EE22580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3FCCFEFC-7EFF-4C04-BBB4-D8B16E8B0E1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577AE2D1-903C-4A44-A6DE-FC3CD57944C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10A6C6D-C3B3-411B-88DF-1A9E23F284FE}"/>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D29825C-8EF5-4F20-8D2C-528FC94436F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BBD2A7F2-4174-494B-8A83-E884C5018DC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95A869BB-B49A-4D9D-83B7-CD50F3B2323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8FFAF33A-8BB3-413F-95D6-343F057137FF}"/>
            </a:ext>
          </a:extLst>
        </xdr:cNvPr>
        <xdr:cNvCxnSpPr/>
      </xdr:nvCxnSpPr>
      <xdr:spPr>
        <a:xfrm flipV="1">
          <a:off x="4634865" y="950785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23D58237-C795-4691-BE80-7662F1064F0E}"/>
            </a:ext>
          </a:extLst>
        </xdr:cNvPr>
        <xdr:cNvSpPr txBox="1"/>
      </xdr:nvSpPr>
      <xdr:spPr>
        <a:xfrm>
          <a:off x="4673600" y="1102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6D2D10B6-0CAA-4698-975E-9B5ED4A1AC39}"/>
            </a:ext>
          </a:extLst>
        </xdr:cNvPr>
        <xdr:cNvCxnSpPr/>
      </xdr:nvCxnSpPr>
      <xdr:spPr>
        <a:xfrm>
          <a:off x="4546600" y="1102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CCE8893D-645F-48C0-B677-22CD3B96C62A}"/>
            </a:ext>
          </a:extLst>
        </xdr:cNvPr>
        <xdr:cNvSpPr txBox="1"/>
      </xdr:nvSpPr>
      <xdr:spPr>
        <a:xfrm>
          <a:off x="4673600" y="928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F0AF0F9C-89EE-47FA-BC80-3DA171E8B324}"/>
            </a:ext>
          </a:extLst>
        </xdr:cNvPr>
        <xdr:cNvCxnSpPr/>
      </xdr:nvCxnSpPr>
      <xdr:spPr>
        <a:xfrm>
          <a:off x="4546600" y="950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47642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3384A8D6-0968-4FC5-8888-F72641B7CE69}"/>
            </a:ext>
          </a:extLst>
        </xdr:cNvPr>
        <xdr:cNvSpPr txBox="1"/>
      </xdr:nvSpPr>
      <xdr:spPr>
        <a:xfrm>
          <a:off x="4673600" y="1033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2C2CFD67-8F89-4B2E-AC9B-8231B12BBEE5}"/>
            </a:ext>
          </a:extLst>
        </xdr:cNvPr>
        <xdr:cNvSpPr/>
      </xdr:nvSpPr>
      <xdr:spPr>
        <a:xfrm>
          <a:off x="45847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80E79C62-2F84-4FB4-BCB6-21F5A7DFA318}"/>
            </a:ext>
          </a:extLst>
        </xdr:cNvPr>
        <xdr:cNvSpPr/>
      </xdr:nvSpPr>
      <xdr:spPr>
        <a:xfrm>
          <a:off x="3746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47B2F2EA-4B3C-4CDC-A778-56CB9CE637CE}"/>
            </a:ext>
          </a:extLst>
        </xdr:cNvPr>
        <xdr:cNvSpPr/>
      </xdr:nvSpPr>
      <xdr:spPr>
        <a:xfrm>
          <a:off x="2857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0" name="フローチャート: 判断 179">
          <a:extLst>
            <a:ext uri="{FF2B5EF4-FFF2-40B4-BE49-F238E27FC236}">
              <a16:creationId xmlns:a16="http://schemas.microsoft.com/office/drawing/2014/main" id="{A449D2A6-E2B2-4B6B-8D41-3092A3AAEE3C}"/>
            </a:ext>
          </a:extLst>
        </xdr:cNvPr>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id="{879EE3AC-9E8A-4CEF-B3BC-449229BA9949}"/>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D758348-B7C6-4A96-9A80-6100284F1CA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CF4855D-C8F5-456E-BD18-20546D226112}"/>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907DFC5-6BC5-429A-B405-931FEB8229C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95B3B4-F046-43CA-A773-0F550C5B3F5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735FB4C-46CD-4143-B677-693B4A01084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63500</xdr:rowOff>
    </xdr:from>
    <xdr:to>
      <xdr:col>24</xdr:col>
      <xdr:colOff>114300</xdr:colOff>
      <xdr:row>60</xdr:row>
      <xdr:rowOff>165100</xdr:rowOff>
    </xdr:to>
    <xdr:sp macro="" textlink="">
      <xdr:nvSpPr>
        <xdr:cNvPr id="187" name="楕円 186">
          <a:extLst>
            <a:ext uri="{FF2B5EF4-FFF2-40B4-BE49-F238E27FC236}">
              <a16:creationId xmlns:a16="http://schemas.microsoft.com/office/drawing/2014/main" id="{1ED1FC38-204F-4B1C-8AFC-DFDCEAF33124}"/>
            </a:ext>
          </a:extLst>
        </xdr:cNvPr>
        <xdr:cNvSpPr/>
      </xdr:nvSpPr>
      <xdr:spPr>
        <a:xfrm>
          <a:off x="4584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86377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D184BAF5-F9B9-48F7-AE19-FB91A5191D9A}"/>
            </a:ext>
          </a:extLst>
        </xdr:cNvPr>
        <xdr:cNvSpPr txBox="1"/>
      </xdr:nvSpPr>
      <xdr:spPr>
        <a:xfrm>
          <a:off x="4673600" y="10201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160655</xdr:rowOff>
    </xdr:from>
    <xdr:to>
      <xdr:col>20</xdr:col>
      <xdr:colOff>38100</xdr:colOff>
      <xdr:row>60</xdr:row>
      <xdr:rowOff>90805</xdr:rowOff>
    </xdr:to>
    <xdr:sp macro="" textlink="">
      <xdr:nvSpPr>
        <xdr:cNvPr id="189" name="楕円 188">
          <a:extLst>
            <a:ext uri="{FF2B5EF4-FFF2-40B4-BE49-F238E27FC236}">
              <a16:creationId xmlns:a16="http://schemas.microsoft.com/office/drawing/2014/main" id="{7AABD217-C002-486B-836B-D46A508C36B9}"/>
            </a:ext>
          </a:extLst>
        </xdr:cNvPr>
        <xdr:cNvSpPr/>
      </xdr:nvSpPr>
      <xdr:spPr>
        <a:xfrm>
          <a:off x="3746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40005</xdr:rowOff>
    </xdr:from>
    <xdr:to>
      <xdr:col>24</xdr:col>
      <xdr:colOff>63500</xdr:colOff>
      <xdr:row>60</xdr:row>
      <xdr:rowOff>114300</xdr:rowOff>
    </xdr:to>
    <xdr:cxnSp macro="">
      <xdr:nvCxnSpPr>
        <xdr:cNvPr id="190" name="直線コネクタ 189">
          <a:extLst>
            <a:ext uri="{FF2B5EF4-FFF2-40B4-BE49-F238E27FC236}">
              <a16:creationId xmlns:a16="http://schemas.microsoft.com/office/drawing/2014/main" id="{9B396423-FB0C-44C8-B016-722EF864A783}"/>
            </a:ext>
          </a:extLst>
        </xdr:cNvPr>
        <xdr:cNvCxnSpPr/>
      </xdr:nvCxnSpPr>
      <xdr:spPr>
        <a:xfrm>
          <a:off x="3797300" y="10327005"/>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101600</xdr:rowOff>
    </xdr:from>
    <xdr:to>
      <xdr:col>15</xdr:col>
      <xdr:colOff>101600</xdr:colOff>
      <xdr:row>60</xdr:row>
      <xdr:rowOff>31750</xdr:rowOff>
    </xdr:to>
    <xdr:sp macro="" textlink="">
      <xdr:nvSpPr>
        <xdr:cNvPr id="191" name="楕円 190">
          <a:extLst>
            <a:ext uri="{FF2B5EF4-FFF2-40B4-BE49-F238E27FC236}">
              <a16:creationId xmlns:a16="http://schemas.microsoft.com/office/drawing/2014/main" id="{18D66F94-4FA1-49A6-9247-F9662921EB11}"/>
            </a:ext>
          </a:extLst>
        </xdr:cNvPr>
        <xdr:cNvSpPr/>
      </xdr:nvSpPr>
      <xdr:spPr>
        <a:xfrm>
          <a:off x="2857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152400</xdr:rowOff>
    </xdr:from>
    <xdr:to>
      <xdr:col>19</xdr:col>
      <xdr:colOff>177800</xdr:colOff>
      <xdr:row>60</xdr:row>
      <xdr:rowOff>40005</xdr:rowOff>
    </xdr:to>
    <xdr:cxnSp macro="">
      <xdr:nvCxnSpPr>
        <xdr:cNvPr id="192" name="直線コネクタ 191">
          <a:extLst>
            <a:ext uri="{FF2B5EF4-FFF2-40B4-BE49-F238E27FC236}">
              <a16:creationId xmlns:a16="http://schemas.microsoft.com/office/drawing/2014/main" id="{DF999E87-7460-4376-B75F-2F8A1CEB1952}"/>
            </a:ext>
          </a:extLst>
        </xdr:cNvPr>
        <xdr:cNvCxnSpPr/>
      </xdr:nvCxnSpPr>
      <xdr:spPr>
        <a:xfrm>
          <a:off x="2908300" y="1026795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78740</xdr:rowOff>
    </xdr:from>
    <xdr:to>
      <xdr:col>10</xdr:col>
      <xdr:colOff>165100</xdr:colOff>
      <xdr:row>60</xdr:row>
      <xdr:rowOff>8890</xdr:rowOff>
    </xdr:to>
    <xdr:sp macro="" textlink="">
      <xdr:nvSpPr>
        <xdr:cNvPr id="193" name="楕円 192">
          <a:extLst>
            <a:ext uri="{FF2B5EF4-FFF2-40B4-BE49-F238E27FC236}">
              <a16:creationId xmlns:a16="http://schemas.microsoft.com/office/drawing/2014/main" id="{9A3B1698-2B95-45B4-81B0-356CF0AC5775}"/>
            </a:ext>
          </a:extLst>
        </xdr:cNvPr>
        <xdr:cNvSpPr/>
      </xdr:nvSpPr>
      <xdr:spPr>
        <a:xfrm>
          <a:off x="1968500" y="1019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59</xdr:row>
      <xdr:rowOff>152400</xdr:rowOff>
    </xdr:to>
    <xdr:cxnSp macro="">
      <xdr:nvCxnSpPr>
        <xdr:cNvPr id="194" name="直線コネクタ 193">
          <a:extLst>
            <a:ext uri="{FF2B5EF4-FFF2-40B4-BE49-F238E27FC236}">
              <a16:creationId xmlns:a16="http://schemas.microsoft.com/office/drawing/2014/main" id="{CB6E1B7C-EA37-42CB-B6E6-D02099A93C2F}"/>
            </a:ext>
          </a:extLst>
        </xdr:cNvPr>
        <xdr:cNvCxnSpPr/>
      </xdr:nvCxnSpPr>
      <xdr:spPr>
        <a:xfrm>
          <a:off x="2019300" y="102450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122555</xdr:rowOff>
    </xdr:from>
    <xdr:to>
      <xdr:col>6</xdr:col>
      <xdr:colOff>38100</xdr:colOff>
      <xdr:row>62</xdr:row>
      <xdr:rowOff>52705</xdr:rowOff>
    </xdr:to>
    <xdr:sp macro="" textlink="">
      <xdr:nvSpPr>
        <xdr:cNvPr id="195" name="楕円 194">
          <a:extLst>
            <a:ext uri="{FF2B5EF4-FFF2-40B4-BE49-F238E27FC236}">
              <a16:creationId xmlns:a16="http://schemas.microsoft.com/office/drawing/2014/main" id="{0B17DE9D-6DC0-42A7-814D-1C72D4D25632}"/>
            </a:ext>
          </a:extLst>
        </xdr:cNvPr>
        <xdr:cNvSpPr/>
      </xdr:nvSpPr>
      <xdr:spPr>
        <a:xfrm>
          <a:off x="1079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129540</xdr:rowOff>
    </xdr:from>
    <xdr:to>
      <xdr:col>10</xdr:col>
      <xdr:colOff>114300</xdr:colOff>
      <xdr:row>62</xdr:row>
      <xdr:rowOff>1905</xdr:rowOff>
    </xdr:to>
    <xdr:cxnSp macro="">
      <xdr:nvCxnSpPr>
        <xdr:cNvPr id="196" name="直線コネクタ 195">
          <a:extLst>
            <a:ext uri="{FF2B5EF4-FFF2-40B4-BE49-F238E27FC236}">
              <a16:creationId xmlns:a16="http://schemas.microsoft.com/office/drawing/2014/main" id="{6447AB73-82D5-42D8-8AA3-32F0C38698D2}"/>
            </a:ext>
          </a:extLst>
        </xdr:cNvPr>
        <xdr:cNvCxnSpPr/>
      </xdr:nvCxnSpPr>
      <xdr:spPr>
        <a:xfrm flipV="1">
          <a:off x="1130300" y="10245090"/>
          <a:ext cx="889000" cy="386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120032</xdr:rowOff>
    </xdr:from>
    <xdr:ext cx="405111" cy="259045"/>
    <xdr:sp macro="" textlink="">
      <xdr:nvSpPr>
        <xdr:cNvPr id="197" name="n_1aveValue【体育館・プール】&#10;有形固定資産減価償却率">
          <a:extLst>
            <a:ext uri="{FF2B5EF4-FFF2-40B4-BE49-F238E27FC236}">
              <a16:creationId xmlns:a16="http://schemas.microsoft.com/office/drawing/2014/main" id="{AC1CCF93-F642-4C71-810A-B3A676B69D57}"/>
            </a:ext>
          </a:extLst>
        </xdr:cNvPr>
        <xdr:cNvSpPr txBox="1"/>
      </xdr:nvSpPr>
      <xdr:spPr>
        <a:xfrm>
          <a:off x="35820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102887</xdr:rowOff>
    </xdr:from>
    <xdr:ext cx="405111" cy="259045"/>
    <xdr:sp macro="" textlink="">
      <xdr:nvSpPr>
        <xdr:cNvPr id="198" name="n_2aveValue【体育館・プール】&#10;有形固定資産減価償却率">
          <a:extLst>
            <a:ext uri="{FF2B5EF4-FFF2-40B4-BE49-F238E27FC236}">
              <a16:creationId xmlns:a16="http://schemas.microsoft.com/office/drawing/2014/main" id="{5952BBE9-21AC-4729-A170-FF520A00F5DD}"/>
            </a:ext>
          </a:extLst>
        </xdr:cNvPr>
        <xdr:cNvSpPr txBox="1"/>
      </xdr:nvSpPr>
      <xdr:spPr>
        <a:xfrm>
          <a:off x="2705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125747</xdr:rowOff>
    </xdr:from>
    <xdr:ext cx="405111" cy="259045"/>
    <xdr:sp macro="" textlink="">
      <xdr:nvSpPr>
        <xdr:cNvPr id="199" name="n_3aveValue【体育館・プール】&#10;有形固定資産減価償却率">
          <a:extLst>
            <a:ext uri="{FF2B5EF4-FFF2-40B4-BE49-F238E27FC236}">
              <a16:creationId xmlns:a16="http://schemas.microsoft.com/office/drawing/2014/main" id="{335F4E9D-DF03-41CB-8883-E6B63ABBF7B7}"/>
            </a:ext>
          </a:extLst>
        </xdr:cNvPr>
        <xdr:cNvSpPr txBox="1"/>
      </xdr:nvSpPr>
      <xdr:spPr>
        <a:xfrm>
          <a:off x="1816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id="{3D88E75F-9349-4D68-AADD-05626F861CF9}"/>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107332</xdr:rowOff>
    </xdr:from>
    <xdr:ext cx="405111" cy="259045"/>
    <xdr:sp macro="" textlink="">
      <xdr:nvSpPr>
        <xdr:cNvPr id="201" name="n_1mainValue【体育館・プール】&#10;有形固定資産減価償却率">
          <a:extLst>
            <a:ext uri="{FF2B5EF4-FFF2-40B4-BE49-F238E27FC236}">
              <a16:creationId xmlns:a16="http://schemas.microsoft.com/office/drawing/2014/main" id="{39B94FEA-9E36-4B34-AF2C-1774A7AAF000}"/>
            </a:ext>
          </a:extLst>
        </xdr:cNvPr>
        <xdr:cNvSpPr txBox="1"/>
      </xdr:nvSpPr>
      <xdr:spPr>
        <a:xfrm>
          <a:off x="3582044" y="1005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202" name="n_2mainValue【体育館・プール】&#10;有形固定資産減価償却率">
          <a:extLst>
            <a:ext uri="{FF2B5EF4-FFF2-40B4-BE49-F238E27FC236}">
              <a16:creationId xmlns:a16="http://schemas.microsoft.com/office/drawing/2014/main" id="{378428E5-FBE9-4481-94D1-C15CDA3A7C46}"/>
            </a:ext>
          </a:extLst>
        </xdr:cNvPr>
        <xdr:cNvSpPr txBox="1"/>
      </xdr:nvSpPr>
      <xdr:spPr>
        <a:xfrm>
          <a:off x="2705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25417</xdr:rowOff>
    </xdr:from>
    <xdr:ext cx="405111" cy="259045"/>
    <xdr:sp macro="" textlink="">
      <xdr:nvSpPr>
        <xdr:cNvPr id="203" name="n_3mainValue【体育館・プール】&#10;有形固定資産減価償却率">
          <a:extLst>
            <a:ext uri="{FF2B5EF4-FFF2-40B4-BE49-F238E27FC236}">
              <a16:creationId xmlns:a16="http://schemas.microsoft.com/office/drawing/2014/main" id="{70011597-2C97-45DB-BBD2-9A369FC00292}"/>
            </a:ext>
          </a:extLst>
        </xdr:cNvPr>
        <xdr:cNvSpPr txBox="1"/>
      </xdr:nvSpPr>
      <xdr:spPr>
        <a:xfrm>
          <a:off x="181674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43832</xdr:rowOff>
    </xdr:from>
    <xdr:ext cx="405111" cy="259045"/>
    <xdr:sp macro="" textlink="">
      <xdr:nvSpPr>
        <xdr:cNvPr id="204" name="n_4mainValue【体育館・プール】&#10;有形固定資産減価償却率">
          <a:extLst>
            <a:ext uri="{FF2B5EF4-FFF2-40B4-BE49-F238E27FC236}">
              <a16:creationId xmlns:a16="http://schemas.microsoft.com/office/drawing/2014/main" id="{63DF9C79-945C-46D1-A447-FEECE1953B9D}"/>
            </a:ext>
          </a:extLst>
        </xdr:cNvPr>
        <xdr:cNvSpPr txBox="1"/>
      </xdr:nvSpPr>
      <xdr:spPr>
        <a:xfrm>
          <a:off x="927744" y="1067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A19C1BB-3C08-4F32-B2A5-41597B7AC13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434AC3E-66E8-4D8F-A7F0-A506688A199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354B20D-6E8F-40B4-8A64-CA1FB591EFA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46EF407-FD31-4C63-882B-96BA12DFE83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8DF522A2-54E1-4FA6-8B6E-D56A6A49246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BCEDA6F-050A-4C00-9C9E-FCE9604DEE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7421CE2-83AC-4BB6-9D58-77F1E15C921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BA48E57-2531-4616-9D3D-F79CE6C63F8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1DC346D-C45B-4D76-BC3A-01E3BEF54BB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A1210BF-C95E-427C-BCA4-663B638C8D7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1DB5A423-0EFB-45DE-8806-DDA366D9E13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37CE8B8-5D2B-4BD4-B0E1-543BC92FB7C2}"/>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19FFD48-4478-4C83-A642-03078E0CCE9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C17905C-AE91-4D9C-B2CC-888D56A7FB22}"/>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383C2A38-CE7E-43B8-858C-1166CE2161C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CBECEC4D-9DBD-43F1-BB71-8D5BE13778F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119D2742-FC26-4E7D-A7AC-34324887101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B147D45-80E5-42A8-A2F3-DACB9F01C8B8}"/>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DE368703-98FA-4FD5-B37E-14A72F6BCE3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D6AF8900-ACDD-4109-B294-7AD34FB3344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2A8650A-2EB9-44B2-B9CA-C46EF45BEEC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C68E2DA-DA6A-4B38-906D-D27F963BAD7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80018FBE-AEFF-43E1-9B34-8968AEA6D3D7}"/>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38A5C2DB-C31C-4EA9-AFF9-B95453272E1B}"/>
            </a:ext>
          </a:extLst>
        </xdr:cNvPr>
        <xdr:cNvCxnSpPr/>
      </xdr:nvCxnSpPr>
      <xdr:spPr>
        <a:xfrm flipV="1">
          <a:off x="10476865" y="962596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C358B49C-4ED1-42F0-A403-37781F08333D}"/>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AC8036EC-C04D-4E85-B26D-A7E5CA66B235}"/>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3895E01C-957F-42BB-BFA0-B662257ADD2B}"/>
            </a:ext>
          </a:extLst>
        </xdr:cNvPr>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36F378B2-B935-4B7F-A09C-E63FE61C4370}"/>
            </a:ext>
          </a:extLst>
        </xdr:cNvPr>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3" name="【体育館・プール】&#10;一人当たり面積平均値テキスト">
          <a:extLst>
            <a:ext uri="{FF2B5EF4-FFF2-40B4-BE49-F238E27FC236}">
              <a16:creationId xmlns:a16="http://schemas.microsoft.com/office/drawing/2014/main" id="{F5AE2412-39FB-4A82-B0C2-577CEC156ECD}"/>
            </a:ext>
          </a:extLst>
        </xdr:cNvPr>
        <xdr:cNvSpPr txBox="1"/>
      </xdr:nvSpPr>
      <xdr:spPr>
        <a:xfrm>
          <a:off x="10515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3EDFCAC0-3979-4CD6-B7CE-8947FC30A87C}"/>
            </a:ext>
          </a:extLst>
        </xdr:cNvPr>
        <xdr:cNvSpPr/>
      </xdr:nvSpPr>
      <xdr:spPr>
        <a:xfrm>
          <a:off x="10426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8300A538-542F-486A-BD7F-A7FF18970688}"/>
            </a:ext>
          </a:extLst>
        </xdr:cNvPr>
        <xdr:cNvSpPr/>
      </xdr:nvSpPr>
      <xdr:spPr>
        <a:xfrm>
          <a:off x="9588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25A746D3-E2F7-45D1-9FF3-88E45FAAC456}"/>
            </a:ext>
          </a:extLst>
        </xdr:cNvPr>
        <xdr:cNvSpPr/>
      </xdr:nvSpPr>
      <xdr:spPr>
        <a:xfrm>
          <a:off x="86995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53975</xdr:rowOff>
    </xdr:from>
    <xdr:to>
      <xdr:col>41</xdr:col>
      <xdr:colOff>101600</xdr:colOff>
      <xdr:row>61</xdr:row>
      <xdr:rowOff>155575</xdr:rowOff>
    </xdr:to>
    <xdr:sp macro="" textlink="">
      <xdr:nvSpPr>
        <xdr:cNvPr id="237" name="フローチャート: 判断 236">
          <a:extLst>
            <a:ext uri="{FF2B5EF4-FFF2-40B4-BE49-F238E27FC236}">
              <a16:creationId xmlns:a16="http://schemas.microsoft.com/office/drawing/2014/main" id="{A6765952-CAC5-4B91-BFD6-0443C41D81B9}"/>
            </a:ext>
          </a:extLst>
        </xdr:cNvPr>
        <xdr:cNvSpPr/>
      </xdr:nvSpPr>
      <xdr:spPr>
        <a:xfrm>
          <a:off x="7810500" y="1051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44450</xdr:rowOff>
    </xdr:from>
    <xdr:to>
      <xdr:col>36</xdr:col>
      <xdr:colOff>165100</xdr:colOff>
      <xdr:row>61</xdr:row>
      <xdr:rowOff>146050</xdr:rowOff>
    </xdr:to>
    <xdr:sp macro="" textlink="">
      <xdr:nvSpPr>
        <xdr:cNvPr id="238" name="フローチャート: 判断 237">
          <a:extLst>
            <a:ext uri="{FF2B5EF4-FFF2-40B4-BE49-F238E27FC236}">
              <a16:creationId xmlns:a16="http://schemas.microsoft.com/office/drawing/2014/main" id="{9A0A9D52-125D-4188-8922-672D30943F3D}"/>
            </a:ext>
          </a:extLst>
        </xdr:cNvPr>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9D26898-F894-4A39-B3B4-BC853B9FCB3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1BF1834-64E8-4C40-9391-C5B567C29A4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FD2F759-5992-44DD-AA17-A307953E0D0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F452A3F-427D-401B-B628-AD43D15C61C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B09A96D-3F08-4D32-8976-BF7EFC8A11D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63500</xdr:rowOff>
    </xdr:from>
    <xdr:to>
      <xdr:col>55</xdr:col>
      <xdr:colOff>50800</xdr:colOff>
      <xdr:row>60</xdr:row>
      <xdr:rowOff>165100</xdr:rowOff>
    </xdr:to>
    <xdr:sp macro="" textlink="">
      <xdr:nvSpPr>
        <xdr:cNvPr id="244" name="楕円 243">
          <a:extLst>
            <a:ext uri="{FF2B5EF4-FFF2-40B4-BE49-F238E27FC236}">
              <a16:creationId xmlns:a16="http://schemas.microsoft.com/office/drawing/2014/main" id="{CFA70C70-4656-42CE-AD5C-ED57A1AF52DC}"/>
            </a:ext>
          </a:extLst>
        </xdr:cNvPr>
        <xdr:cNvSpPr/>
      </xdr:nvSpPr>
      <xdr:spPr>
        <a:xfrm>
          <a:off x="10426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86377</xdr:rowOff>
    </xdr:from>
    <xdr:ext cx="469744" cy="259045"/>
    <xdr:sp macro="" textlink="">
      <xdr:nvSpPr>
        <xdr:cNvPr id="245" name="【体育館・プール】&#10;一人当たり面積該当値テキスト">
          <a:extLst>
            <a:ext uri="{FF2B5EF4-FFF2-40B4-BE49-F238E27FC236}">
              <a16:creationId xmlns:a16="http://schemas.microsoft.com/office/drawing/2014/main" id="{DF9D2B5D-D7DE-4075-AC2D-4763D1EA7B97}"/>
            </a:ext>
          </a:extLst>
        </xdr:cNvPr>
        <xdr:cNvSpPr txBox="1"/>
      </xdr:nvSpPr>
      <xdr:spPr>
        <a:xfrm>
          <a:off x="10515600"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69215</xdr:rowOff>
    </xdr:from>
    <xdr:to>
      <xdr:col>50</xdr:col>
      <xdr:colOff>165100</xdr:colOff>
      <xdr:row>60</xdr:row>
      <xdr:rowOff>170815</xdr:rowOff>
    </xdr:to>
    <xdr:sp macro="" textlink="">
      <xdr:nvSpPr>
        <xdr:cNvPr id="246" name="楕円 245">
          <a:extLst>
            <a:ext uri="{FF2B5EF4-FFF2-40B4-BE49-F238E27FC236}">
              <a16:creationId xmlns:a16="http://schemas.microsoft.com/office/drawing/2014/main" id="{C9FCF3C8-CEBF-4A97-95AD-26D2D671FCEE}"/>
            </a:ext>
          </a:extLst>
        </xdr:cNvPr>
        <xdr:cNvSpPr/>
      </xdr:nvSpPr>
      <xdr:spPr>
        <a:xfrm>
          <a:off x="9588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114300</xdr:rowOff>
    </xdr:from>
    <xdr:to>
      <xdr:col>55</xdr:col>
      <xdr:colOff>0</xdr:colOff>
      <xdr:row>60</xdr:row>
      <xdr:rowOff>120015</xdr:rowOff>
    </xdr:to>
    <xdr:cxnSp macro="">
      <xdr:nvCxnSpPr>
        <xdr:cNvPr id="247" name="直線コネクタ 246">
          <a:extLst>
            <a:ext uri="{FF2B5EF4-FFF2-40B4-BE49-F238E27FC236}">
              <a16:creationId xmlns:a16="http://schemas.microsoft.com/office/drawing/2014/main" id="{B47FC515-7907-4993-BDEE-8B5126C46C72}"/>
            </a:ext>
          </a:extLst>
        </xdr:cNvPr>
        <xdr:cNvCxnSpPr/>
      </xdr:nvCxnSpPr>
      <xdr:spPr>
        <a:xfrm flipV="1">
          <a:off x="9639300" y="104013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130175</xdr:rowOff>
    </xdr:from>
    <xdr:to>
      <xdr:col>46</xdr:col>
      <xdr:colOff>38100</xdr:colOff>
      <xdr:row>61</xdr:row>
      <xdr:rowOff>60325</xdr:rowOff>
    </xdr:to>
    <xdr:sp macro="" textlink="">
      <xdr:nvSpPr>
        <xdr:cNvPr id="248" name="楕円 247">
          <a:extLst>
            <a:ext uri="{FF2B5EF4-FFF2-40B4-BE49-F238E27FC236}">
              <a16:creationId xmlns:a16="http://schemas.microsoft.com/office/drawing/2014/main" id="{D53A3397-4949-4F72-B30E-C4EA78D7960E}"/>
            </a:ext>
          </a:extLst>
        </xdr:cNvPr>
        <xdr:cNvSpPr/>
      </xdr:nvSpPr>
      <xdr:spPr>
        <a:xfrm>
          <a:off x="86995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120015</xdr:rowOff>
    </xdr:from>
    <xdr:to>
      <xdr:col>50</xdr:col>
      <xdr:colOff>114300</xdr:colOff>
      <xdr:row>61</xdr:row>
      <xdr:rowOff>9525</xdr:rowOff>
    </xdr:to>
    <xdr:cxnSp macro="">
      <xdr:nvCxnSpPr>
        <xdr:cNvPr id="249" name="直線コネクタ 248">
          <a:extLst>
            <a:ext uri="{FF2B5EF4-FFF2-40B4-BE49-F238E27FC236}">
              <a16:creationId xmlns:a16="http://schemas.microsoft.com/office/drawing/2014/main" id="{069E62B8-DBEF-4D13-87D0-A74FA09DF934}"/>
            </a:ext>
          </a:extLst>
        </xdr:cNvPr>
        <xdr:cNvCxnSpPr/>
      </xdr:nvCxnSpPr>
      <xdr:spPr>
        <a:xfrm flipV="1">
          <a:off x="8750300" y="104070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139700</xdr:rowOff>
    </xdr:from>
    <xdr:to>
      <xdr:col>41</xdr:col>
      <xdr:colOff>101600</xdr:colOff>
      <xdr:row>61</xdr:row>
      <xdr:rowOff>69850</xdr:rowOff>
    </xdr:to>
    <xdr:sp macro="" textlink="">
      <xdr:nvSpPr>
        <xdr:cNvPr id="250" name="楕円 249">
          <a:extLst>
            <a:ext uri="{FF2B5EF4-FFF2-40B4-BE49-F238E27FC236}">
              <a16:creationId xmlns:a16="http://schemas.microsoft.com/office/drawing/2014/main" id="{838C029F-CAC2-4571-A7CE-8BC4A7C03D73}"/>
            </a:ext>
          </a:extLst>
        </xdr:cNvPr>
        <xdr:cNvSpPr/>
      </xdr:nvSpPr>
      <xdr:spPr>
        <a:xfrm>
          <a:off x="7810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9525</xdr:rowOff>
    </xdr:from>
    <xdr:to>
      <xdr:col>45</xdr:col>
      <xdr:colOff>177800</xdr:colOff>
      <xdr:row>61</xdr:row>
      <xdr:rowOff>19050</xdr:rowOff>
    </xdr:to>
    <xdr:cxnSp macro="">
      <xdr:nvCxnSpPr>
        <xdr:cNvPr id="251" name="直線コネクタ 250">
          <a:extLst>
            <a:ext uri="{FF2B5EF4-FFF2-40B4-BE49-F238E27FC236}">
              <a16:creationId xmlns:a16="http://schemas.microsoft.com/office/drawing/2014/main" id="{B81B803A-E35A-4AED-916D-1F8BBD3C55A0}"/>
            </a:ext>
          </a:extLst>
        </xdr:cNvPr>
        <xdr:cNvCxnSpPr/>
      </xdr:nvCxnSpPr>
      <xdr:spPr>
        <a:xfrm flipV="1">
          <a:off x="7861300" y="104679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151130</xdr:rowOff>
    </xdr:from>
    <xdr:to>
      <xdr:col>36</xdr:col>
      <xdr:colOff>165100</xdr:colOff>
      <xdr:row>61</xdr:row>
      <xdr:rowOff>81280</xdr:rowOff>
    </xdr:to>
    <xdr:sp macro="" textlink="">
      <xdr:nvSpPr>
        <xdr:cNvPr id="252" name="楕円 251">
          <a:extLst>
            <a:ext uri="{FF2B5EF4-FFF2-40B4-BE49-F238E27FC236}">
              <a16:creationId xmlns:a16="http://schemas.microsoft.com/office/drawing/2014/main" id="{49220FD9-C1C1-4033-B414-3EC32EC8F5CC}"/>
            </a:ext>
          </a:extLst>
        </xdr:cNvPr>
        <xdr:cNvSpPr/>
      </xdr:nvSpPr>
      <xdr:spPr>
        <a:xfrm>
          <a:off x="6921500" y="1043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19050</xdr:rowOff>
    </xdr:from>
    <xdr:to>
      <xdr:col>41</xdr:col>
      <xdr:colOff>50800</xdr:colOff>
      <xdr:row>61</xdr:row>
      <xdr:rowOff>30480</xdr:rowOff>
    </xdr:to>
    <xdr:cxnSp macro="">
      <xdr:nvCxnSpPr>
        <xdr:cNvPr id="253" name="直線コネクタ 252">
          <a:extLst>
            <a:ext uri="{FF2B5EF4-FFF2-40B4-BE49-F238E27FC236}">
              <a16:creationId xmlns:a16="http://schemas.microsoft.com/office/drawing/2014/main" id="{1537736C-0029-4E0D-902E-600AE5A3758E}"/>
            </a:ext>
          </a:extLst>
        </xdr:cNvPr>
        <xdr:cNvCxnSpPr/>
      </xdr:nvCxnSpPr>
      <xdr:spPr>
        <a:xfrm flipV="1">
          <a:off x="6972300" y="104775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76217</xdr:rowOff>
    </xdr:from>
    <xdr:ext cx="469744" cy="259045"/>
    <xdr:sp macro="" textlink="">
      <xdr:nvSpPr>
        <xdr:cNvPr id="254" name="n_1aveValue【体育館・プール】&#10;一人当たり面積">
          <a:extLst>
            <a:ext uri="{FF2B5EF4-FFF2-40B4-BE49-F238E27FC236}">
              <a16:creationId xmlns:a16="http://schemas.microsoft.com/office/drawing/2014/main" id="{BDF1CBEF-ED07-4DCB-A35A-76877F692870}"/>
            </a:ext>
          </a:extLst>
        </xdr:cNvPr>
        <xdr:cNvSpPr txBox="1"/>
      </xdr:nvSpPr>
      <xdr:spPr>
        <a:xfrm>
          <a:off x="9391727" y="1070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72407</xdr:rowOff>
    </xdr:from>
    <xdr:ext cx="469744" cy="259045"/>
    <xdr:sp macro="" textlink="">
      <xdr:nvSpPr>
        <xdr:cNvPr id="255" name="n_2aveValue【体育館・プール】&#10;一人当たり面積">
          <a:extLst>
            <a:ext uri="{FF2B5EF4-FFF2-40B4-BE49-F238E27FC236}">
              <a16:creationId xmlns:a16="http://schemas.microsoft.com/office/drawing/2014/main" id="{D8BD69E5-3323-409E-A0E5-152B7707AF15}"/>
            </a:ext>
          </a:extLst>
        </xdr:cNvPr>
        <xdr:cNvSpPr txBox="1"/>
      </xdr:nvSpPr>
      <xdr:spPr>
        <a:xfrm>
          <a:off x="8515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146702</xdr:rowOff>
    </xdr:from>
    <xdr:ext cx="469744" cy="259045"/>
    <xdr:sp macro="" textlink="">
      <xdr:nvSpPr>
        <xdr:cNvPr id="256" name="n_3aveValue【体育館・プール】&#10;一人当たり面積">
          <a:extLst>
            <a:ext uri="{FF2B5EF4-FFF2-40B4-BE49-F238E27FC236}">
              <a16:creationId xmlns:a16="http://schemas.microsoft.com/office/drawing/2014/main" id="{262297D0-0858-496A-BCEB-6552CF814A87}"/>
            </a:ext>
          </a:extLst>
        </xdr:cNvPr>
        <xdr:cNvSpPr txBox="1"/>
      </xdr:nvSpPr>
      <xdr:spPr>
        <a:xfrm>
          <a:off x="7626427" y="1060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137177</xdr:rowOff>
    </xdr:from>
    <xdr:ext cx="469744" cy="259045"/>
    <xdr:sp macro="" textlink="">
      <xdr:nvSpPr>
        <xdr:cNvPr id="257" name="n_4aveValue【体育館・プール】&#10;一人当たり面積">
          <a:extLst>
            <a:ext uri="{FF2B5EF4-FFF2-40B4-BE49-F238E27FC236}">
              <a16:creationId xmlns:a16="http://schemas.microsoft.com/office/drawing/2014/main" id="{781C128E-91BC-4534-B1E9-E571D9A6F6EC}"/>
            </a:ext>
          </a:extLst>
        </xdr:cNvPr>
        <xdr:cNvSpPr txBox="1"/>
      </xdr:nvSpPr>
      <xdr:spPr>
        <a:xfrm>
          <a:off x="6737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15892</xdr:rowOff>
    </xdr:from>
    <xdr:ext cx="469744" cy="259045"/>
    <xdr:sp macro="" textlink="">
      <xdr:nvSpPr>
        <xdr:cNvPr id="258" name="n_1mainValue【体育館・プール】&#10;一人当たり面積">
          <a:extLst>
            <a:ext uri="{FF2B5EF4-FFF2-40B4-BE49-F238E27FC236}">
              <a16:creationId xmlns:a16="http://schemas.microsoft.com/office/drawing/2014/main" id="{B15C618C-0F02-4E50-816D-1706A0FC43DD}"/>
            </a:ext>
          </a:extLst>
        </xdr:cNvPr>
        <xdr:cNvSpPr txBox="1"/>
      </xdr:nvSpPr>
      <xdr:spPr>
        <a:xfrm>
          <a:off x="9391727"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76852</xdr:rowOff>
    </xdr:from>
    <xdr:ext cx="469744" cy="259045"/>
    <xdr:sp macro="" textlink="">
      <xdr:nvSpPr>
        <xdr:cNvPr id="259" name="n_2mainValue【体育館・プール】&#10;一人当たり面積">
          <a:extLst>
            <a:ext uri="{FF2B5EF4-FFF2-40B4-BE49-F238E27FC236}">
              <a16:creationId xmlns:a16="http://schemas.microsoft.com/office/drawing/2014/main" id="{6BB5EE82-A2E8-45A6-AE1F-7EDA0AD36CE9}"/>
            </a:ext>
          </a:extLst>
        </xdr:cNvPr>
        <xdr:cNvSpPr txBox="1"/>
      </xdr:nvSpPr>
      <xdr:spPr>
        <a:xfrm>
          <a:off x="8515427" y="10192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86377</xdr:rowOff>
    </xdr:from>
    <xdr:ext cx="469744" cy="259045"/>
    <xdr:sp macro="" textlink="">
      <xdr:nvSpPr>
        <xdr:cNvPr id="260" name="n_3mainValue【体育館・プール】&#10;一人当たり面積">
          <a:extLst>
            <a:ext uri="{FF2B5EF4-FFF2-40B4-BE49-F238E27FC236}">
              <a16:creationId xmlns:a16="http://schemas.microsoft.com/office/drawing/2014/main" id="{848855D7-8500-4B3C-844C-51AD36A2B5DE}"/>
            </a:ext>
          </a:extLst>
        </xdr:cNvPr>
        <xdr:cNvSpPr txBox="1"/>
      </xdr:nvSpPr>
      <xdr:spPr>
        <a:xfrm>
          <a:off x="7626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97807</xdr:rowOff>
    </xdr:from>
    <xdr:ext cx="469744" cy="259045"/>
    <xdr:sp macro="" textlink="">
      <xdr:nvSpPr>
        <xdr:cNvPr id="261" name="n_4mainValue【体育館・プール】&#10;一人当たり面積">
          <a:extLst>
            <a:ext uri="{FF2B5EF4-FFF2-40B4-BE49-F238E27FC236}">
              <a16:creationId xmlns:a16="http://schemas.microsoft.com/office/drawing/2014/main" id="{BDAD8A23-9AF5-4814-92BD-05B97336BD86}"/>
            </a:ext>
          </a:extLst>
        </xdr:cNvPr>
        <xdr:cNvSpPr txBox="1"/>
      </xdr:nvSpPr>
      <xdr:spPr>
        <a:xfrm>
          <a:off x="6737427"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7EDEDF1-A1AE-40DE-B283-0CDBB2A76E1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FAF7A22-2950-447C-A030-AF64EC57CE8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BA2543A-78CA-43C6-B199-2446E4588A7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20DDE58-C0E3-4ECC-9B4E-F086CA695BD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1B34AAB-CDEC-44A9-9ECF-A2D2B7DE056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4F7885E-882E-4F40-B96B-C3CCF59744D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DE339EC-777E-4834-A29F-F05D7B3A85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3CC22E4-1D11-4123-9BC5-C553A34402C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BA2C409-21A8-4923-9644-C4CDDEAE8A3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4C519A9-7C6F-40C1-9AA9-84DEBFBFCAE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3A80EA25-55D9-4829-B662-9825BCF90E5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94B2B85D-9A5B-4507-A54F-446D96208569}"/>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E44FA59B-7E06-4C83-BC89-23F32FB2EE7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6A8CE1CA-1F5F-4821-B991-A13E4708C0B3}"/>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2D5DAAB7-0693-4432-8413-407711A338A7}"/>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5DB522BF-DA03-4BEB-AAE0-87CA96FC36B2}"/>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9BA3CB61-33D2-4733-829A-9824D4DE6F72}"/>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A9EC4B7A-8501-4317-AB4C-9E38CD49019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612606E6-4DFB-4B4A-8AD2-806B43C0E7DA}"/>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62687CD1-7BD1-424A-8E8D-EC4CA72DC65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98CF952A-0CC5-4C98-90D2-61CF7625D749}"/>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A462C460-D8D4-490A-85B7-16092BBECD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E6E765EC-E958-4614-AC3E-F9BA806B7C16}"/>
            </a:ext>
          </a:extLst>
        </xdr:cNvPr>
        <xdr:cNvCxnSpPr/>
      </xdr:nvCxnSpPr>
      <xdr:spPr>
        <a:xfrm flipV="1">
          <a:off x="4634865" y="13310615"/>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7F2C6185-AB3D-4AF3-A2AC-1B98300074EA}"/>
            </a:ext>
          </a:extLst>
        </xdr:cNvPr>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E9C23488-4B96-4099-B244-7A21CDE44638}"/>
            </a:ext>
          </a:extLst>
        </xdr:cNvPr>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D32EE9F0-D6F4-4549-B527-4F9BD62098A0}"/>
            </a:ext>
          </a:extLst>
        </xdr:cNvPr>
        <xdr:cNvSpPr txBox="1"/>
      </xdr:nvSpPr>
      <xdr:spPr>
        <a:xfrm>
          <a:off x="4673600" y="13085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11666D8C-5366-4A65-BFA8-8A60098525C6}"/>
            </a:ext>
          </a:extLst>
        </xdr:cNvPr>
        <xdr:cNvCxnSpPr/>
      </xdr:nvCxnSpPr>
      <xdr:spPr>
        <a:xfrm>
          <a:off x="4546600" y="1331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D99B1B40-758B-4116-AE43-2A62DA9A0CFC}"/>
            </a:ext>
          </a:extLst>
        </xdr:cNvPr>
        <xdr:cNvSpPr txBox="1"/>
      </xdr:nvSpPr>
      <xdr:spPr>
        <a:xfrm>
          <a:off x="4673600" y="137581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97CFDA52-9D6C-47B5-9F92-75DBC9EBAD7A}"/>
            </a:ext>
          </a:extLst>
        </xdr:cNvPr>
        <xdr:cNvSpPr/>
      </xdr:nvSpPr>
      <xdr:spPr>
        <a:xfrm>
          <a:off x="4584700" y="13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14927574-70A1-48CA-85D7-E28C3598D6EC}"/>
            </a:ext>
          </a:extLst>
        </xdr:cNvPr>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48944E89-FFD7-4BC7-94AB-7381356D6A7B}"/>
            </a:ext>
          </a:extLst>
        </xdr:cNvPr>
        <xdr:cNvSpPr/>
      </xdr:nvSpPr>
      <xdr:spPr>
        <a:xfrm>
          <a:off x="2857500" y="1387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163322</xdr:rowOff>
    </xdr:from>
    <xdr:to>
      <xdr:col>10</xdr:col>
      <xdr:colOff>165100</xdr:colOff>
      <xdr:row>80</xdr:row>
      <xdr:rowOff>93472</xdr:rowOff>
    </xdr:to>
    <xdr:sp macro="" textlink="">
      <xdr:nvSpPr>
        <xdr:cNvPr id="293" name="フローチャート: 判断 292">
          <a:extLst>
            <a:ext uri="{FF2B5EF4-FFF2-40B4-BE49-F238E27FC236}">
              <a16:creationId xmlns:a16="http://schemas.microsoft.com/office/drawing/2014/main" id="{B1B34C32-882E-4600-8379-61479804602A}"/>
            </a:ext>
          </a:extLst>
        </xdr:cNvPr>
        <xdr:cNvSpPr/>
      </xdr:nvSpPr>
      <xdr:spPr>
        <a:xfrm>
          <a:off x="1968500" y="13707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4" name="フローチャート: 判断 293">
          <a:extLst>
            <a:ext uri="{FF2B5EF4-FFF2-40B4-BE49-F238E27FC236}">
              <a16:creationId xmlns:a16="http://schemas.microsoft.com/office/drawing/2014/main" id="{8BB9A515-B7BE-47EF-8E48-0CD36754F6C2}"/>
            </a:ext>
          </a:extLst>
        </xdr:cNvPr>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18CDD18-D53B-4C48-AF98-903202E7261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37418CE8-A421-4972-B4F1-016CC57EFF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A8BC053-BE8D-431A-8E5C-268AC1FEB16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EAC5E66E-2536-4FCF-B545-8414940F3AE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74FF024-0E2D-478E-BDC0-F3C16082BB8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300" name="楕円 299">
          <a:extLst>
            <a:ext uri="{FF2B5EF4-FFF2-40B4-BE49-F238E27FC236}">
              <a16:creationId xmlns:a16="http://schemas.microsoft.com/office/drawing/2014/main" id="{2A9173E6-5683-4157-9939-79D9DCDCA80F}"/>
            </a:ext>
          </a:extLst>
        </xdr:cNvPr>
        <xdr:cNvSpPr/>
      </xdr:nvSpPr>
      <xdr:spPr>
        <a:xfrm>
          <a:off x="4584700" y="1400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93742</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08583B5D-1728-4424-B13C-21B3B58D3055}"/>
            </a:ext>
          </a:extLst>
        </xdr:cNvPr>
        <xdr:cNvSpPr txBox="1"/>
      </xdr:nvSpPr>
      <xdr:spPr>
        <a:xfrm>
          <a:off x="4673600" y="13981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122174</xdr:rowOff>
    </xdr:from>
    <xdr:to>
      <xdr:col>20</xdr:col>
      <xdr:colOff>38100</xdr:colOff>
      <xdr:row>82</xdr:row>
      <xdr:rowOff>52324</xdr:rowOff>
    </xdr:to>
    <xdr:sp macro="" textlink="">
      <xdr:nvSpPr>
        <xdr:cNvPr id="302" name="楕円 301">
          <a:extLst>
            <a:ext uri="{FF2B5EF4-FFF2-40B4-BE49-F238E27FC236}">
              <a16:creationId xmlns:a16="http://schemas.microsoft.com/office/drawing/2014/main" id="{823682CD-6AFC-4B8B-B743-36076248FA03}"/>
            </a:ext>
          </a:extLst>
        </xdr:cNvPr>
        <xdr:cNvSpPr/>
      </xdr:nvSpPr>
      <xdr:spPr>
        <a:xfrm>
          <a:off x="3746500" y="1400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166115</xdr:rowOff>
    </xdr:from>
    <xdr:to>
      <xdr:col>24</xdr:col>
      <xdr:colOff>63500</xdr:colOff>
      <xdr:row>82</xdr:row>
      <xdr:rowOff>1524</xdr:rowOff>
    </xdr:to>
    <xdr:cxnSp macro="">
      <xdr:nvCxnSpPr>
        <xdr:cNvPr id="303" name="直線コネクタ 302">
          <a:extLst>
            <a:ext uri="{FF2B5EF4-FFF2-40B4-BE49-F238E27FC236}">
              <a16:creationId xmlns:a16="http://schemas.microsoft.com/office/drawing/2014/main" id="{3760777A-74BD-44C8-B4E6-4D51FCB979EF}"/>
            </a:ext>
          </a:extLst>
        </xdr:cNvPr>
        <xdr:cNvCxnSpPr/>
      </xdr:nvCxnSpPr>
      <xdr:spPr>
        <a:xfrm flipV="1">
          <a:off x="3797300" y="14053565"/>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81026</xdr:rowOff>
    </xdr:from>
    <xdr:to>
      <xdr:col>15</xdr:col>
      <xdr:colOff>101600</xdr:colOff>
      <xdr:row>82</xdr:row>
      <xdr:rowOff>11176</xdr:rowOff>
    </xdr:to>
    <xdr:sp macro="" textlink="">
      <xdr:nvSpPr>
        <xdr:cNvPr id="304" name="楕円 303">
          <a:extLst>
            <a:ext uri="{FF2B5EF4-FFF2-40B4-BE49-F238E27FC236}">
              <a16:creationId xmlns:a16="http://schemas.microsoft.com/office/drawing/2014/main" id="{E7332952-2A2A-4E09-BD76-B925F977015A}"/>
            </a:ext>
          </a:extLst>
        </xdr:cNvPr>
        <xdr:cNvSpPr/>
      </xdr:nvSpPr>
      <xdr:spPr>
        <a:xfrm>
          <a:off x="2857500" y="1396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131826</xdr:rowOff>
    </xdr:from>
    <xdr:to>
      <xdr:col>19</xdr:col>
      <xdr:colOff>177800</xdr:colOff>
      <xdr:row>82</xdr:row>
      <xdr:rowOff>1524</xdr:rowOff>
    </xdr:to>
    <xdr:cxnSp macro="">
      <xdr:nvCxnSpPr>
        <xdr:cNvPr id="305" name="直線コネクタ 304">
          <a:extLst>
            <a:ext uri="{FF2B5EF4-FFF2-40B4-BE49-F238E27FC236}">
              <a16:creationId xmlns:a16="http://schemas.microsoft.com/office/drawing/2014/main" id="{6CCA44F9-FC5D-4579-94F3-6AB54F9757FB}"/>
            </a:ext>
          </a:extLst>
        </xdr:cNvPr>
        <xdr:cNvCxnSpPr/>
      </xdr:nvCxnSpPr>
      <xdr:spPr>
        <a:xfrm>
          <a:off x="2908300" y="140192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39878</xdr:rowOff>
    </xdr:from>
    <xdr:to>
      <xdr:col>10</xdr:col>
      <xdr:colOff>165100</xdr:colOff>
      <xdr:row>81</xdr:row>
      <xdr:rowOff>141478</xdr:rowOff>
    </xdr:to>
    <xdr:sp macro="" textlink="">
      <xdr:nvSpPr>
        <xdr:cNvPr id="306" name="楕円 305">
          <a:extLst>
            <a:ext uri="{FF2B5EF4-FFF2-40B4-BE49-F238E27FC236}">
              <a16:creationId xmlns:a16="http://schemas.microsoft.com/office/drawing/2014/main" id="{93F80C1B-80FF-4AC1-BF30-57BF78DFB8FC}"/>
            </a:ext>
          </a:extLst>
        </xdr:cNvPr>
        <xdr:cNvSpPr/>
      </xdr:nvSpPr>
      <xdr:spPr>
        <a:xfrm>
          <a:off x="1968500" y="1392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90678</xdr:rowOff>
    </xdr:from>
    <xdr:to>
      <xdr:col>15</xdr:col>
      <xdr:colOff>50800</xdr:colOff>
      <xdr:row>81</xdr:row>
      <xdr:rowOff>131826</xdr:rowOff>
    </xdr:to>
    <xdr:cxnSp macro="">
      <xdr:nvCxnSpPr>
        <xdr:cNvPr id="307" name="直線コネクタ 306">
          <a:extLst>
            <a:ext uri="{FF2B5EF4-FFF2-40B4-BE49-F238E27FC236}">
              <a16:creationId xmlns:a16="http://schemas.microsoft.com/office/drawing/2014/main" id="{8683577C-BFBC-4FBB-972E-177D020CB430}"/>
            </a:ext>
          </a:extLst>
        </xdr:cNvPr>
        <xdr:cNvCxnSpPr/>
      </xdr:nvCxnSpPr>
      <xdr:spPr>
        <a:xfrm>
          <a:off x="2019300" y="139781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170180</xdr:rowOff>
    </xdr:from>
    <xdr:to>
      <xdr:col>6</xdr:col>
      <xdr:colOff>38100</xdr:colOff>
      <xdr:row>81</xdr:row>
      <xdr:rowOff>100330</xdr:rowOff>
    </xdr:to>
    <xdr:sp macro="" textlink="">
      <xdr:nvSpPr>
        <xdr:cNvPr id="308" name="楕円 307">
          <a:extLst>
            <a:ext uri="{FF2B5EF4-FFF2-40B4-BE49-F238E27FC236}">
              <a16:creationId xmlns:a16="http://schemas.microsoft.com/office/drawing/2014/main" id="{D28015C6-1AD5-4224-B5A5-AF04E0E15157}"/>
            </a:ext>
          </a:extLst>
        </xdr:cNvPr>
        <xdr:cNvSpPr/>
      </xdr:nvSpPr>
      <xdr:spPr>
        <a:xfrm>
          <a:off x="1079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49530</xdr:rowOff>
    </xdr:from>
    <xdr:to>
      <xdr:col>10</xdr:col>
      <xdr:colOff>114300</xdr:colOff>
      <xdr:row>81</xdr:row>
      <xdr:rowOff>90678</xdr:rowOff>
    </xdr:to>
    <xdr:cxnSp macro="">
      <xdr:nvCxnSpPr>
        <xdr:cNvPr id="309" name="直線コネクタ 308">
          <a:extLst>
            <a:ext uri="{FF2B5EF4-FFF2-40B4-BE49-F238E27FC236}">
              <a16:creationId xmlns:a16="http://schemas.microsoft.com/office/drawing/2014/main" id="{7997D5D7-784E-41FD-B3C0-3823EE06F600}"/>
            </a:ext>
          </a:extLst>
        </xdr:cNvPr>
        <xdr:cNvCxnSpPr/>
      </xdr:nvCxnSpPr>
      <xdr:spPr>
        <a:xfrm>
          <a:off x="1130300" y="139369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5AF98C98-4F6A-4F6A-B8B1-84E2C675FDD7}"/>
            </a:ext>
          </a:extLst>
        </xdr:cNvPr>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1CC41454-C306-4D3E-B46B-0D17A2770D36}"/>
            </a:ext>
          </a:extLst>
        </xdr:cNvPr>
        <xdr:cNvSpPr txBox="1"/>
      </xdr:nvSpPr>
      <xdr:spPr>
        <a:xfrm>
          <a:off x="2705744" y="13652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109999</xdr:rowOff>
    </xdr:from>
    <xdr:ext cx="405111" cy="259045"/>
    <xdr:sp macro="" textlink="">
      <xdr:nvSpPr>
        <xdr:cNvPr id="312" name="n_3aveValue【福祉施設】&#10;有形固定資産減価償却率">
          <a:extLst>
            <a:ext uri="{FF2B5EF4-FFF2-40B4-BE49-F238E27FC236}">
              <a16:creationId xmlns:a16="http://schemas.microsoft.com/office/drawing/2014/main" id="{A440C797-9C99-4EFD-A21E-52B0C6F8BBA9}"/>
            </a:ext>
          </a:extLst>
        </xdr:cNvPr>
        <xdr:cNvSpPr txBox="1"/>
      </xdr:nvSpPr>
      <xdr:spPr>
        <a:xfrm>
          <a:off x="1816744" y="1348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3" name="n_4aveValue【福祉施設】&#10;有形固定資産減価償却率">
          <a:extLst>
            <a:ext uri="{FF2B5EF4-FFF2-40B4-BE49-F238E27FC236}">
              <a16:creationId xmlns:a16="http://schemas.microsoft.com/office/drawing/2014/main" id="{BE982700-B9C7-423F-8AB2-CEBC687F840B}"/>
            </a:ext>
          </a:extLst>
        </xdr:cNvPr>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43451</xdr:rowOff>
    </xdr:from>
    <xdr:ext cx="405111" cy="259045"/>
    <xdr:sp macro="" textlink="">
      <xdr:nvSpPr>
        <xdr:cNvPr id="314" name="n_1mainValue【福祉施設】&#10;有形固定資産減価償却率">
          <a:extLst>
            <a:ext uri="{FF2B5EF4-FFF2-40B4-BE49-F238E27FC236}">
              <a16:creationId xmlns:a16="http://schemas.microsoft.com/office/drawing/2014/main" id="{30299BAB-A958-422B-8BF0-227CA68AB663}"/>
            </a:ext>
          </a:extLst>
        </xdr:cNvPr>
        <xdr:cNvSpPr txBox="1"/>
      </xdr:nvSpPr>
      <xdr:spPr>
        <a:xfrm>
          <a:off x="3582044" y="1410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2303</xdr:rowOff>
    </xdr:from>
    <xdr:ext cx="405111" cy="259045"/>
    <xdr:sp macro="" textlink="">
      <xdr:nvSpPr>
        <xdr:cNvPr id="315" name="n_2mainValue【福祉施設】&#10;有形固定資産減価償却率">
          <a:extLst>
            <a:ext uri="{FF2B5EF4-FFF2-40B4-BE49-F238E27FC236}">
              <a16:creationId xmlns:a16="http://schemas.microsoft.com/office/drawing/2014/main" id="{5C205509-B738-44C5-8B1D-5FAFCE652F45}"/>
            </a:ext>
          </a:extLst>
        </xdr:cNvPr>
        <xdr:cNvSpPr txBox="1"/>
      </xdr:nvSpPr>
      <xdr:spPr>
        <a:xfrm>
          <a:off x="2705744" y="1406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132605</xdr:rowOff>
    </xdr:from>
    <xdr:ext cx="405111" cy="259045"/>
    <xdr:sp macro="" textlink="">
      <xdr:nvSpPr>
        <xdr:cNvPr id="316" name="n_3mainValue【福祉施設】&#10;有形固定資産減価償却率">
          <a:extLst>
            <a:ext uri="{FF2B5EF4-FFF2-40B4-BE49-F238E27FC236}">
              <a16:creationId xmlns:a16="http://schemas.microsoft.com/office/drawing/2014/main" id="{3F89DA3E-A1A3-4450-9743-BFA85DCC7093}"/>
            </a:ext>
          </a:extLst>
        </xdr:cNvPr>
        <xdr:cNvSpPr txBox="1"/>
      </xdr:nvSpPr>
      <xdr:spPr>
        <a:xfrm>
          <a:off x="1816744" y="1402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91457</xdr:rowOff>
    </xdr:from>
    <xdr:ext cx="405111" cy="259045"/>
    <xdr:sp macro="" textlink="">
      <xdr:nvSpPr>
        <xdr:cNvPr id="317" name="n_4mainValue【福祉施設】&#10;有形固定資産減価償却率">
          <a:extLst>
            <a:ext uri="{FF2B5EF4-FFF2-40B4-BE49-F238E27FC236}">
              <a16:creationId xmlns:a16="http://schemas.microsoft.com/office/drawing/2014/main" id="{F3EB2737-175A-46E2-84CD-439868788237}"/>
            </a:ext>
          </a:extLst>
        </xdr:cNvPr>
        <xdr:cNvSpPr txBox="1"/>
      </xdr:nvSpPr>
      <xdr:spPr>
        <a:xfrm>
          <a:off x="927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0A464B46-AC08-4EC8-8E87-458F333F9DD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A1FC79C-90E0-433C-8F8E-3F1513CEFF3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8473930-C995-4DA4-B525-235F272C45F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4C8C602-4AF8-42B2-B5F7-6C3A2E1DB71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BBE81937-B423-4ED9-9CEB-F09C3FFCAD6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77077C2F-196D-413D-A69C-839DB42A20E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A7D43271-45BB-4244-A8AA-9EA30BEA84B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F329D890-7A6F-4B42-8AA0-2314F3CF503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B6450D22-3BBD-4D27-9436-4C8A14BDAC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EE15EE16-E788-4039-8E4D-52333DFBFA25}"/>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42BF04C3-7F20-4047-9FA9-D52B4592853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DAA6AF0B-8602-4CB9-ABC7-E8E6704A9194}"/>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D8182221-813C-4B9D-8F40-1805580A6F49}"/>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86FFF16E-B767-41FC-A9D0-28BDF012E83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719D932E-27B7-4D9F-890E-B60F8B47E3E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6FCE9897-C7DD-4888-BC22-0FDE3A98BFC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DC601C9D-2E8A-4226-9084-8824302D88FE}"/>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8C865F23-5273-4149-A8B8-28036D96CC3F}"/>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C87E08A8-D523-473F-8E35-471F18C4AB1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91585CE1-4E1C-4084-873E-D4EBB8869AB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484BF47-1C05-4E0A-A948-1B76BFA0E55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797563EF-FAE6-4333-BC22-84CEF73609A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5B9C21C-8DF3-4908-BE60-D3694832394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3E25951F-EDBB-4684-BB9E-93EFF2AA6FA1}"/>
            </a:ext>
          </a:extLst>
        </xdr:cNvPr>
        <xdr:cNvCxnSpPr/>
      </xdr:nvCxnSpPr>
      <xdr:spPr>
        <a:xfrm flipV="1">
          <a:off x="10476865" y="1355978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32F5D26E-6E0C-4CD3-AE75-600541C729D8}"/>
            </a:ext>
          </a:extLst>
        </xdr:cNvPr>
        <xdr:cNvSpPr txBox="1"/>
      </xdr:nvSpPr>
      <xdr:spPr>
        <a:xfrm>
          <a:off x="10515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1113DAB4-7269-4BF1-A32D-0C82A566D426}"/>
            </a:ext>
          </a:extLst>
        </xdr:cNvPr>
        <xdr:cNvCxnSpPr/>
      </xdr:nvCxnSpPr>
      <xdr:spPr>
        <a:xfrm>
          <a:off x="10388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EE53952A-120B-4E58-A63B-24987FE6A9BD}"/>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3436FD14-E001-4BED-ABB6-BEABDDFDFA08}"/>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64788</xdr:rowOff>
    </xdr:from>
    <xdr:ext cx="469744" cy="259045"/>
    <xdr:sp macro="" textlink="">
      <xdr:nvSpPr>
        <xdr:cNvPr id="346" name="【福祉施設】&#10;一人当たり面積平均値テキスト">
          <a:extLst>
            <a:ext uri="{FF2B5EF4-FFF2-40B4-BE49-F238E27FC236}">
              <a16:creationId xmlns:a16="http://schemas.microsoft.com/office/drawing/2014/main" id="{F5188319-DBE7-49B1-BB2F-F52ACE097117}"/>
            </a:ext>
          </a:extLst>
        </xdr:cNvPr>
        <xdr:cNvSpPr txBox="1"/>
      </xdr:nvSpPr>
      <xdr:spPr>
        <a:xfrm>
          <a:off x="10515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86EE6047-4064-45F0-9E91-26B0BA2333F2}"/>
            </a:ext>
          </a:extLst>
        </xdr:cNvPr>
        <xdr:cNvSpPr/>
      </xdr:nvSpPr>
      <xdr:spPr>
        <a:xfrm>
          <a:off x="10426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49431B0D-7EB8-4105-AC54-75AC1FD68640}"/>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4CFA2745-998F-4135-BB60-87CDA47C3986}"/>
            </a:ext>
          </a:extLst>
        </xdr:cNvPr>
        <xdr:cNvSpPr/>
      </xdr:nvSpPr>
      <xdr:spPr>
        <a:xfrm>
          <a:off x="8699500" y="1449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147320</xdr:rowOff>
    </xdr:from>
    <xdr:to>
      <xdr:col>41</xdr:col>
      <xdr:colOff>101600</xdr:colOff>
      <xdr:row>84</xdr:row>
      <xdr:rowOff>77470</xdr:rowOff>
    </xdr:to>
    <xdr:sp macro="" textlink="">
      <xdr:nvSpPr>
        <xdr:cNvPr id="350" name="フローチャート: 判断 349">
          <a:extLst>
            <a:ext uri="{FF2B5EF4-FFF2-40B4-BE49-F238E27FC236}">
              <a16:creationId xmlns:a16="http://schemas.microsoft.com/office/drawing/2014/main" id="{EFA1A34E-CE2F-4C72-B348-A1029300AB4E}"/>
            </a:ext>
          </a:extLst>
        </xdr:cNvPr>
        <xdr:cNvSpPr/>
      </xdr:nvSpPr>
      <xdr:spPr>
        <a:xfrm>
          <a:off x="7810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162561</xdr:rowOff>
    </xdr:from>
    <xdr:to>
      <xdr:col>36</xdr:col>
      <xdr:colOff>165100</xdr:colOff>
      <xdr:row>84</xdr:row>
      <xdr:rowOff>92711</xdr:rowOff>
    </xdr:to>
    <xdr:sp macro="" textlink="">
      <xdr:nvSpPr>
        <xdr:cNvPr id="351" name="フローチャート: 判断 350">
          <a:extLst>
            <a:ext uri="{FF2B5EF4-FFF2-40B4-BE49-F238E27FC236}">
              <a16:creationId xmlns:a16="http://schemas.microsoft.com/office/drawing/2014/main" id="{B994B6DB-F993-4DAD-BF23-C10B37F88885}"/>
            </a:ext>
          </a:extLst>
        </xdr:cNvPr>
        <xdr:cNvSpPr/>
      </xdr:nvSpPr>
      <xdr:spPr>
        <a:xfrm>
          <a:off x="6921500" y="143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D6F786F0-6358-4083-B629-C4AE59B9A43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0B0507C-F3E6-4EF0-846B-A30793E08C3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9977516A-0946-452D-BF2A-453BDBFCFED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287A951-3D49-4027-B5C7-7B1EEC828D2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DF6B170-DFC8-475A-A627-673D40F09D2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57" name="楕円 356">
          <a:extLst>
            <a:ext uri="{FF2B5EF4-FFF2-40B4-BE49-F238E27FC236}">
              <a16:creationId xmlns:a16="http://schemas.microsoft.com/office/drawing/2014/main" id="{4A1C93AE-2AB0-4DF4-8C87-459A85D878B5}"/>
            </a:ext>
          </a:extLst>
        </xdr:cNvPr>
        <xdr:cNvSpPr/>
      </xdr:nvSpPr>
      <xdr:spPr>
        <a:xfrm>
          <a:off x="10426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135907</xdr:rowOff>
    </xdr:from>
    <xdr:ext cx="469744" cy="259045"/>
    <xdr:sp macro="" textlink="">
      <xdr:nvSpPr>
        <xdr:cNvPr id="358" name="【福祉施設】&#10;一人当たり面積該当値テキスト">
          <a:extLst>
            <a:ext uri="{FF2B5EF4-FFF2-40B4-BE49-F238E27FC236}">
              <a16:creationId xmlns:a16="http://schemas.microsoft.com/office/drawing/2014/main" id="{B530144B-58BC-4A91-A26A-DB4B3BAE964E}"/>
            </a:ext>
          </a:extLst>
        </xdr:cNvPr>
        <xdr:cNvSpPr txBox="1"/>
      </xdr:nvSpPr>
      <xdr:spPr>
        <a:xfrm>
          <a:off x="10515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120650</xdr:rowOff>
    </xdr:from>
    <xdr:to>
      <xdr:col>50</xdr:col>
      <xdr:colOff>165100</xdr:colOff>
      <xdr:row>84</xdr:row>
      <xdr:rowOff>50800</xdr:rowOff>
    </xdr:to>
    <xdr:sp macro="" textlink="">
      <xdr:nvSpPr>
        <xdr:cNvPr id="359" name="楕円 358">
          <a:extLst>
            <a:ext uri="{FF2B5EF4-FFF2-40B4-BE49-F238E27FC236}">
              <a16:creationId xmlns:a16="http://schemas.microsoft.com/office/drawing/2014/main" id="{FB029EC7-32BA-4082-97D5-C984DE8C7A16}"/>
            </a:ext>
          </a:extLst>
        </xdr:cNvPr>
        <xdr:cNvSpPr/>
      </xdr:nvSpPr>
      <xdr:spPr>
        <a:xfrm>
          <a:off x="9588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163830</xdr:rowOff>
    </xdr:from>
    <xdr:to>
      <xdr:col>55</xdr:col>
      <xdr:colOff>0</xdr:colOff>
      <xdr:row>84</xdr:row>
      <xdr:rowOff>0</xdr:rowOff>
    </xdr:to>
    <xdr:cxnSp macro="">
      <xdr:nvCxnSpPr>
        <xdr:cNvPr id="360" name="直線コネクタ 359">
          <a:extLst>
            <a:ext uri="{FF2B5EF4-FFF2-40B4-BE49-F238E27FC236}">
              <a16:creationId xmlns:a16="http://schemas.microsoft.com/office/drawing/2014/main" id="{7D602B3C-6814-46DD-BF92-B2259BB34C3A}"/>
            </a:ext>
          </a:extLst>
        </xdr:cNvPr>
        <xdr:cNvCxnSpPr/>
      </xdr:nvCxnSpPr>
      <xdr:spPr>
        <a:xfrm flipV="1">
          <a:off x="9639300" y="143941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124461</xdr:rowOff>
    </xdr:from>
    <xdr:to>
      <xdr:col>46</xdr:col>
      <xdr:colOff>38100</xdr:colOff>
      <xdr:row>84</xdr:row>
      <xdr:rowOff>54611</xdr:rowOff>
    </xdr:to>
    <xdr:sp macro="" textlink="">
      <xdr:nvSpPr>
        <xdr:cNvPr id="361" name="楕円 360">
          <a:extLst>
            <a:ext uri="{FF2B5EF4-FFF2-40B4-BE49-F238E27FC236}">
              <a16:creationId xmlns:a16="http://schemas.microsoft.com/office/drawing/2014/main" id="{79BEFD5C-E2C5-42BD-A4F1-0C91B61B552D}"/>
            </a:ext>
          </a:extLst>
        </xdr:cNvPr>
        <xdr:cNvSpPr/>
      </xdr:nvSpPr>
      <xdr:spPr>
        <a:xfrm>
          <a:off x="8699500" y="1435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0</xdr:rowOff>
    </xdr:from>
    <xdr:to>
      <xdr:col>50</xdr:col>
      <xdr:colOff>114300</xdr:colOff>
      <xdr:row>84</xdr:row>
      <xdr:rowOff>3811</xdr:rowOff>
    </xdr:to>
    <xdr:cxnSp macro="">
      <xdr:nvCxnSpPr>
        <xdr:cNvPr id="362" name="直線コネクタ 361">
          <a:extLst>
            <a:ext uri="{FF2B5EF4-FFF2-40B4-BE49-F238E27FC236}">
              <a16:creationId xmlns:a16="http://schemas.microsoft.com/office/drawing/2014/main" id="{25DA9C68-0999-42D5-90CB-D93136958D11}"/>
            </a:ext>
          </a:extLst>
        </xdr:cNvPr>
        <xdr:cNvCxnSpPr/>
      </xdr:nvCxnSpPr>
      <xdr:spPr>
        <a:xfrm flipV="1">
          <a:off x="8750300" y="14401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132080</xdr:rowOff>
    </xdr:from>
    <xdr:to>
      <xdr:col>41</xdr:col>
      <xdr:colOff>101600</xdr:colOff>
      <xdr:row>84</xdr:row>
      <xdr:rowOff>62230</xdr:rowOff>
    </xdr:to>
    <xdr:sp macro="" textlink="">
      <xdr:nvSpPr>
        <xdr:cNvPr id="363" name="楕円 362">
          <a:extLst>
            <a:ext uri="{FF2B5EF4-FFF2-40B4-BE49-F238E27FC236}">
              <a16:creationId xmlns:a16="http://schemas.microsoft.com/office/drawing/2014/main" id="{6EEDA62E-A9FB-4C56-ABEE-4FE802007460}"/>
            </a:ext>
          </a:extLst>
        </xdr:cNvPr>
        <xdr:cNvSpPr/>
      </xdr:nvSpPr>
      <xdr:spPr>
        <a:xfrm>
          <a:off x="7810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3811</xdr:rowOff>
    </xdr:from>
    <xdr:to>
      <xdr:col>45</xdr:col>
      <xdr:colOff>177800</xdr:colOff>
      <xdr:row>84</xdr:row>
      <xdr:rowOff>11430</xdr:rowOff>
    </xdr:to>
    <xdr:cxnSp macro="">
      <xdr:nvCxnSpPr>
        <xdr:cNvPr id="364" name="直線コネクタ 363">
          <a:extLst>
            <a:ext uri="{FF2B5EF4-FFF2-40B4-BE49-F238E27FC236}">
              <a16:creationId xmlns:a16="http://schemas.microsoft.com/office/drawing/2014/main" id="{79D4EC81-8357-4112-B5B4-C9E45115EE35}"/>
            </a:ext>
          </a:extLst>
        </xdr:cNvPr>
        <xdr:cNvCxnSpPr/>
      </xdr:nvCxnSpPr>
      <xdr:spPr>
        <a:xfrm flipV="1">
          <a:off x="7861300" y="144056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139700</xdr:rowOff>
    </xdr:from>
    <xdr:to>
      <xdr:col>36</xdr:col>
      <xdr:colOff>165100</xdr:colOff>
      <xdr:row>84</xdr:row>
      <xdr:rowOff>69850</xdr:rowOff>
    </xdr:to>
    <xdr:sp macro="" textlink="">
      <xdr:nvSpPr>
        <xdr:cNvPr id="365" name="楕円 364">
          <a:extLst>
            <a:ext uri="{FF2B5EF4-FFF2-40B4-BE49-F238E27FC236}">
              <a16:creationId xmlns:a16="http://schemas.microsoft.com/office/drawing/2014/main" id="{97ED83DA-6887-4F77-BA3E-FAD3C2835A9C}"/>
            </a:ext>
          </a:extLst>
        </xdr:cNvPr>
        <xdr:cNvSpPr/>
      </xdr:nvSpPr>
      <xdr:spPr>
        <a:xfrm>
          <a:off x="6921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11430</xdr:rowOff>
    </xdr:from>
    <xdr:to>
      <xdr:col>41</xdr:col>
      <xdr:colOff>50800</xdr:colOff>
      <xdr:row>84</xdr:row>
      <xdr:rowOff>19050</xdr:rowOff>
    </xdr:to>
    <xdr:cxnSp macro="">
      <xdr:nvCxnSpPr>
        <xdr:cNvPr id="366" name="直線コネクタ 365">
          <a:extLst>
            <a:ext uri="{FF2B5EF4-FFF2-40B4-BE49-F238E27FC236}">
              <a16:creationId xmlns:a16="http://schemas.microsoft.com/office/drawing/2014/main" id="{92794270-D9EB-4C92-ACD0-B597D611169D}"/>
            </a:ext>
          </a:extLst>
        </xdr:cNvPr>
        <xdr:cNvCxnSpPr/>
      </xdr:nvCxnSpPr>
      <xdr:spPr>
        <a:xfrm flipV="1">
          <a:off x="6972300" y="14413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67" name="n_1aveValue【福祉施設】&#10;一人当たり面積">
          <a:extLst>
            <a:ext uri="{FF2B5EF4-FFF2-40B4-BE49-F238E27FC236}">
              <a16:creationId xmlns:a16="http://schemas.microsoft.com/office/drawing/2014/main" id="{79BF2867-7289-4200-B424-E55F10A6166F}"/>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11447</xdr:rowOff>
    </xdr:from>
    <xdr:ext cx="469744" cy="259045"/>
    <xdr:sp macro="" textlink="">
      <xdr:nvSpPr>
        <xdr:cNvPr id="368" name="n_2aveValue【福祉施設】&#10;一人当たり面積">
          <a:extLst>
            <a:ext uri="{FF2B5EF4-FFF2-40B4-BE49-F238E27FC236}">
              <a16:creationId xmlns:a16="http://schemas.microsoft.com/office/drawing/2014/main" id="{8D23D33D-E892-4029-9877-38D6204E1E05}"/>
            </a:ext>
          </a:extLst>
        </xdr:cNvPr>
        <xdr:cNvSpPr txBox="1"/>
      </xdr:nvSpPr>
      <xdr:spPr>
        <a:xfrm>
          <a:off x="8515427" y="1458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68597</xdr:rowOff>
    </xdr:from>
    <xdr:ext cx="469744" cy="259045"/>
    <xdr:sp macro="" textlink="">
      <xdr:nvSpPr>
        <xdr:cNvPr id="369" name="n_3aveValue【福祉施設】&#10;一人当たり面積">
          <a:extLst>
            <a:ext uri="{FF2B5EF4-FFF2-40B4-BE49-F238E27FC236}">
              <a16:creationId xmlns:a16="http://schemas.microsoft.com/office/drawing/2014/main" id="{323CF5AF-FFBD-48A2-98D7-7ADAB27AEC47}"/>
            </a:ext>
          </a:extLst>
        </xdr:cNvPr>
        <xdr:cNvSpPr txBox="1"/>
      </xdr:nvSpPr>
      <xdr:spPr>
        <a:xfrm>
          <a:off x="7626427" y="1447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83838</xdr:rowOff>
    </xdr:from>
    <xdr:ext cx="469744" cy="259045"/>
    <xdr:sp macro="" textlink="">
      <xdr:nvSpPr>
        <xdr:cNvPr id="370" name="n_4aveValue【福祉施設】&#10;一人当たり面積">
          <a:extLst>
            <a:ext uri="{FF2B5EF4-FFF2-40B4-BE49-F238E27FC236}">
              <a16:creationId xmlns:a16="http://schemas.microsoft.com/office/drawing/2014/main" id="{15A8E451-C128-47A9-8774-9396B6354054}"/>
            </a:ext>
          </a:extLst>
        </xdr:cNvPr>
        <xdr:cNvSpPr txBox="1"/>
      </xdr:nvSpPr>
      <xdr:spPr>
        <a:xfrm>
          <a:off x="6737427" y="1448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67327</xdr:rowOff>
    </xdr:from>
    <xdr:ext cx="469744" cy="259045"/>
    <xdr:sp macro="" textlink="">
      <xdr:nvSpPr>
        <xdr:cNvPr id="371" name="n_1mainValue【福祉施設】&#10;一人当たり面積">
          <a:extLst>
            <a:ext uri="{FF2B5EF4-FFF2-40B4-BE49-F238E27FC236}">
              <a16:creationId xmlns:a16="http://schemas.microsoft.com/office/drawing/2014/main" id="{302AEE87-CDE4-44FC-9735-17D0D6064F28}"/>
            </a:ext>
          </a:extLst>
        </xdr:cNvPr>
        <xdr:cNvSpPr txBox="1"/>
      </xdr:nvSpPr>
      <xdr:spPr>
        <a:xfrm>
          <a:off x="9391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71138</xdr:rowOff>
    </xdr:from>
    <xdr:ext cx="469744" cy="259045"/>
    <xdr:sp macro="" textlink="">
      <xdr:nvSpPr>
        <xdr:cNvPr id="372" name="n_2mainValue【福祉施設】&#10;一人当たり面積">
          <a:extLst>
            <a:ext uri="{FF2B5EF4-FFF2-40B4-BE49-F238E27FC236}">
              <a16:creationId xmlns:a16="http://schemas.microsoft.com/office/drawing/2014/main" id="{815A4A02-9B25-4E43-A892-58E11D60C4BE}"/>
            </a:ext>
          </a:extLst>
        </xdr:cNvPr>
        <xdr:cNvSpPr txBox="1"/>
      </xdr:nvSpPr>
      <xdr:spPr>
        <a:xfrm>
          <a:off x="85154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78757</xdr:rowOff>
    </xdr:from>
    <xdr:ext cx="469744" cy="259045"/>
    <xdr:sp macro="" textlink="">
      <xdr:nvSpPr>
        <xdr:cNvPr id="373" name="n_3mainValue【福祉施設】&#10;一人当たり面積">
          <a:extLst>
            <a:ext uri="{FF2B5EF4-FFF2-40B4-BE49-F238E27FC236}">
              <a16:creationId xmlns:a16="http://schemas.microsoft.com/office/drawing/2014/main" id="{2627D0E2-54B1-43CD-8123-68253E4664DB}"/>
            </a:ext>
          </a:extLst>
        </xdr:cNvPr>
        <xdr:cNvSpPr txBox="1"/>
      </xdr:nvSpPr>
      <xdr:spPr>
        <a:xfrm>
          <a:off x="7626427" y="1413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86377</xdr:rowOff>
    </xdr:from>
    <xdr:ext cx="469744" cy="259045"/>
    <xdr:sp macro="" textlink="">
      <xdr:nvSpPr>
        <xdr:cNvPr id="374" name="n_4mainValue【福祉施設】&#10;一人当たり面積">
          <a:extLst>
            <a:ext uri="{FF2B5EF4-FFF2-40B4-BE49-F238E27FC236}">
              <a16:creationId xmlns:a16="http://schemas.microsoft.com/office/drawing/2014/main" id="{229628B0-E2D1-45F5-8557-884636BB0246}"/>
            </a:ext>
          </a:extLst>
        </xdr:cNvPr>
        <xdr:cNvSpPr txBox="1"/>
      </xdr:nvSpPr>
      <xdr:spPr>
        <a:xfrm>
          <a:off x="6737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E356D86-5C6C-43D0-86FC-DCEB02F31AA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D4007A7F-18A2-4942-BFCF-3DC2670F84F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E1D5BD14-1279-4202-898E-E934152363C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50B7403-25DB-405B-BC4F-451D4418037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3DC15ABD-799E-4B87-85D7-2049F9F0BCF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3B15AE85-DA6A-4E76-A2DB-DACEC0FF2F9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C0E8D377-D7EF-4552-A49C-F3313700402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A21C99FA-D378-4295-B0EC-571419B5E3B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31665A1-E9D1-458D-87EE-577535C9C81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40CBB0FB-9F93-4298-9615-1C83DA21E22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015ECCC0-E5CB-4711-924E-3E114F9B1216}"/>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A0E7F0E2-D8D4-4D85-BB07-B859411927F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E749B1F9-0529-4ED8-B20F-026CA012E11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29BCEB7B-5DAF-4831-A0E1-634750F9F8C6}"/>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EA3D9E83-1B61-4E6C-99B9-26ADAF05139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D69FB2C8-1092-48C5-893F-F657D0712884}"/>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06E613C6-B600-4745-8D00-7B7339542AD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450A5EFD-1A71-4500-A7BB-A76B5D3C752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97F74A12-69E2-4789-B940-876870E116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B4CA10C8-1362-488B-AAB5-B8907607F62F}"/>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CDEAF1E7-F00D-43A0-B90E-8C9B1FD666B2}"/>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85F7EFFE-7379-4263-A136-21D9227CFC3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E6D3B879-518A-4F35-9E79-250AA6734E23}"/>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9E9BC64F-B165-47C5-ADD3-21CFBB213E7B}"/>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CD11BF02-6370-4F19-860D-2EEB1FDBC929}"/>
            </a:ext>
          </a:extLst>
        </xdr:cNvPr>
        <xdr:cNvCxnSpPr/>
      </xdr:nvCxnSpPr>
      <xdr:spPr>
        <a:xfrm flipV="1">
          <a:off x="4634865" y="1708023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8A7FEBEA-D22D-4D25-A830-3CA456C2CA20}"/>
            </a:ext>
          </a:extLst>
        </xdr:cNvPr>
        <xdr:cNvSpPr txBox="1"/>
      </xdr:nvSpPr>
      <xdr:spPr>
        <a:xfrm>
          <a:off x="4673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23A3AAC0-5F71-4966-AC07-FD5DE6FDF554}"/>
            </a:ext>
          </a:extLst>
        </xdr:cNvPr>
        <xdr:cNvCxnSpPr/>
      </xdr:nvCxnSpPr>
      <xdr:spPr>
        <a:xfrm>
          <a:off x="4546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29C3A42B-12A1-42C3-9A42-98A4BE923A86}"/>
            </a:ext>
          </a:extLst>
        </xdr:cNvPr>
        <xdr:cNvSpPr txBox="1"/>
      </xdr:nvSpPr>
      <xdr:spPr>
        <a:xfrm>
          <a:off x="4673600" y="1685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67C35461-1BA3-43F5-B635-0814F492EE61}"/>
            </a:ext>
          </a:extLst>
        </xdr:cNvPr>
        <xdr:cNvCxnSpPr/>
      </xdr:nvCxnSpPr>
      <xdr:spPr>
        <a:xfrm>
          <a:off x="4546600" y="1708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7352173A-956D-45E1-8F4E-92F697DB1A9B}"/>
            </a:ext>
          </a:extLst>
        </xdr:cNvPr>
        <xdr:cNvSpPr txBox="1"/>
      </xdr:nvSpPr>
      <xdr:spPr>
        <a:xfrm>
          <a:off x="4673600" y="1763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1902AC0F-C4CD-47E7-8931-90D3A0C064D5}"/>
            </a:ext>
          </a:extLst>
        </xdr:cNvPr>
        <xdr:cNvSpPr/>
      </xdr:nvSpPr>
      <xdr:spPr>
        <a:xfrm>
          <a:off x="45847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22AA7210-D379-4949-865E-5E887F22E917}"/>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9A29ED2D-3456-4D6A-9251-F35172C65671}"/>
            </a:ext>
          </a:extLst>
        </xdr:cNvPr>
        <xdr:cNvSpPr/>
      </xdr:nvSpPr>
      <xdr:spPr>
        <a:xfrm>
          <a:off x="2857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08" name="フローチャート: 判断 407">
          <a:extLst>
            <a:ext uri="{FF2B5EF4-FFF2-40B4-BE49-F238E27FC236}">
              <a16:creationId xmlns:a16="http://schemas.microsoft.com/office/drawing/2014/main" id="{14B41FAB-88AB-4C7C-9992-2E7B2CE5E70A}"/>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67311</xdr:rowOff>
    </xdr:from>
    <xdr:to>
      <xdr:col>6</xdr:col>
      <xdr:colOff>38100</xdr:colOff>
      <xdr:row>103</xdr:row>
      <xdr:rowOff>168911</xdr:rowOff>
    </xdr:to>
    <xdr:sp macro="" textlink="">
      <xdr:nvSpPr>
        <xdr:cNvPr id="409" name="フローチャート: 判断 408">
          <a:extLst>
            <a:ext uri="{FF2B5EF4-FFF2-40B4-BE49-F238E27FC236}">
              <a16:creationId xmlns:a16="http://schemas.microsoft.com/office/drawing/2014/main" id="{DACBE2A9-62BE-48EE-9D90-A30F73C6CBFE}"/>
            </a:ext>
          </a:extLst>
        </xdr:cNvPr>
        <xdr:cNvSpPr/>
      </xdr:nvSpPr>
      <xdr:spPr>
        <a:xfrm>
          <a:off x="1079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B3D7A87F-6309-4BFA-AF70-E578D3FD4C3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B9EC82A-937E-4EC1-82BC-E57F93FCBBD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8DD14672-A0A2-42ED-8929-FC10CFFB62A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FA8A1FC6-8CD5-4CAF-80C7-E11758CA2B5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641635E-6981-4A54-8732-DEA7E8E6F55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122555</xdr:rowOff>
    </xdr:from>
    <xdr:to>
      <xdr:col>24</xdr:col>
      <xdr:colOff>114300</xdr:colOff>
      <xdr:row>105</xdr:row>
      <xdr:rowOff>52705</xdr:rowOff>
    </xdr:to>
    <xdr:sp macro="" textlink="">
      <xdr:nvSpPr>
        <xdr:cNvPr id="415" name="楕円 414">
          <a:extLst>
            <a:ext uri="{FF2B5EF4-FFF2-40B4-BE49-F238E27FC236}">
              <a16:creationId xmlns:a16="http://schemas.microsoft.com/office/drawing/2014/main" id="{8B6347CA-D633-4B29-92F4-58E8C3F979FE}"/>
            </a:ext>
          </a:extLst>
        </xdr:cNvPr>
        <xdr:cNvSpPr/>
      </xdr:nvSpPr>
      <xdr:spPr>
        <a:xfrm>
          <a:off x="45847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100982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32D072C0-F441-4186-91F6-72D5CA2107D7}"/>
            </a:ext>
          </a:extLst>
        </xdr:cNvPr>
        <xdr:cNvSpPr txBox="1"/>
      </xdr:nvSpPr>
      <xdr:spPr>
        <a:xfrm>
          <a:off x="4673600"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84455</xdr:rowOff>
    </xdr:from>
    <xdr:to>
      <xdr:col>20</xdr:col>
      <xdr:colOff>38100</xdr:colOff>
      <xdr:row>105</xdr:row>
      <xdr:rowOff>14605</xdr:rowOff>
    </xdr:to>
    <xdr:sp macro="" textlink="">
      <xdr:nvSpPr>
        <xdr:cNvPr id="417" name="楕円 416">
          <a:extLst>
            <a:ext uri="{FF2B5EF4-FFF2-40B4-BE49-F238E27FC236}">
              <a16:creationId xmlns:a16="http://schemas.microsoft.com/office/drawing/2014/main" id="{2DEC3E0B-EF1A-473E-A896-1AEBBDD353F6}"/>
            </a:ext>
          </a:extLst>
        </xdr:cNvPr>
        <xdr:cNvSpPr/>
      </xdr:nvSpPr>
      <xdr:spPr>
        <a:xfrm>
          <a:off x="3746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135255</xdr:rowOff>
    </xdr:from>
    <xdr:to>
      <xdr:col>24</xdr:col>
      <xdr:colOff>63500</xdr:colOff>
      <xdr:row>105</xdr:row>
      <xdr:rowOff>1905</xdr:rowOff>
    </xdr:to>
    <xdr:cxnSp macro="">
      <xdr:nvCxnSpPr>
        <xdr:cNvPr id="418" name="直線コネクタ 417">
          <a:extLst>
            <a:ext uri="{FF2B5EF4-FFF2-40B4-BE49-F238E27FC236}">
              <a16:creationId xmlns:a16="http://schemas.microsoft.com/office/drawing/2014/main" id="{88CB7A5D-A6DC-481B-AF49-79F370F390EB}"/>
            </a:ext>
          </a:extLst>
        </xdr:cNvPr>
        <xdr:cNvCxnSpPr/>
      </xdr:nvCxnSpPr>
      <xdr:spPr>
        <a:xfrm>
          <a:off x="3797300" y="1796605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44450</xdr:rowOff>
    </xdr:from>
    <xdr:to>
      <xdr:col>15</xdr:col>
      <xdr:colOff>101600</xdr:colOff>
      <xdr:row>104</xdr:row>
      <xdr:rowOff>146050</xdr:rowOff>
    </xdr:to>
    <xdr:sp macro="" textlink="">
      <xdr:nvSpPr>
        <xdr:cNvPr id="419" name="楕円 418">
          <a:extLst>
            <a:ext uri="{FF2B5EF4-FFF2-40B4-BE49-F238E27FC236}">
              <a16:creationId xmlns:a16="http://schemas.microsoft.com/office/drawing/2014/main" id="{41890CBA-A2DF-4413-9BD1-EDE6D30A7A3E}"/>
            </a:ext>
          </a:extLst>
        </xdr:cNvPr>
        <xdr:cNvSpPr/>
      </xdr:nvSpPr>
      <xdr:spPr>
        <a:xfrm>
          <a:off x="2857500" y="1787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95250</xdr:rowOff>
    </xdr:from>
    <xdr:to>
      <xdr:col>19</xdr:col>
      <xdr:colOff>177800</xdr:colOff>
      <xdr:row>104</xdr:row>
      <xdr:rowOff>135255</xdr:rowOff>
    </xdr:to>
    <xdr:cxnSp macro="">
      <xdr:nvCxnSpPr>
        <xdr:cNvPr id="420" name="直線コネクタ 419">
          <a:extLst>
            <a:ext uri="{FF2B5EF4-FFF2-40B4-BE49-F238E27FC236}">
              <a16:creationId xmlns:a16="http://schemas.microsoft.com/office/drawing/2014/main" id="{3FFE07CE-62BC-4515-8211-01B911045EC8}"/>
            </a:ext>
          </a:extLst>
        </xdr:cNvPr>
        <xdr:cNvCxnSpPr/>
      </xdr:nvCxnSpPr>
      <xdr:spPr>
        <a:xfrm>
          <a:off x="2908300" y="17926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4445</xdr:rowOff>
    </xdr:from>
    <xdr:to>
      <xdr:col>10</xdr:col>
      <xdr:colOff>165100</xdr:colOff>
      <xdr:row>104</xdr:row>
      <xdr:rowOff>106045</xdr:rowOff>
    </xdr:to>
    <xdr:sp macro="" textlink="">
      <xdr:nvSpPr>
        <xdr:cNvPr id="421" name="楕円 420">
          <a:extLst>
            <a:ext uri="{FF2B5EF4-FFF2-40B4-BE49-F238E27FC236}">
              <a16:creationId xmlns:a16="http://schemas.microsoft.com/office/drawing/2014/main" id="{14D6D935-BA4E-4339-8EBB-4BEFF0C25C3F}"/>
            </a:ext>
          </a:extLst>
        </xdr:cNvPr>
        <xdr:cNvSpPr/>
      </xdr:nvSpPr>
      <xdr:spPr>
        <a:xfrm>
          <a:off x="1968500" y="1783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55245</xdr:rowOff>
    </xdr:from>
    <xdr:to>
      <xdr:col>15</xdr:col>
      <xdr:colOff>50800</xdr:colOff>
      <xdr:row>104</xdr:row>
      <xdr:rowOff>95250</xdr:rowOff>
    </xdr:to>
    <xdr:cxnSp macro="">
      <xdr:nvCxnSpPr>
        <xdr:cNvPr id="422" name="直線コネクタ 421">
          <a:extLst>
            <a:ext uri="{FF2B5EF4-FFF2-40B4-BE49-F238E27FC236}">
              <a16:creationId xmlns:a16="http://schemas.microsoft.com/office/drawing/2014/main" id="{7068C52F-CDCE-4B91-A4B9-06CA7E7C97CC}"/>
            </a:ext>
          </a:extLst>
        </xdr:cNvPr>
        <xdr:cNvCxnSpPr/>
      </xdr:nvCxnSpPr>
      <xdr:spPr>
        <a:xfrm>
          <a:off x="2019300" y="178860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135889</xdr:rowOff>
    </xdr:from>
    <xdr:to>
      <xdr:col>6</xdr:col>
      <xdr:colOff>38100</xdr:colOff>
      <xdr:row>104</xdr:row>
      <xdr:rowOff>66039</xdr:rowOff>
    </xdr:to>
    <xdr:sp macro="" textlink="">
      <xdr:nvSpPr>
        <xdr:cNvPr id="423" name="楕円 422">
          <a:extLst>
            <a:ext uri="{FF2B5EF4-FFF2-40B4-BE49-F238E27FC236}">
              <a16:creationId xmlns:a16="http://schemas.microsoft.com/office/drawing/2014/main" id="{E4CE7640-D973-4CC5-8C8E-BB57D553A13C}"/>
            </a:ext>
          </a:extLst>
        </xdr:cNvPr>
        <xdr:cNvSpPr/>
      </xdr:nvSpPr>
      <xdr:spPr>
        <a:xfrm>
          <a:off x="1079500" y="1779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15239</xdr:rowOff>
    </xdr:from>
    <xdr:to>
      <xdr:col>10</xdr:col>
      <xdr:colOff>114300</xdr:colOff>
      <xdr:row>104</xdr:row>
      <xdr:rowOff>55245</xdr:rowOff>
    </xdr:to>
    <xdr:cxnSp macro="">
      <xdr:nvCxnSpPr>
        <xdr:cNvPr id="424" name="直線コネクタ 423">
          <a:extLst>
            <a:ext uri="{FF2B5EF4-FFF2-40B4-BE49-F238E27FC236}">
              <a16:creationId xmlns:a16="http://schemas.microsoft.com/office/drawing/2014/main" id="{E599F7DF-341A-41D9-AED7-6CF0C9919FDF}"/>
            </a:ext>
          </a:extLst>
        </xdr:cNvPr>
        <xdr:cNvCxnSpPr/>
      </xdr:nvCxnSpPr>
      <xdr:spPr>
        <a:xfrm>
          <a:off x="1130300" y="1784603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83823A1B-A894-4D3F-AD4C-9226E16ECDA4}"/>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34941</xdr:rowOff>
    </xdr:from>
    <xdr:ext cx="405111" cy="259045"/>
    <xdr:sp macro="" textlink="">
      <xdr:nvSpPr>
        <xdr:cNvPr id="426" name="n_2aveValue【市民会館】&#10;有形固定資産減価償却率">
          <a:extLst>
            <a:ext uri="{FF2B5EF4-FFF2-40B4-BE49-F238E27FC236}">
              <a16:creationId xmlns:a16="http://schemas.microsoft.com/office/drawing/2014/main" id="{EF2B4259-308C-4F34-BC65-20886B048884}"/>
            </a:ext>
          </a:extLst>
        </xdr:cNvPr>
        <xdr:cNvSpPr txBox="1"/>
      </xdr:nvSpPr>
      <xdr:spPr>
        <a:xfrm>
          <a:off x="2705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27" name="n_3aveValue【市民会館】&#10;有形固定資産減価償却率">
          <a:extLst>
            <a:ext uri="{FF2B5EF4-FFF2-40B4-BE49-F238E27FC236}">
              <a16:creationId xmlns:a16="http://schemas.microsoft.com/office/drawing/2014/main" id="{A920925E-CBBC-46DC-8664-A68DE2754867}"/>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13988</xdr:rowOff>
    </xdr:from>
    <xdr:ext cx="405111" cy="259045"/>
    <xdr:sp macro="" textlink="">
      <xdr:nvSpPr>
        <xdr:cNvPr id="428" name="n_4aveValue【市民会館】&#10;有形固定資産減価償却率">
          <a:extLst>
            <a:ext uri="{FF2B5EF4-FFF2-40B4-BE49-F238E27FC236}">
              <a16:creationId xmlns:a16="http://schemas.microsoft.com/office/drawing/2014/main" id="{2B333043-E292-4936-A07B-935C635494EF}"/>
            </a:ext>
          </a:extLst>
        </xdr:cNvPr>
        <xdr:cNvSpPr txBox="1"/>
      </xdr:nvSpPr>
      <xdr:spPr>
        <a:xfrm>
          <a:off x="927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5732</xdr:rowOff>
    </xdr:from>
    <xdr:ext cx="405111" cy="259045"/>
    <xdr:sp macro="" textlink="">
      <xdr:nvSpPr>
        <xdr:cNvPr id="429" name="n_1mainValue【市民会館】&#10;有形固定資産減価償却率">
          <a:extLst>
            <a:ext uri="{FF2B5EF4-FFF2-40B4-BE49-F238E27FC236}">
              <a16:creationId xmlns:a16="http://schemas.microsoft.com/office/drawing/2014/main" id="{A268CF1E-F6B5-4637-BF66-2AD8D3C7B466}"/>
            </a:ext>
          </a:extLst>
        </xdr:cNvPr>
        <xdr:cNvSpPr txBox="1"/>
      </xdr:nvSpPr>
      <xdr:spPr>
        <a:xfrm>
          <a:off x="3582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137177</xdr:rowOff>
    </xdr:from>
    <xdr:ext cx="405111" cy="259045"/>
    <xdr:sp macro="" textlink="">
      <xdr:nvSpPr>
        <xdr:cNvPr id="430" name="n_2mainValue【市民会館】&#10;有形固定資産減価償却率">
          <a:extLst>
            <a:ext uri="{FF2B5EF4-FFF2-40B4-BE49-F238E27FC236}">
              <a16:creationId xmlns:a16="http://schemas.microsoft.com/office/drawing/2014/main" id="{AE4599A0-F00B-4040-A135-37C1AA4BF244}"/>
            </a:ext>
          </a:extLst>
        </xdr:cNvPr>
        <xdr:cNvSpPr txBox="1"/>
      </xdr:nvSpPr>
      <xdr:spPr>
        <a:xfrm>
          <a:off x="2705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97172</xdr:rowOff>
    </xdr:from>
    <xdr:ext cx="405111" cy="259045"/>
    <xdr:sp macro="" textlink="">
      <xdr:nvSpPr>
        <xdr:cNvPr id="431" name="n_3mainValue【市民会館】&#10;有形固定資産減価償却率">
          <a:extLst>
            <a:ext uri="{FF2B5EF4-FFF2-40B4-BE49-F238E27FC236}">
              <a16:creationId xmlns:a16="http://schemas.microsoft.com/office/drawing/2014/main" id="{B666E50C-F62F-438F-9A9E-317C5E9357FF}"/>
            </a:ext>
          </a:extLst>
        </xdr:cNvPr>
        <xdr:cNvSpPr txBox="1"/>
      </xdr:nvSpPr>
      <xdr:spPr>
        <a:xfrm>
          <a:off x="181674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57166</xdr:rowOff>
    </xdr:from>
    <xdr:ext cx="405111" cy="259045"/>
    <xdr:sp macro="" textlink="">
      <xdr:nvSpPr>
        <xdr:cNvPr id="432" name="n_4mainValue【市民会館】&#10;有形固定資産減価償却率">
          <a:extLst>
            <a:ext uri="{FF2B5EF4-FFF2-40B4-BE49-F238E27FC236}">
              <a16:creationId xmlns:a16="http://schemas.microsoft.com/office/drawing/2014/main" id="{A701BAB3-7CB3-407C-B6D3-EA234F8494C8}"/>
            </a:ext>
          </a:extLst>
        </xdr:cNvPr>
        <xdr:cNvSpPr txBox="1"/>
      </xdr:nvSpPr>
      <xdr:spPr>
        <a:xfrm>
          <a:off x="927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83325CBE-5352-41DA-81BA-2F064D0A1CE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29F17E37-9972-4B36-A16C-295D8E508BC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E4896421-F819-4087-B96F-4AC884D6839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A123F7FB-82F0-4848-ADF4-16FA6F21FEA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8480DEDA-0E3C-4574-B453-9AA65222BAC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883FF776-2CE3-4720-84B6-EC02B872AA2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7C59515F-AA7E-4AA6-8A9E-4C515C6C359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1CBABAA0-4F9D-4EAF-BD9D-2DE27CA8757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E2B1CE7E-19A8-41B0-ABA4-74D48077016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201A7C96-C6BC-4392-922B-7E065AC7C6E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9FC531A7-D004-4090-ADE1-B59CF94C0A2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092333BD-65B6-4397-BFF4-9FB3E9C448A8}"/>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A146DC58-6A6F-4493-8347-219550418C2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E738E23A-9825-42E7-B276-BA0534E0676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0D576B8F-B633-4BFE-82BC-AB904249B2C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FE2E6E8F-B160-4839-970E-F011461AB61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207DDD18-B7A4-405B-8709-530487BB6E1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1671A33B-90B2-44F3-B3A8-5E6EAB7E4595}"/>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2B342487-6883-4D32-B13D-39CC049102A2}"/>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355B7770-7FCC-4502-B287-B68BA3669408}"/>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6D341931-6082-4AC1-AED5-C78AA74E6C7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1A181491-FC5B-4972-BD0D-90730E15A2D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6087668B-E121-4BB3-8F16-0E8CEF7F404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F98DD97C-AB99-4229-BB9A-75CC6B965023}"/>
            </a:ext>
          </a:extLst>
        </xdr:cNvPr>
        <xdr:cNvCxnSpPr/>
      </xdr:nvCxnSpPr>
      <xdr:spPr>
        <a:xfrm flipV="1">
          <a:off x="10476865"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7DCFAA35-1D3B-46E5-9EAD-BC6F9534AE78}"/>
            </a:ext>
          </a:extLst>
        </xdr:cNvPr>
        <xdr:cNvSpPr txBox="1"/>
      </xdr:nvSpPr>
      <xdr:spPr>
        <a:xfrm>
          <a:off x="10515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4264DFEE-108B-4B88-8FA6-4D898AFCA79B}"/>
            </a:ext>
          </a:extLst>
        </xdr:cNvPr>
        <xdr:cNvCxnSpPr/>
      </xdr:nvCxnSpPr>
      <xdr:spPr>
        <a:xfrm>
          <a:off x="10388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7A50147E-6C47-4632-B070-7FC461F0BBB0}"/>
            </a:ext>
          </a:extLst>
        </xdr:cNvPr>
        <xdr:cNvSpPr txBox="1"/>
      </xdr:nvSpPr>
      <xdr:spPr>
        <a:xfrm>
          <a:off x="10515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20A1AD7B-283F-4B6D-92AF-A776E8B09E1F}"/>
            </a:ext>
          </a:extLst>
        </xdr:cNvPr>
        <xdr:cNvCxnSpPr/>
      </xdr:nvCxnSpPr>
      <xdr:spPr>
        <a:xfrm>
          <a:off x="10388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34307</xdr:rowOff>
    </xdr:from>
    <xdr:ext cx="469744" cy="259045"/>
    <xdr:sp macro="" textlink="">
      <xdr:nvSpPr>
        <xdr:cNvPr id="461" name="【市民会館】&#10;一人当たり面積平均値テキスト">
          <a:extLst>
            <a:ext uri="{FF2B5EF4-FFF2-40B4-BE49-F238E27FC236}">
              <a16:creationId xmlns:a16="http://schemas.microsoft.com/office/drawing/2014/main" id="{39D87A2B-F477-414F-9B3C-0EA6C65376C6}"/>
            </a:ext>
          </a:extLst>
        </xdr:cNvPr>
        <xdr:cNvSpPr txBox="1"/>
      </xdr:nvSpPr>
      <xdr:spPr>
        <a:xfrm>
          <a:off x="10515600" y="1803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9FA6BB1F-7AC3-4AEF-BF11-C6A5696ED249}"/>
            </a:ext>
          </a:extLst>
        </xdr:cNvPr>
        <xdr:cNvSpPr/>
      </xdr:nvSpPr>
      <xdr:spPr>
        <a:xfrm>
          <a:off x="104267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A7ECFC5A-54FF-49F3-8FA9-CE105CD2F6A5}"/>
            </a:ext>
          </a:extLst>
        </xdr:cNvPr>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1C3C23BB-C72A-40DC-85B2-01631EA487A1}"/>
            </a:ext>
          </a:extLst>
        </xdr:cNvPr>
        <xdr:cNvSpPr/>
      </xdr:nvSpPr>
      <xdr:spPr>
        <a:xfrm>
          <a:off x="8699500" y="1806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135889</xdr:rowOff>
    </xdr:from>
    <xdr:to>
      <xdr:col>41</xdr:col>
      <xdr:colOff>101600</xdr:colOff>
      <xdr:row>106</xdr:row>
      <xdr:rowOff>66039</xdr:rowOff>
    </xdr:to>
    <xdr:sp macro="" textlink="">
      <xdr:nvSpPr>
        <xdr:cNvPr id="465" name="フローチャート: 判断 464">
          <a:extLst>
            <a:ext uri="{FF2B5EF4-FFF2-40B4-BE49-F238E27FC236}">
              <a16:creationId xmlns:a16="http://schemas.microsoft.com/office/drawing/2014/main" id="{7340CE11-3AA8-4FEE-AC88-FDECF09B8419}"/>
            </a:ext>
          </a:extLst>
        </xdr:cNvPr>
        <xdr:cNvSpPr/>
      </xdr:nvSpPr>
      <xdr:spPr>
        <a:xfrm>
          <a:off x="7810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170180</xdr:rowOff>
    </xdr:from>
    <xdr:to>
      <xdr:col>36</xdr:col>
      <xdr:colOff>165100</xdr:colOff>
      <xdr:row>106</xdr:row>
      <xdr:rowOff>100330</xdr:rowOff>
    </xdr:to>
    <xdr:sp macro="" textlink="">
      <xdr:nvSpPr>
        <xdr:cNvPr id="466" name="フローチャート: 判断 465">
          <a:extLst>
            <a:ext uri="{FF2B5EF4-FFF2-40B4-BE49-F238E27FC236}">
              <a16:creationId xmlns:a16="http://schemas.microsoft.com/office/drawing/2014/main" id="{1B76C0E9-341E-4B10-A1B2-4C66BD32A8AB}"/>
            </a:ext>
          </a:extLst>
        </xdr:cNvPr>
        <xdr:cNvSpPr/>
      </xdr:nvSpPr>
      <xdr:spPr>
        <a:xfrm>
          <a:off x="6921500" y="1817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D86CF056-B6AC-444D-8BE7-2366E2F723D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E8D5D93-FB72-4AEF-AD4A-26F5B44F450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DDC2669-942E-4FF1-A95F-080E4AFFFC1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8AD3B5CA-4AB5-42DE-9E04-93435D21E3A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20C608C-2B8A-4717-BCA3-825C68849F14}"/>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48261</xdr:rowOff>
    </xdr:from>
    <xdr:to>
      <xdr:col>55</xdr:col>
      <xdr:colOff>50800</xdr:colOff>
      <xdr:row>104</xdr:row>
      <xdr:rowOff>149861</xdr:rowOff>
    </xdr:to>
    <xdr:sp macro="" textlink="">
      <xdr:nvSpPr>
        <xdr:cNvPr id="472" name="楕円 471">
          <a:extLst>
            <a:ext uri="{FF2B5EF4-FFF2-40B4-BE49-F238E27FC236}">
              <a16:creationId xmlns:a16="http://schemas.microsoft.com/office/drawing/2014/main" id="{0AA125D2-7E5F-4A41-ABC8-33A342EB563B}"/>
            </a:ext>
          </a:extLst>
        </xdr:cNvPr>
        <xdr:cNvSpPr/>
      </xdr:nvSpPr>
      <xdr:spPr>
        <a:xfrm>
          <a:off x="10426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71138</xdr:rowOff>
    </xdr:from>
    <xdr:ext cx="469744" cy="259045"/>
    <xdr:sp macro="" textlink="">
      <xdr:nvSpPr>
        <xdr:cNvPr id="473" name="【市民会館】&#10;一人当たり面積該当値テキスト">
          <a:extLst>
            <a:ext uri="{FF2B5EF4-FFF2-40B4-BE49-F238E27FC236}">
              <a16:creationId xmlns:a16="http://schemas.microsoft.com/office/drawing/2014/main" id="{194B8FE0-FAAB-46CE-A885-EB151718A140}"/>
            </a:ext>
          </a:extLst>
        </xdr:cNvPr>
        <xdr:cNvSpPr txBox="1"/>
      </xdr:nvSpPr>
      <xdr:spPr>
        <a:xfrm>
          <a:off x="10515600"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55880</xdr:rowOff>
    </xdr:from>
    <xdr:to>
      <xdr:col>50</xdr:col>
      <xdr:colOff>165100</xdr:colOff>
      <xdr:row>104</xdr:row>
      <xdr:rowOff>157480</xdr:rowOff>
    </xdr:to>
    <xdr:sp macro="" textlink="">
      <xdr:nvSpPr>
        <xdr:cNvPr id="474" name="楕円 473">
          <a:extLst>
            <a:ext uri="{FF2B5EF4-FFF2-40B4-BE49-F238E27FC236}">
              <a16:creationId xmlns:a16="http://schemas.microsoft.com/office/drawing/2014/main" id="{D5FE4C9C-6BB2-4E48-ABA4-2ABFFF2BE82C}"/>
            </a:ext>
          </a:extLst>
        </xdr:cNvPr>
        <xdr:cNvSpPr/>
      </xdr:nvSpPr>
      <xdr:spPr>
        <a:xfrm>
          <a:off x="9588500" y="1788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99061</xdr:rowOff>
    </xdr:from>
    <xdr:to>
      <xdr:col>55</xdr:col>
      <xdr:colOff>0</xdr:colOff>
      <xdr:row>104</xdr:row>
      <xdr:rowOff>106680</xdr:rowOff>
    </xdr:to>
    <xdr:cxnSp macro="">
      <xdr:nvCxnSpPr>
        <xdr:cNvPr id="475" name="直線コネクタ 474">
          <a:extLst>
            <a:ext uri="{FF2B5EF4-FFF2-40B4-BE49-F238E27FC236}">
              <a16:creationId xmlns:a16="http://schemas.microsoft.com/office/drawing/2014/main" id="{A84390C3-9809-4D16-99BB-A0F509D1FF9C}"/>
            </a:ext>
          </a:extLst>
        </xdr:cNvPr>
        <xdr:cNvCxnSpPr/>
      </xdr:nvCxnSpPr>
      <xdr:spPr>
        <a:xfrm flipV="1">
          <a:off x="9639300" y="17929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67311</xdr:rowOff>
    </xdr:from>
    <xdr:to>
      <xdr:col>46</xdr:col>
      <xdr:colOff>38100</xdr:colOff>
      <xdr:row>104</xdr:row>
      <xdr:rowOff>168911</xdr:rowOff>
    </xdr:to>
    <xdr:sp macro="" textlink="">
      <xdr:nvSpPr>
        <xdr:cNvPr id="476" name="楕円 475">
          <a:extLst>
            <a:ext uri="{FF2B5EF4-FFF2-40B4-BE49-F238E27FC236}">
              <a16:creationId xmlns:a16="http://schemas.microsoft.com/office/drawing/2014/main" id="{ED9AFE18-47E2-4286-BA6C-D47E9EF228EC}"/>
            </a:ext>
          </a:extLst>
        </xdr:cNvPr>
        <xdr:cNvSpPr/>
      </xdr:nvSpPr>
      <xdr:spPr>
        <a:xfrm>
          <a:off x="8699500" y="1789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106680</xdr:rowOff>
    </xdr:from>
    <xdr:to>
      <xdr:col>50</xdr:col>
      <xdr:colOff>114300</xdr:colOff>
      <xdr:row>104</xdr:row>
      <xdr:rowOff>118111</xdr:rowOff>
    </xdr:to>
    <xdr:cxnSp macro="">
      <xdr:nvCxnSpPr>
        <xdr:cNvPr id="477" name="直線コネクタ 476">
          <a:extLst>
            <a:ext uri="{FF2B5EF4-FFF2-40B4-BE49-F238E27FC236}">
              <a16:creationId xmlns:a16="http://schemas.microsoft.com/office/drawing/2014/main" id="{53D0F8B9-C58C-4C35-A6E6-0A856E37EFE4}"/>
            </a:ext>
          </a:extLst>
        </xdr:cNvPr>
        <xdr:cNvCxnSpPr/>
      </xdr:nvCxnSpPr>
      <xdr:spPr>
        <a:xfrm flipV="1">
          <a:off x="8750300" y="179374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74930</xdr:rowOff>
    </xdr:from>
    <xdr:to>
      <xdr:col>41</xdr:col>
      <xdr:colOff>101600</xdr:colOff>
      <xdr:row>105</xdr:row>
      <xdr:rowOff>5080</xdr:rowOff>
    </xdr:to>
    <xdr:sp macro="" textlink="">
      <xdr:nvSpPr>
        <xdr:cNvPr id="478" name="楕円 477">
          <a:extLst>
            <a:ext uri="{FF2B5EF4-FFF2-40B4-BE49-F238E27FC236}">
              <a16:creationId xmlns:a16="http://schemas.microsoft.com/office/drawing/2014/main" id="{020A53F0-139A-4536-ACD4-92F8DE58FD29}"/>
            </a:ext>
          </a:extLst>
        </xdr:cNvPr>
        <xdr:cNvSpPr/>
      </xdr:nvSpPr>
      <xdr:spPr>
        <a:xfrm>
          <a:off x="7810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118111</xdr:rowOff>
    </xdr:from>
    <xdr:to>
      <xdr:col>45</xdr:col>
      <xdr:colOff>177800</xdr:colOff>
      <xdr:row>104</xdr:row>
      <xdr:rowOff>125730</xdr:rowOff>
    </xdr:to>
    <xdr:cxnSp macro="">
      <xdr:nvCxnSpPr>
        <xdr:cNvPr id="479" name="直線コネクタ 478">
          <a:extLst>
            <a:ext uri="{FF2B5EF4-FFF2-40B4-BE49-F238E27FC236}">
              <a16:creationId xmlns:a16="http://schemas.microsoft.com/office/drawing/2014/main" id="{9DCFFA44-A333-4E84-834B-9B4148967619}"/>
            </a:ext>
          </a:extLst>
        </xdr:cNvPr>
        <xdr:cNvCxnSpPr/>
      </xdr:nvCxnSpPr>
      <xdr:spPr>
        <a:xfrm flipV="1">
          <a:off x="7861300" y="179489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86361</xdr:rowOff>
    </xdr:from>
    <xdr:to>
      <xdr:col>36</xdr:col>
      <xdr:colOff>165100</xdr:colOff>
      <xdr:row>105</xdr:row>
      <xdr:rowOff>16511</xdr:rowOff>
    </xdr:to>
    <xdr:sp macro="" textlink="">
      <xdr:nvSpPr>
        <xdr:cNvPr id="480" name="楕円 479">
          <a:extLst>
            <a:ext uri="{FF2B5EF4-FFF2-40B4-BE49-F238E27FC236}">
              <a16:creationId xmlns:a16="http://schemas.microsoft.com/office/drawing/2014/main" id="{64DFF4AA-98C0-467E-A0B6-3203D60ED3E3}"/>
            </a:ext>
          </a:extLst>
        </xdr:cNvPr>
        <xdr:cNvSpPr/>
      </xdr:nvSpPr>
      <xdr:spPr>
        <a:xfrm>
          <a:off x="6921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125730</xdr:rowOff>
    </xdr:from>
    <xdr:to>
      <xdr:col>41</xdr:col>
      <xdr:colOff>50800</xdr:colOff>
      <xdr:row>104</xdr:row>
      <xdr:rowOff>137161</xdr:rowOff>
    </xdr:to>
    <xdr:cxnSp macro="">
      <xdr:nvCxnSpPr>
        <xdr:cNvPr id="481" name="直線コネクタ 480">
          <a:extLst>
            <a:ext uri="{FF2B5EF4-FFF2-40B4-BE49-F238E27FC236}">
              <a16:creationId xmlns:a16="http://schemas.microsoft.com/office/drawing/2014/main" id="{50960DAA-495C-4658-B96B-019077685694}"/>
            </a:ext>
          </a:extLst>
        </xdr:cNvPr>
        <xdr:cNvCxnSpPr/>
      </xdr:nvCxnSpPr>
      <xdr:spPr>
        <a:xfrm flipV="1">
          <a:off x="6972300" y="179565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144797</xdr:rowOff>
    </xdr:from>
    <xdr:ext cx="469744" cy="259045"/>
    <xdr:sp macro="" textlink="">
      <xdr:nvSpPr>
        <xdr:cNvPr id="482" name="n_1aveValue【市民会館】&#10;一人当たり面積">
          <a:extLst>
            <a:ext uri="{FF2B5EF4-FFF2-40B4-BE49-F238E27FC236}">
              <a16:creationId xmlns:a16="http://schemas.microsoft.com/office/drawing/2014/main" id="{663DFF64-E675-44C9-86C5-D36601DC2B48}"/>
            </a:ext>
          </a:extLst>
        </xdr:cNvPr>
        <xdr:cNvSpPr txBox="1"/>
      </xdr:nvSpPr>
      <xdr:spPr>
        <a:xfrm>
          <a:off x="9391727" y="1814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152416</xdr:rowOff>
    </xdr:from>
    <xdr:ext cx="469744" cy="259045"/>
    <xdr:sp macro="" textlink="">
      <xdr:nvSpPr>
        <xdr:cNvPr id="483" name="n_2aveValue【市民会館】&#10;一人当たり面積">
          <a:extLst>
            <a:ext uri="{FF2B5EF4-FFF2-40B4-BE49-F238E27FC236}">
              <a16:creationId xmlns:a16="http://schemas.microsoft.com/office/drawing/2014/main" id="{A309B14C-8A7C-4929-99D8-AC7DA03B1908}"/>
            </a:ext>
          </a:extLst>
        </xdr:cNvPr>
        <xdr:cNvSpPr txBox="1"/>
      </xdr:nvSpPr>
      <xdr:spPr>
        <a:xfrm>
          <a:off x="851542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57166</xdr:rowOff>
    </xdr:from>
    <xdr:ext cx="469744" cy="259045"/>
    <xdr:sp macro="" textlink="">
      <xdr:nvSpPr>
        <xdr:cNvPr id="484" name="n_3aveValue【市民会館】&#10;一人当たり面積">
          <a:extLst>
            <a:ext uri="{FF2B5EF4-FFF2-40B4-BE49-F238E27FC236}">
              <a16:creationId xmlns:a16="http://schemas.microsoft.com/office/drawing/2014/main" id="{1DE3AC68-E14C-4B4A-989E-41728570F91B}"/>
            </a:ext>
          </a:extLst>
        </xdr:cNvPr>
        <xdr:cNvSpPr txBox="1"/>
      </xdr:nvSpPr>
      <xdr:spPr>
        <a:xfrm>
          <a:off x="7626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91457</xdr:rowOff>
    </xdr:from>
    <xdr:ext cx="469744" cy="259045"/>
    <xdr:sp macro="" textlink="">
      <xdr:nvSpPr>
        <xdr:cNvPr id="485" name="n_4aveValue【市民会館】&#10;一人当たり面積">
          <a:extLst>
            <a:ext uri="{FF2B5EF4-FFF2-40B4-BE49-F238E27FC236}">
              <a16:creationId xmlns:a16="http://schemas.microsoft.com/office/drawing/2014/main" id="{00941CD7-EC0E-4732-876F-782C03CAD91B}"/>
            </a:ext>
          </a:extLst>
        </xdr:cNvPr>
        <xdr:cNvSpPr txBox="1"/>
      </xdr:nvSpPr>
      <xdr:spPr>
        <a:xfrm>
          <a:off x="6737427" y="182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2557</xdr:rowOff>
    </xdr:from>
    <xdr:ext cx="469744" cy="259045"/>
    <xdr:sp macro="" textlink="">
      <xdr:nvSpPr>
        <xdr:cNvPr id="486" name="n_1mainValue【市民会館】&#10;一人当たり面積">
          <a:extLst>
            <a:ext uri="{FF2B5EF4-FFF2-40B4-BE49-F238E27FC236}">
              <a16:creationId xmlns:a16="http://schemas.microsoft.com/office/drawing/2014/main" id="{2517FBE2-4FFA-46A4-A40B-51859F676EB2}"/>
            </a:ext>
          </a:extLst>
        </xdr:cNvPr>
        <xdr:cNvSpPr txBox="1"/>
      </xdr:nvSpPr>
      <xdr:spPr>
        <a:xfrm>
          <a:off x="9391727" y="176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13988</xdr:rowOff>
    </xdr:from>
    <xdr:ext cx="469744" cy="259045"/>
    <xdr:sp macro="" textlink="">
      <xdr:nvSpPr>
        <xdr:cNvPr id="487" name="n_2mainValue【市民会館】&#10;一人当たり面積">
          <a:extLst>
            <a:ext uri="{FF2B5EF4-FFF2-40B4-BE49-F238E27FC236}">
              <a16:creationId xmlns:a16="http://schemas.microsoft.com/office/drawing/2014/main" id="{46778314-4479-4EF8-8721-51537512614E}"/>
            </a:ext>
          </a:extLst>
        </xdr:cNvPr>
        <xdr:cNvSpPr txBox="1"/>
      </xdr:nvSpPr>
      <xdr:spPr>
        <a:xfrm>
          <a:off x="8515427"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21607</xdr:rowOff>
    </xdr:from>
    <xdr:ext cx="469744" cy="259045"/>
    <xdr:sp macro="" textlink="">
      <xdr:nvSpPr>
        <xdr:cNvPr id="488" name="n_3mainValue【市民会館】&#10;一人当たり面積">
          <a:extLst>
            <a:ext uri="{FF2B5EF4-FFF2-40B4-BE49-F238E27FC236}">
              <a16:creationId xmlns:a16="http://schemas.microsoft.com/office/drawing/2014/main" id="{2E360060-2DFF-4D2F-B9E6-720E434F3195}"/>
            </a:ext>
          </a:extLst>
        </xdr:cNvPr>
        <xdr:cNvSpPr txBox="1"/>
      </xdr:nvSpPr>
      <xdr:spPr>
        <a:xfrm>
          <a:off x="7626427"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33038</xdr:rowOff>
    </xdr:from>
    <xdr:ext cx="469744" cy="259045"/>
    <xdr:sp macro="" textlink="">
      <xdr:nvSpPr>
        <xdr:cNvPr id="489" name="n_4mainValue【市民会館】&#10;一人当たり面積">
          <a:extLst>
            <a:ext uri="{FF2B5EF4-FFF2-40B4-BE49-F238E27FC236}">
              <a16:creationId xmlns:a16="http://schemas.microsoft.com/office/drawing/2014/main" id="{08FAF5E1-E289-4121-81DD-4E3CDAB29210}"/>
            </a:ext>
          </a:extLst>
        </xdr:cNvPr>
        <xdr:cNvSpPr txBox="1"/>
      </xdr:nvSpPr>
      <xdr:spPr>
        <a:xfrm>
          <a:off x="6737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9402A44B-7877-4C03-93F0-CBD61D1B5D8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A434FC5-DA77-4DA6-9729-A7D60C53788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953A3952-2F0C-4983-950C-294C84C6FA2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69140DEA-6FDE-4012-8C0C-F61897A3370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8DE6657B-8D4D-4644-BE16-E0D5CA67301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5F418561-96C8-45F4-8834-719DBE07050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22406A27-3DC3-462B-BD07-3E16A0F08F4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F0B15FE7-8647-4EE0-8D38-5619368A5F3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4F4F9146-5926-44AC-921D-B089C47DDF5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2BF0C87-1DDE-43F0-8C33-C807C6AA378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B0E078E0-A9D7-4C99-B907-4F2755618E6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6F46F899-0CBA-4A9B-82D1-E17D5E70F4E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99E0CC49-918F-4554-95D8-B952EB0F631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0F9BCE62-E5A6-4684-9EAA-50878F0E274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B51D6975-7FF1-4761-BCCD-77B1CEFDC956}"/>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0E1BD30B-A71F-4BAA-81BF-FBACC6BC797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967684CA-8570-40DF-B007-479C622BD13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C9A81D5F-4975-4B7F-8146-97E313CF708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16985615-2F36-4702-8459-483DC395289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D470E2F0-E337-4F84-9D48-F8A83A7747B2}"/>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2EED696E-6135-493D-B855-462F99C5A31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832FD71A-A874-47B7-9254-462D65918E5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E6851F3F-F936-4F97-BAB7-329C498A6D64}"/>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2F67C6FF-9ADE-47F6-AD75-0F93415F70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6A2877A1-A93F-401B-8099-41FED35F21E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63439EAD-B890-454A-A304-D1866CF6129B}"/>
            </a:ext>
          </a:extLst>
        </xdr:cNvPr>
        <xdr:cNvCxnSpPr/>
      </xdr:nvCxnSpPr>
      <xdr:spPr>
        <a:xfrm flipV="1">
          <a:off x="16318864" y="5879374"/>
          <a:ext cx="0" cy="1291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BE11920E-2FCB-4E8B-85AF-F350EAFF138E}"/>
            </a:ext>
          </a:extLst>
        </xdr:cNvPr>
        <xdr:cNvSpPr txBox="1"/>
      </xdr:nvSpPr>
      <xdr:spPr>
        <a:xfrm>
          <a:off x="16357600" y="717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D6D3DFE9-EE60-48FE-ACC8-43C39957258E}"/>
            </a:ext>
          </a:extLst>
        </xdr:cNvPr>
        <xdr:cNvCxnSpPr/>
      </xdr:nvCxnSpPr>
      <xdr:spPr>
        <a:xfrm>
          <a:off x="16230600" y="717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DB6544CF-A849-4A72-9CD1-BA024C746E64}"/>
            </a:ext>
          </a:extLst>
        </xdr:cNvPr>
        <xdr:cNvSpPr txBox="1"/>
      </xdr:nvSpPr>
      <xdr:spPr>
        <a:xfrm>
          <a:off x="16357600" y="5654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97325532-D936-4A05-B255-8886AD29B733}"/>
            </a:ext>
          </a:extLst>
        </xdr:cNvPr>
        <xdr:cNvCxnSpPr/>
      </xdr:nvCxnSpPr>
      <xdr:spPr>
        <a:xfrm>
          <a:off x="16230600" y="587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125021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6A64FB97-9F67-4DBF-887A-616E400A1B7C}"/>
            </a:ext>
          </a:extLst>
        </xdr:cNvPr>
        <xdr:cNvSpPr txBox="1"/>
      </xdr:nvSpPr>
      <xdr:spPr>
        <a:xfrm>
          <a:off x="16357600" y="646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A5943AED-3696-46E3-847A-32B076487A05}"/>
            </a:ext>
          </a:extLst>
        </xdr:cNvPr>
        <xdr:cNvSpPr/>
      </xdr:nvSpPr>
      <xdr:spPr>
        <a:xfrm>
          <a:off x="16268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70B7FE1F-8F64-41CF-BE5E-2B8551726057}"/>
            </a:ext>
          </a:extLst>
        </xdr:cNvPr>
        <xdr:cNvSpPr/>
      </xdr:nvSpPr>
      <xdr:spPr>
        <a:xfrm>
          <a:off x="15430500" y="659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2927C0D9-B61F-4A27-8631-9717D47E9755}"/>
            </a:ext>
          </a:extLst>
        </xdr:cNvPr>
        <xdr:cNvSpPr/>
      </xdr:nvSpPr>
      <xdr:spPr>
        <a:xfrm>
          <a:off x="145415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23767</xdr:rowOff>
    </xdr:from>
    <xdr:to>
      <xdr:col>72</xdr:col>
      <xdr:colOff>38100</xdr:colOff>
      <xdr:row>38</xdr:row>
      <xdr:rowOff>125367</xdr:rowOff>
    </xdr:to>
    <xdr:sp macro="" textlink="">
      <xdr:nvSpPr>
        <xdr:cNvPr id="524" name="フローチャート: 判断 523">
          <a:extLst>
            <a:ext uri="{FF2B5EF4-FFF2-40B4-BE49-F238E27FC236}">
              <a16:creationId xmlns:a16="http://schemas.microsoft.com/office/drawing/2014/main" id="{D9610C33-A08D-4BD2-94C0-7E78962A1CF6}"/>
            </a:ext>
          </a:extLst>
        </xdr:cNvPr>
        <xdr:cNvSpPr/>
      </xdr:nvSpPr>
      <xdr:spPr>
        <a:xfrm>
          <a:off x="13652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58057</xdr:rowOff>
    </xdr:from>
    <xdr:to>
      <xdr:col>67</xdr:col>
      <xdr:colOff>101600</xdr:colOff>
      <xdr:row>38</xdr:row>
      <xdr:rowOff>159657</xdr:rowOff>
    </xdr:to>
    <xdr:sp macro="" textlink="">
      <xdr:nvSpPr>
        <xdr:cNvPr id="525" name="フローチャート: 判断 524">
          <a:extLst>
            <a:ext uri="{FF2B5EF4-FFF2-40B4-BE49-F238E27FC236}">
              <a16:creationId xmlns:a16="http://schemas.microsoft.com/office/drawing/2014/main" id="{AC9A906B-895F-4246-B5A8-D407B14E0A91}"/>
            </a:ext>
          </a:extLst>
        </xdr:cNvPr>
        <xdr:cNvSpPr/>
      </xdr:nvSpPr>
      <xdr:spPr>
        <a:xfrm>
          <a:off x="12763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3F567DC-A8AA-45BC-AA5B-F0F76C6644E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52DC39EF-1FB2-42DF-A132-C734D48DC28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8A46BD2F-BA50-4524-8E3A-3F402BCACC1B}"/>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19B8DFF-01B5-46D8-A183-CCE34449623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AD28358A-C925-4B7A-BED9-9C9D5EF2781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10704</xdr:rowOff>
    </xdr:from>
    <xdr:to>
      <xdr:col>85</xdr:col>
      <xdr:colOff>177800</xdr:colOff>
      <xdr:row>41</xdr:row>
      <xdr:rowOff>112304</xdr:rowOff>
    </xdr:to>
    <xdr:sp macro="" textlink="">
      <xdr:nvSpPr>
        <xdr:cNvPr id="531" name="楕円 530">
          <a:extLst>
            <a:ext uri="{FF2B5EF4-FFF2-40B4-BE49-F238E27FC236}">
              <a16:creationId xmlns:a16="http://schemas.microsoft.com/office/drawing/2014/main" id="{727D6336-F12A-429F-84A4-AEF74C2954E9}"/>
            </a:ext>
          </a:extLst>
        </xdr:cNvPr>
        <xdr:cNvSpPr/>
      </xdr:nvSpPr>
      <xdr:spPr>
        <a:xfrm>
          <a:off x="162687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97081</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EC4BAED1-EF71-4EF5-8017-4A745573307F}"/>
            </a:ext>
          </a:extLst>
        </xdr:cNvPr>
        <xdr:cNvSpPr txBox="1"/>
      </xdr:nvSpPr>
      <xdr:spPr>
        <a:xfrm>
          <a:off x="16357600" y="6955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167459</xdr:rowOff>
    </xdr:from>
    <xdr:to>
      <xdr:col>81</xdr:col>
      <xdr:colOff>101600</xdr:colOff>
      <xdr:row>41</xdr:row>
      <xdr:rowOff>97609</xdr:rowOff>
    </xdr:to>
    <xdr:sp macro="" textlink="">
      <xdr:nvSpPr>
        <xdr:cNvPr id="533" name="楕円 532">
          <a:extLst>
            <a:ext uri="{FF2B5EF4-FFF2-40B4-BE49-F238E27FC236}">
              <a16:creationId xmlns:a16="http://schemas.microsoft.com/office/drawing/2014/main" id="{4E660BD8-7A00-4111-9E46-E7242CC77FF7}"/>
            </a:ext>
          </a:extLst>
        </xdr:cNvPr>
        <xdr:cNvSpPr/>
      </xdr:nvSpPr>
      <xdr:spPr>
        <a:xfrm>
          <a:off x="15430500" y="702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46809</xdr:rowOff>
    </xdr:from>
    <xdr:to>
      <xdr:col>85</xdr:col>
      <xdr:colOff>127000</xdr:colOff>
      <xdr:row>41</xdr:row>
      <xdr:rowOff>61504</xdr:rowOff>
    </xdr:to>
    <xdr:cxnSp macro="">
      <xdr:nvCxnSpPr>
        <xdr:cNvPr id="534" name="直線コネクタ 533">
          <a:extLst>
            <a:ext uri="{FF2B5EF4-FFF2-40B4-BE49-F238E27FC236}">
              <a16:creationId xmlns:a16="http://schemas.microsoft.com/office/drawing/2014/main" id="{E4BC6E84-9B8D-4351-A7C1-5C0F5431B684}"/>
            </a:ext>
          </a:extLst>
        </xdr:cNvPr>
        <xdr:cNvCxnSpPr/>
      </xdr:nvCxnSpPr>
      <xdr:spPr>
        <a:xfrm>
          <a:off x="15481300" y="7076259"/>
          <a:ext cx="8382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126637</xdr:rowOff>
    </xdr:from>
    <xdr:to>
      <xdr:col>76</xdr:col>
      <xdr:colOff>165100</xdr:colOff>
      <xdr:row>41</xdr:row>
      <xdr:rowOff>56787</xdr:rowOff>
    </xdr:to>
    <xdr:sp macro="" textlink="">
      <xdr:nvSpPr>
        <xdr:cNvPr id="535" name="楕円 534">
          <a:extLst>
            <a:ext uri="{FF2B5EF4-FFF2-40B4-BE49-F238E27FC236}">
              <a16:creationId xmlns:a16="http://schemas.microsoft.com/office/drawing/2014/main" id="{1E5CEF34-E492-4BB2-B4D2-BD093D919F9E}"/>
            </a:ext>
          </a:extLst>
        </xdr:cNvPr>
        <xdr:cNvSpPr/>
      </xdr:nvSpPr>
      <xdr:spPr>
        <a:xfrm>
          <a:off x="14541500" y="698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5987</xdr:rowOff>
    </xdr:from>
    <xdr:to>
      <xdr:col>81</xdr:col>
      <xdr:colOff>50800</xdr:colOff>
      <xdr:row>41</xdr:row>
      <xdr:rowOff>46809</xdr:rowOff>
    </xdr:to>
    <xdr:cxnSp macro="">
      <xdr:nvCxnSpPr>
        <xdr:cNvPr id="536" name="直線コネクタ 535">
          <a:extLst>
            <a:ext uri="{FF2B5EF4-FFF2-40B4-BE49-F238E27FC236}">
              <a16:creationId xmlns:a16="http://schemas.microsoft.com/office/drawing/2014/main" id="{743AE091-04F8-4D61-812E-663D67912637}"/>
            </a:ext>
          </a:extLst>
        </xdr:cNvPr>
        <xdr:cNvCxnSpPr/>
      </xdr:nvCxnSpPr>
      <xdr:spPr>
        <a:xfrm>
          <a:off x="14592300" y="703543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107043</xdr:rowOff>
    </xdr:from>
    <xdr:to>
      <xdr:col>72</xdr:col>
      <xdr:colOff>38100</xdr:colOff>
      <xdr:row>41</xdr:row>
      <xdr:rowOff>37193</xdr:rowOff>
    </xdr:to>
    <xdr:sp macro="" textlink="">
      <xdr:nvSpPr>
        <xdr:cNvPr id="537" name="楕円 536">
          <a:extLst>
            <a:ext uri="{FF2B5EF4-FFF2-40B4-BE49-F238E27FC236}">
              <a16:creationId xmlns:a16="http://schemas.microsoft.com/office/drawing/2014/main" id="{BF56EEDE-285A-4446-935E-721DA19EE45F}"/>
            </a:ext>
          </a:extLst>
        </xdr:cNvPr>
        <xdr:cNvSpPr/>
      </xdr:nvSpPr>
      <xdr:spPr>
        <a:xfrm>
          <a:off x="13652500" y="69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157843</xdr:rowOff>
    </xdr:from>
    <xdr:to>
      <xdr:col>76</xdr:col>
      <xdr:colOff>114300</xdr:colOff>
      <xdr:row>41</xdr:row>
      <xdr:rowOff>5987</xdr:rowOff>
    </xdr:to>
    <xdr:cxnSp macro="">
      <xdr:nvCxnSpPr>
        <xdr:cNvPr id="538" name="直線コネクタ 537">
          <a:extLst>
            <a:ext uri="{FF2B5EF4-FFF2-40B4-BE49-F238E27FC236}">
              <a16:creationId xmlns:a16="http://schemas.microsoft.com/office/drawing/2014/main" id="{CE61DCB0-8C58-4C7C-AFF8-7740A6897594}"/>
            </a:ext>
          </a:extLst>
        </xdr:cNvPr>
        <xdr:cNvCxnSpPr/>
      </xdr:nvCxnSpPr>
      <xdr:spPr>
        <a:xfrm>
          <a:off x="13703300" y="701584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62956</xdr:rowOff>
    </xdr:from>
    <xdr:to>
      <xdr:col>67</xdr:col>
      <xdr:colOff>101600</xdr:colOff>
      <xdr:row>40</xdr:row>
      <xdr:rowOff>164556</xdr:rowOff>
    </xdr:to>
    <xdr:sp macro="" textlink="">
      <xdr:nvSpPr>
        <xdr:cNvPr id="539" name="楕円 538">
          <a:extLst>
            <a:ext uri="{FF2B5EF4-FFF2-40B4-BE49-F238E27FC236}">
              <a16:creationId xmlns:a16="http://schemas.microsoft.com/office/drawing/2014/main" id="{CD654A43-F117-47EA-8EBE-9B6B30E6DA6A}"/>
            </a:ext>
          </a:extLst>
        </xdr:cNvPr>
        <xdr:cNvSpPr/>
      </xdr:nvSpPr>
      <xdr:spPr>
        <a:xfrm>
          <a:off x="12763500" y="69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113756</xdr:rowOff>
    </xdr:from>
    <xdr:to>
      <xdr:col>71</xdr:col>
      <xdr:colOff>177800</xdr:colOff>
      <xdr:row>40</xdr:row>
      <xdr:rowOff>157843</xdr:rowOff>
    </xdr:to>
    <xdr:cxnSp macro="">
      <xdr:nvCxnSpPr>
        <xdr:cNvPr id="540" name="直線コネクタ 539">
          <a:extLst>
            <a:ext uri="{FF2B5EF4-FFF2-40B4-BE49-F238E27FC236}">
              <a16:creationId xmlns:a16="http://schemas.microsoft.com/office/drawing/2014/main" id="{A4226A3B-1BC6-4211-80E6-4BD5658233CC}"/>
            </a:ext>
          </a:extLst>
        </xdr:cNvPr>
        <xdr:cNvCxnSpPr/>
      </xdr:nvCxnSpPr>
      <xdr:spPr>
        <a:xfrm>
          <a:off x="12814300" y="697175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22696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4C87A90D-A131-4EB7-8544-2B0DA18F714C}"/>
            </a:ext>
          </a:extLst>
        </xdr:cNvPr>
        <xdr:cNvSpPr txBox="1"/>
      </xdr:nvSpPr>
      <xdr:spPr>
        <a:xfrm>
          <a:off x="15266044" y="636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60251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44672D4B-08EB-4423-8C2E-E7EC0C1FEF7D}"/>
            </a:ext>
          </a:extLst>
        </xdr:cNvPr>
        <xdr:cNvSpPr txBox="1"/>
      </xdr:nvSpPr>
      <xdr:spPr>
        <a:xfrm>
          <a:off x="14389744" y="640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141894</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E67A8B55-6385-46DD-AFCC-2F4639F600B1}"/>
            </a:ext>
          </a:extLst>
        </xdr:cNvPr>
        <xdr:cNvSpPr txBox="1"/>
      </xdr:nvSpPr>
      <xdr:spPr>
        <a:xfrm>
          <a:off x="13500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4734</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D1B8F1A0-5934-4C76-96F2-1C98A5ADD9F2}"/>
            </a:ext>
          </a:extLst>
        </xdr:cNvPr>
        <xdr:cNvSpPr txBox="1"/>
      </xdr:nvSpPr>
      <xdr:spPr>
        <a:xfrm>
          <a:off x="12611744" y="634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88736</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782AC133-68AB-4DC7-BACE-85D487732697}"/>
            </a:ext>
          </a:extLst>
        </xdr:cNvPr>
        <xdr:cNvSpPr txBox="1"/>
      </xdr:nvSpPr>
      <xdr:spPr>
        <a:xfrm>
          <a:off x="15266044" y="7118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47914</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F6CFE7DA-2174-4586-8BA0-14CB7B79DDD9}"/>
            </a:ext>
          </a:extLst>
        </xdr:cNvPr>
        <xdr:cNvSpPr txBox="1"/>
      </xdr:nvSpPr>
      <xdr:spPr>
        <a:xfrm>
          <a:off x="14389744" y="7077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28320</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18D320D4-7AC7-42E4-8019-212E0E4BEC0A}"/>
            </a:ext>
          </a:extLst>
        </xdr:cNvPr>
        <xdr:cNvSpPr txBox="1"/>
      </xdr:nvSpPr>
      <xdr:spPr>
        <a:xfrm>
          <a:off x="13500744" y="705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155683</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0185119B-46A7-45F4-9138-ECF903F7745C}"/>
            </a:ext>
          </a:extLst>
        </xdr:cNvPr>
        <xdr:cNvSpPr txBox="1"/>
      </xdr:nvSpPr>
      <xdr:spPr>
        <a:xfrm>
          <a:off x="12611744" y="7013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87F9FCA2-6756-4B86-B140-16503950AFA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EA2B4C6D-37B4-46F9-A6C1-650C18EFEDD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6B24EE49-D35A-4F3F-9377-DB74418C2E4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B9F81A0A-0E31-4C9B-8A2E-DA315D45E8E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1E7EE049-3E87-441F-9D7E-1522996EA3F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DFD195EB-9F1A-458F-95B9-EE90578CC13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8CBFFCE6-C6B5-4540-B288-6ADF6029348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D19109A8-0B34-45FB-A3A6-E8A521F97D6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9024169F-64DD-42D4-8B46-9E75009AB19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FFB16249-9156-48DD-8429-637C46841C5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9706515F-966B-44CA-98A7-4001862EF79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A01D9D6D-D304-46F3-805B-B7DE0BB6841D}"/>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D512D7D9-DCB8-4CA6-9319-A812FC09636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A652903-D30E-4B3E-B4E4-B72980FF3436}"/>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EEA919E1-1E23-4868-9CBA-B2CB3216D898}"/>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45745B9B-BBDE-465F-B758-23B934FC06BC}"/>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E9813533-1E1B-49CC-8BA7-C580AE478C1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EBAAEC2E-10DC-417A-ADE1-32E5FC642A8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70433AA4-C0AC-4F6D-9BB9-E21069D1240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9855FD76-0749-4E78-B2E8-B47CDBE97E57}"/>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702D8DEC-CB9A-470E-9085-D3FE0AE31EE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12975D18-428E-412F-8580-A6F4C26EE47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BF510867-88A4-4215-AEC7-538E192E857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30C9C29A-D57F-42B6-BCE7-A8228F7431CA}"/>
            </a:ext>
          </a:extLst>
        </xdr:cNvPr>
        <xdr:cNvCxnSpPr/>
      </xdr:nvCxnSpPr>
      <xdr:spPr>
        <a:xfrm flipV="1">
          <a:off x="22160864" y="5932882"/>
          <a:ext cx="0" cy="1304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90BD850F-C479-4E44-ADC3-576CABE160C1}"/>
            </a:ext>
          </a:extLst>
        </xdr:cNvPr>
        <xdr:cNvSpPr txBox="1"/>
      </xdr:nvSpPr>
      <xdr:spPr>
        <a:xfrm>
          <a:off x="2219960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E317F659-D3DD-44F1-A649-83229CECE13C}"/>
            </a:ext>
          </a:extLst>
        </xdr:cNvPr>
        <xdr:cNvCxnSpPr/>
      </xdr:nvCxnSpPr>
      <xdr:spPr>
        <a:xfrm>
          <a:off x="22072600" y="723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BCFBA52-6EB2-4C59-A4BD-48D472282CF7}"/>
            </a:ext>
          </a:extLst>
        </xdr:cNvPr>
        <xdr:cNvSpPr txBox="1"/>
      </xdr:nvSpPr>
      <xdr:spPr>
        <a:xfrm>
          <a:off x="22199600" y="570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8FE7E92F-3F14-42EE-802E-C7E781B590FC}"/>
            </a:ext>
          </a:extLst>
        </xdr:cNvPr>
        <xdr:cNvCxnSpPr/>
      </xdr:nvCxnSpPr>
      <xdr:spPr>
        <a:xfrm>
          <a:off x="22072600" y="5932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382D83DC-BE1F-46F9-A8C2-A53E9082B785}"/>
            </a:ext>
          </a:extLst>
        </xdr:cNvPr>
        <xdr:cNvSpPr txBox="1"/>
      </xdr:nvSpPr>
      <xdr:spPr>
        <a:xfrm>
          <a:off x="22199600" y="6683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FBA1DCD0-5207-4252-A323-4098CB52A8D7}"/>
            </a:ext>
          </a:extLst>
        </xdr:cNvPr>
        <xdr:cNvSpPr/>
      </xdr:nvSpPr>
      <xdr:spPr>
        <a:xfrm>
          <a:off x="22110700" y="68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032F4A92-E174-4D93-BE84-DA3935345D37}"/>
            </a:ext>
          </a:extLst>
        </xdr:cNvPr>
        <xdr:cNvSpPr/>
      </xdr:nvSpPr>
      <xdr:spPr>
        <a:xfrm>
          <a:off x="21272500" y="683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B9ECA670-9E37-4590-A70C-8B4E3CC85892}"/>
            </a:ext>
          </a:extLst>
        </xdr:cNvPr>
        <xdr:cNvSpPr/>
      </xdr:nvSpPr>
      <xdr:spPr>
        <a:xfrm>
          <a:off x="20383500" y="686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143579</xdr:rowOff>
    </xdr:from>
    <xdr:to>
      <xdr:col>102</xdr:col>
      <xdr:colOff>165100</xdr:colOff>
      <xdr:row>40</xdr:row>
      <xdr:rowOff>73729</xdr:rowOff>
    </xdr:to>
    <xdr:sp macro="" textlink="">
      <xdr:nvSpPr>
        <xdr:cNvPr id="581" name="フローチャート: 判断 580">
          <a:extLst>
            <a:ext uri="{FF2B5EF4-FFF2-40B4-BE49-F238E27FC236}">
              <a16:creationId xmlns:a16="http://schemas.microsoft.com/office/drawing/2014/main" id="{79B4D7D7-8ECD-42A6-90AC-46DFB61C7262}"/>
            </a:ext>
          </a:extLst>
        </xdr:cNvPr>
        <xdr:cNvSpPr/>
      </xdr:nvSpPr>
      <xdr:spPr>
        <a:xfrm>
          <a:off x="19494500" y="683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161710</xdr:rowOff>
    </xdr:from>
    <xdr:to>
      <xdr:col>98</xdr:col>
      <xdr:colOff>38100</xdr:colOff>
      <xdr:row>40</xdr:row>
      <xdr:rowOff>91860</xdr:rowOff>
    </xdr:to>
    <xdr:sp macro="" textlink="">
      <xdr:nvSpPr>
        <xdr:cNvPr id="582" name="フローチャート: 判断 581">
          <a:extLst>
            <a:ext uri="{FF2B5EF4-FFF2-40B4-BE49-F238E27FC236}">
              <a16:creationId xmlns:a16="http://schemas.microsoft.com/office/drawing/2014/main" id="{A914D915-14AA-4860-A4CD-24184F8B6B65}"/>
            </a:ext>
          </a:extLst>
        </xdr:cNvPr>
        <xdr:cNvSpPr/>
      </xdr:nvSpPr>
      <xdr:spPr>
        <a:xfrm>
          <a:off x="18605500" y="68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1F133D6-8A26-46AD-A27F-B9665A2878F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94961E5-EE83-4832-97DD-005EC462819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34F4CA8B-17BC-4341-BEB2-72719A6289A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9C612FF-FEAB-4DDF-BDFE-39D0F508D51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F30C7AA8-8892-461D-B250-8D71C50EB6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53369</xdr:rowOff>
    </xdr:from>
    <xdr:to>
      <xdr:col>116</xdr:col>
      <xdr:colOff>114300</xdr:colOff>
      <xdr:row>41</xdr:row>
      <xdr:rowOff>154969</xdr:rowOff>
    </xdr:to>
    <xdr:sp macro="" textlink="">
      <xdr:nvSpPr>
        <xdr:cNvPr id="588" name="楕円 587">
          <a:extLst>
            <a:ext uri="{FF2B5EF4-FFF2-40B4-BE49-F238E27FC236}">
              <a16:creationId xmlns:a16="http://schemas.microsoft.com/office/drawing/2014/main" id="{A5A03D26-6D43-41C0-8A28-BB26107A776A}"/>
            </a:ext>
          </a:extLst>
        </xdr:cNvPr>
        <xdr:cNvSpPr/>
      </xdr:nvSpPr>
      <xdr:spPr>
        <a:xfrm>
          <a:off x="22110700" y="7082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139746</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51B90410-0D44-4366-8B42-FA3153F3C192}"/>
            </a:ext>
          </a:extLst>
        </xdr:cNvPr>
        <xdr:cNvSpPr txBox="1"/>
      </xdr:nvSpPr>
      <xdr:spPr>
        <a:xfrm>
          <a:off x="22199600" y="6997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59740</xdr:rowOff>
    </xdr:from>
    <xdr:to>
      <xdr:col>112</xdr:col>
      <xdr:colOff>38100</xdr:colOff>
      <xdr:row>41</xdr:row>
      <xdr:rowOff>161340</xdr:rowOff>
    </xdr:to>
    <xdr:sp macro="" textlink="">
      <xdr:nvSpPr>
        <xdr:cNvPr id="590" name="楕円 589">
          <a:extLst>
            <a:ext uri="{FF2B5EF4-FFF2-40B4-BE49-F238E27FC236}">
              <a16:creationId xmlns:a16="http://schemas.microsoft.com/office/drawing/2014/main" id="{80C8C78E-1FAA-4BE8-8D81-3AED21D23367}"/>
            </a:ext>
          </a:extLst>
        </xdr:cNvPr>
        <xdr:cNvSpPr/>
      </xdr:nvSpPr>
      <xdr:spPr>
        <a:xfrm>
          <a:off x="21272500" y="70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104169</xdr:rowOff>
    </xdr:from>
    <xdr:to>
      <xdr:col>116</xdr:col>
      <xdr:colOff>63500</xdr:colOff>
      <xdr:row>41</xdr:row>
      <xdr:rowOff>110540</xdr:rowOff>
    </xdr:to>
    <xdr:cxnSp macro="">
      <xdr:nvCxnSpPr>
        <xdr:cNvPr id="591" name="直線コネクタ 590">
          <a:extLst>
            <a:ext uri="{FF2B5EF4-FFF2-40B4-BE49-F238E27FC236}">
              <a16:creationId xmlns:a16="http://schemas.microsoft.com/office/drawing/2014/main" id="{939AA213-70A3-465C-BFB4-22694F0E779C}"/>
            </a:ext>
          </a:extLst>
        </xdr:cNvPr>
        <xdr:cNvCxnSpPr/>
      </xdr:nvCxnSpPr>
      <xdr:spPr>
        <a:xfrm flipV="1">
          <a:off x="21323300" y="7133619"/>
          <a:ext cx="838200" cy="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60848</xdr:rowOff>
    </xdr:from>
    <xdr:to>
      <xdr:col>107</xdr:col>
      <xdr:colOff>101600</xdr:colOff>
      <xdr:row>41</xdr:row>
      <xdr:rowOff>162448</xdr:rowOff>
    </xdr:to>
    <xdr:sp macro="" textlink="">
      <xdr:nvSpPr>
        <xdr:cNvPr id="592" name="楕円 591">
          <a:extLst>
            <a:ext uri="{FF2B5EF4-FFF2-40B4-BE49-F238E27FC236}">
              <a16:creationId xmlns:a16="http://schemas.microsoft.com/office/drawing/2014/main" id="{8E27E414-B2EF-4967-80C7-A4D3239C6B7D}"/>
            </a:ext>
          </a:extLst>
        </xdr:cNvPr>
        <xdr:cNvSpPr/>
      </xdr:nvSpPr>
      <xdr:spPr>
        <a:xfrm>
          <a:off x="20383500" y="709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110540</xdr:rowOff>
    </xdr:from>
    <xdr:to>
      <xdr:col>111</xdr:col>
      <xdr:colOff>177800</xdr:colOff>
      <xdr:row>41</xdr:row>
      <xdr:rowOff>111648</xdr:rowOff>
    </xdr:to>
    <xdr:cxnSp macro="">
      <xdr:nvCxnSpPr>
        <xdr:cNvPr id="593" name="直線コネクタ 592">
          <a:extLst>
            <a:ext uri="{FF2B5EF4-FFF2-40B4-BE49-F238E27FC236}">
              <a16:creationId xmlns:a16="http://schemas.microsoft.com/office/drawing/2014/main" id="{0694AF9B-969A-451D-9763-C03D5E5D17FF}"/>
            </a:ext>
          </a:extLst>
        </xdr:cNvPr>
        <xdr:cNvCxnSpPr/>
      </xdr:nvCxnSpPr>
      <xdr:spPr>
        <a:xfrm flipV="1">
          <a:off x="20434300" y="7139990"/>
          <a:ext cx="889000" cy="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63747</xdr:rowOff>
    </xdr:from>
    <xdr:to>
      <xdr:col>102</xdr:col>
      <xdr:colOff>165100</xdr:colOff>
      <xdr:row>41</xdr:row>
      <xdr:rowOff>165347</xdr:rowOff>
    </xdr:to>
    <xdr:sp macro="" textlink="">
      <xdr:nvSpPr>
        <xdr:cNvPr id="594" name="楕円 593">
          <a:extLst>
            <a:ext uri="{FF2B5EF4-FFF2-40B4-BE49-F238E27FC236}">
              <a16:creationId xmlns:a16="http://schemas.microsoft.com/office/drawing/2014/main" id="{DE87316C-BFEE-4291-9D3E-340C1D0DC06A}"/>
            </a:ext>
          </a:extLst>
        </xdr:cNvPr>
        <xdr:cNvSpPr/>
      </xdr:nvSpPr>
      <xdr:spPr>
        <a:xfrm>
          <a:off x="19494500" y="70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111648</xdr:rowOff>
    </xdr:from>
    <xdr:to>
      <xdr:col>107</xdr:col>
      <xdr:colOff>50800</xdr:colOff>
      <xdr:row>41</xdr:row>
      <xdr:rowOff>114547</xdr:rowOff>
    </xdr:to>
    <xdr:cxnSp macro="">
      <xdr:nvCxnSpPr>
        <xdr:cNvPr id="595" name="直線コネクタ 594">
          <a:extLst>
            <a:ext uri="{FF2B5EF4-FFF2-40B4-BE49-F238E27FC236}">
              <a16:creationId xmlns:a16="http://schemas.microsoft.com/office/drawing/2014/main" id="{58E86C60-9216-4B76-BA2C-3408CCB8FAC7}"/>
            </a:ext>
          </a:extLst>
        </xdr:cNvPr>
        <xdr:cNvCxnSpPr/>
      </xdr:nvCxnSpPr>
      <xdr:spPr>
        <a:xfrm flipV="1">
          <a:off x="19545300" y="7141098"/>
          <a:ext cx="889000" cy="2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65211</xdr:rowOff>
    </xdr:from>
    <xdr:to>
      <xdr:col>98</xdr:col>
      <xdr:colOff>38100</xdr:colOff>
      <xdr:row>41</xdr:row>
      <xdr:rowOff>166811</xdr:rowOff>
    </xdr:to>
    <xdr:sp macro="" textlink="">
      <xdr:nvSpPr>
        <xdr:cNvPr id="596" name="楕円 595">
          <a:extLst>
            <a:ext uri="{FF2B5EF4-FFF2-40B4-BE49-F238E27FC236}">
              <a16:creationId xmlns:a16="http://schemas.microsoft.com/office/drawing/2014/main" id="{797CF0F8-3299-4891-9B30-1DE7B878DEFD}"/>
            </a:ext>
          </a:extLst>
        </xdr:cNvPr>
        <xdr:cNvSpPr/>
      </xdr:nvSpPr>
      <xdr:spPr>
        <a:xfrm>
          <a:off x="18605500" y="7094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114547</xdr:rowOff>
    </xdr:from>
    <xdr:to>
      <xdr:col>102</xdr:col>
      <xdr:colOff>114300</xdr:colOff>
      <xdr:row>41</xdr:row>
      <xdr:rowOff>116011</xdr:rowOff>
    </xdr:to>
    <xdr:cxnSp macro="">
      <xdr:nvCxnSpPr>
        <xdr:cNvPr id="597" name="直線コネクタ 596">
          <a:extLst>
            <a:ext uri="{FF2B5EF4-FFF2-40B4-BE49-F238E27FC236}">
              <a16:creationId xmlns:a16="http://schemas.microsoft.com/office/drawing/2014/main" id="{C163EC25-37CD-4A5C-8647-0F3231011D8F}"/>
            </a:ext>
          </a:extLst>
        </xdr:cNvPr>
        <xdr:cNvCxnSpPr/>
      </xdr:nvCxnSpPr>
      <xdr:spPr>
        <a:xfrm flipV="1">
          <a:off x="18656300" y="7143997"/>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46E2B832-4E08-48FE-BF1C-0B2D1A4EFB47}"/>
            </a:ext>
          </a:extLst>
        </xdr:cNvPr>
        <xdr:cNvSpPr txBox="1"/>
      </xdr:nvSpPr>
      <xdr:spPr>
        <a:xfrm>
          <a:off x="21043411" y="660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639C21F1-C678-450B-A297-14C69D607EDA}"/>
            </a:ext>
          </a:extLst>
        </xdr:cNvPr>
        <xdr:cNvSpPr txBox="1"/>
      </xdr:nvSpPr>
      <xdr:spPr>
        <a:xfrm>
          <a:off x="20167111" y="66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90256</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80EF6F28-54E8-433E-873C-550D9EB04B94}"/>
            </a:ext>
          </a:extLst>
        </xdr:cNvPr>
        <xdr:cNvSpPr txBox="1"/>
      </xdr:nvSpPr>
      <xdr:spPr>
        <a:xfrm>
          <a:off x="19278111" y="660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108387</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C25DC784-2CAF-44A0-95A9-91979C78CCC2}"/>
            </a:ext>
          </a:extLst>
        </xdr:cNvPr>
        <xdr:cNvSpPr txBox="1"/>
      </xdr:nvSpPr>
      <xdr:spPr>
        <a:xfrm>
          <a:off x="18389111" y="6623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152467</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B9F9AB57-01C1-4D60-9510-7C70B2BB4537}"/>
            </a:ext>
          </a:extLst>
        </xdr:cNvPr>
        <xdr:cNvSpPr txBox="1"/>
      </xdr:nvSpPr>
      <xdr:spPr>
        <a:xfrm>
          <a:off x="21043411" y="7181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153575</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0F07CF1C-7781-46D5-90B6-57FA2A057569}"/>
            </a:ext>
          </a:extLst>
        </xdr:cNvPr>
        <xdr:cNvSpPr txBox="1"/>
      </xdr:nvSpPr>
      <xdr:spPr>
        <a:xfrm>
          <a:off x="20167111" y="718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156474</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6C2E1A95-DA90-4C56-9CF4-1E2A75294006}"/>
            </a:ext>
          </a:extLst>
        </xdr:cNvPr>
        <xdr:cNvSpPr txBox="1"/>
      </xdr:nvSpPr>
      <xdr:spPr>
        <a:xfrm>
          <a:off x="19278111" y="718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157938</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8D7E7598-395B-4185-A060-A11CB4109D59}"/>
            </a:ext>
          </a:extLst>
        </xdr:cNvPr>
        <xdr:cNvSpPr txBox="1"/>
      </xdr:nvSpPr>
      <xdr:spPr>
        <a:xfrm>
          <a:off x="18389111" y="7187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9776591-D706-4DC9-8DE2-2FDB9C3D309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47711050-B96C-4F17-9DD1-A99C29BB45D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187B96AC-9F95-4803-B736-E5147F2E8B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68CFE06A-0C16-4EE1-8708-748B89464D2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DA81D66D-BFB5-49DA-B6F1-3A95D53EB2F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E18D75E4-2AE5-4C62-BA47-6B3E85532DA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FE2DB543-C1AA-4549-BDF8-54A61A318A4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A77E8FB3-E12C-4F0A-B68D-DC24A9AEA8E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4" name="正方形/長方形 613">
          <a:extLst>
            <a:ext uri="{FF2B5EF4-FFF2-40B4-BE49-F238E27FC236}">
              <a16:creationId xmlns:a16="http://schemas.microsoft.com/office/drawing/2014/main" id="{05B17E72-F520-4180-8A55-5A2E75AB57A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5" name="正方形/長方形 614">
          <a:extLst>
            <a:ext uri="{FF2B5EF4-FFF2-40B4-BE49-F238E27FC236}">
              <a16:creationId xmlns:a16="http://schemas.microsoft.com/office/drawing/2014/main" id="{3E51EE90-35C1-48B1-B0FC-1F481478398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6" name="正方形/長方形 615">
          <a:extLst>
            <a:ext uri="{FF2B5EF4-FFF2-40B4-BE49-F238E27FC236}">
              <a16:creationId xmlns:a16="http://schemas.microsoft.com/office/drawing/2014/main" id="{28CD6502-13A9-470F-ABE9-7729C68A5D1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7" name="正方形/長方形 616">
          <a:extLst>
            <a:ext uri="{FF2B5EF4-FFF2-40B4-BE49-F238E27FC236}">
              <a16:creationId xmlns:a16="http://schemas.microsoft.com/office/drawing/2014/main" id="{F8835C53-B419-483F-88BD-AB3FE05A22D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8" name="正方形/長方形 617">
          <a:extLst>
            <a:ext uri="{FF2B5EF4-FFF2-40B4-BE49-F238E27FC236}">
              <a16:creationId xmlns:a16="http://schemas.microsoft.com/office/drawing/2014/main" id="{17D650C1-C551-4B55-90C8-A6A597E0AEC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9" name="正方形/長方形 618">
          <a:extLst>
            <a:ext uri="{FF2B5EF4-FFF2-40B4-BE49-F238E27FC236}">
              <a16:creationId xmlns:a16="http://schemas.microsoft.com/office/drawing/2014/main" id="{29B1D227-7E42-422D-905E-1F63D247275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0" name="正方形/長方形 619">
          <a:extLst>
            <a:ext uri="{FF2B5EF4-FFF2-40B4-BE49-F238E27FC236}">
              <a16:creationId xmlns:a16="http://schemas.microsoft.com/office/drawing/2014/main" id="{EDAC52D9-D0C3-4A0C-AEC0-279651251E6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1" name="正方形/長方形 620">
          <a:extLst>
            <a:ext uri="{FF2B5EF4-FFF2-40B4-BE49-F238E27FC236}">
              <a16:creationId xmlns:a16="http://schemas.microsoft.com/office/drawing/2014/main" id="{5E9B75CF-4BFB-4E08-B4D1-0E81B6B125A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DBC30E3A-30DF-4F3A-BF43-DC126BA3D4B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60F78919-758A-4A3D-A791-A4C71FD8B18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99542306-493D-4C6C-99AB-1BF258EA7D0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DFF7D9CB-1348-4B76-AD27-705A490E05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8E6F21BE-B291-4C67-85B7-B34248B50F0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99F48A9E-55BC-4007-BD1A-D53943B011D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DDE8591A-8227-4E07-AC18-E8632458006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3296802D-507D-482E-9B0B-82DE18FAA6FA}"/>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82D99527-629A-43CF-BBCE-E03FE7BE727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46E64DD3-7DC1-4E52-94BD-7928C9A797A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8F96F3BE-742C-4057-BCD8-47ACD29F65D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8E7E1D9B-4E6D-480A-98B4-6F11CDF526F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D3156118-58DA-4870-AA4B-32EFF72D69E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5742C510-3CD0-43E4-B645-558915C43A09}"/>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C834216A-7C0B-475E-9E06-909E11BB5C1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A4B9EE86-04F3-404B-99DF-9D173439424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6562FCBF-B8D9-4146-975E-C46AD3C2FD5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9A9174E3-8479-463F-AB13-C6524E186DC2}"/>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5F6FAB61-4895-426C-BE6E-5D033C4AD3E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01930C96-06DC-4991-9F42-B469F20B464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35D7BD29-9038-4810-B281-852E8769ADF7}"/>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94C8C3BF-D36C-4CAC-B267-0E2A1D05F6A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FED5A73B-D2D4-40EC-9647-17CF1ECC6BE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31423C25-F467-4095-9510-CC9BDBAC0ED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646" name="直線コネクタ 645">
          <a:extLst>
            <a:ext uri="{FF2B5EF4-FFF2-40B4-BE49-F238E27FC236}">
              <a16:creationId xmlns:a16="http://schemas.microsoft.com/office/drawing/2014/main" id="{0B4A80DA-F8AC-49EA-B34F-E6CAEC247F00}"/>
            </a:ext>
          </a:extLst>
        </xdr:cNvPr>
        <xdr:cNvCxnSpPr/>
      </xdr:nvCxnSpPr>
      <xdr:spPr>
        <a:xfrm flipV="1">
          <a:off x="16318864" y="13432155"/>
          <a:ext cx="0" cy="13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647" name="【消防施設】&#10;有形固定資産減価償却率最小値テキスト">
          <a:extLst>
            <a:ext uri="{FF2B5EF4-FFF2-40B4-BE49-F238E27FC236}">
              <a16:creationId xmlns:a16="http://schemas.microsoft.com/office/drawing/2014/main" id="{BEDA3E96-95D4-4707-BB0E-81B91D0C7A1A}"/>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648" name="直線コネクタ 647">
          <a:extLst>
            <a:ext uri="{FF2B5EF4-FFF2-40B4-BE49-F238E27FC236}">
              <a16:creationId xmlns:a16="http://schemas.microsoft.com/office/drawing/2014/main" id="{97A27FF5-2DF5-4C83-965F-3769107A3286}"/>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080347BF-30F5-4CE0-BED6-3762E80F01E6}"/>
            </a:ext>
          </a:extLst>
        </xdr:cNvPr>
        <xdr:cNvSpPr txBox="1"/>
      </xdr:nvSpPr>
      <xdr:spPr>
        <a:xfrm>
          <a:off x="16357600" y="1320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650" name="直線コネクタ 649">
          <a:extLst>
            <a:ext uri="{FF2B5EF4-FFF2-40B4-BE49-F238E27FC236}">
              <a16:creationId xmlns:a16="http://schemas.microsoft.com/office/drawing/2014/main" id="{744A80C0-BAB0-4E6E-A10D-B6D5A39BC354}"/>
            </a:ext>
          </a:extLst>
        </xdr:cNvPr>
        <xdr:cNvCxnSpPr/>
      </xdr:nvCxnSpPr>
      <xdr:spPr>
        <a:xfrm>
          <a:off x="16230600" y="13432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EB30EF30-1CF1-4642-BB0B-32588D4AC591}"/>
            </a:ext>
          </a:extLst>
        </xdr:cNvPr>
        <xdr:cNvSpPr txBox="1"/>
      </xdr:nvSpPr>
      <xdr:spPr>
        <a:xfrm>
          <a:off x="16357600" y="1398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652" name="フローチャート: 判断 651">
          <a:extLst>
            <a:ext uri="{FF2B5EF4-FFF2-40B4-BE49-F238E27FC236}">
              <a16:creationId xmlns:a16="http://schemas.microsoft.com/office/drawing/2014/main" id="{7AFFF180-3C49-4B83-ADC3-14F55C5737D8}"/>
            </a:ext>
          </a:extLst>
        </xdr:cNvPr>
        <xdr:cNvSpPr/>
      </xdr:nvSpPr>
      <xdr:spPr>
        <a:xfrm>
          <a:off x="16268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653" name="フローチャート: 判断 652">
          <a:extLst>
            <a:ext uri="{FF2B5EF4-FFF2-40B4-BE49-F238E27FC236}">
              <a16:creationId xmlns:a16="http://schemas.microsoft.com/office/drawing/2014/main" id="{1B63BB27-5DD8-42FA-B496-93B405B416AD}"/>
            </a:ext>
          </a:extLst>
        </xdr:cNvPr>
        <xdr:cNvSpPr/>
      </xdr:nvSpPr>
      <xdr:spPr>
        <a:xfrm>
          <a:off x="15430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654" name="フローチャート: 判断 653">
          <a:extLst>
            <a:ext uri="{FF2B5EF4-FFF2-40B4-BE49-F238E27FC236}">
              <a16:creationId xmlns:a16="http://schemas.microsoft.com/office/drawing/2014/main" id="{1AC5414F-0F38-4516-9FA8-93291A22B27C}"/>
            </a:ext>
          </a:extLst>
        </xdr:cNvPr>
        <xdr:cNvSpPr/>
      </xdr:nvSpPr>
      <xdr:spPr>
        <a:xfrm>
          <a:off x="14541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132080</xdr:rowOff>
    </xdr:from>
    <xdr:to>
      <xdr:col>72</xdr:col>
      <xdr:colOff>38100</xdr:colOff>
      <xdr:row>82</xdr:row>
      <xdr:rowOff>62230</xdr:rowOff>
    </xdr:to>
    <xdr:sp macro="" textlink="">
      <xdr:nvSpPr>
        <xdr:cNvPr id="655" name="フローチャート: 判断 654">
          <a:extLst>
            <a:ext uri="{FF2B5EF4-FFF2-40B4-BE49-F238E27FC236}">
              <a16:creationId xmlns:a16="http://schemas.microsoft.com/office/drawing/2014/main" id="{A9105175-3C72-47EA-B582-E379DF4D10A1}"/>
            </a:ext>
          </a:extLst>
        </xdr:cNvPr>
        <xdr:cNvSpPr/>
      </xdr:nvSpPr>
      <xdr:spPr>
        <a:xfrm>
          <a:off x="13652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656" name="フローチャート: 判断 655">
          <a:extLst>
            <a:ext uri="{FF2B5EF4-FFF2-40B4-BE49-F238E27FC236}">
              <a16:creationId xmlns:a16="http://schemas.microsoft.com/office/drawing/2014/main" id="{B262A48D-023A-4F8E-8A83-90D356044AA8}"/>
            </a:ext>
          </a:extLst>
        </xdr:cNvPr>
        <xdr:cNvSpPr/>
      </xdr:nvSpPr>
      <xdr:spPr>
        <a:xfrm>
          <a:off x="12763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EC85CC2C-E01C-4133-AD32-19710078535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0150E045-13F9-41C2-A314-5C586AC902A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22067E64-1EF8-4F1A-A80A-E30C08BBBCC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32AA88C0-9C3F-4BB7-BBD2-64316DEAE2C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68EE29FA-D3F0-4D79-945B-311DAEC86E5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662" name="楕円 661">
          <a:extLst>
            <a:ext uri="{FF2B5EF4-FFF2-40B4-BE49-F238E27FC236}">
              <a16:creationId xmlns:a16="http://schemas.microsoft.com/office/drawing/2014/main" id="{C5F40ABC-D48F-45EB-BE02-35DEBCE86E18}"/>
            </a:ext>
          </a:extLst>
        </xdr:cNvPr>
        <xdr:cNvSpPr/>
      </xdr:nvSpPr>
      <xdr:spPr>
        <a:xfrm>
          <a:off x="162687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E06BCA5A-08A9-4610-A437-40DB4779656A}"/>
            </a:ext>
          </a:extLst>
        </xdr:cNvPr>
        <xdr:cNvSpPr txBox="1"/>
      </xdr:nvSpPr>
      <xdr:spPr>
        <a:xfrm>
          <a:off x="16357600"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107314</xdr:rowOff>
    </xdr:from>
    <xdr:to>
      <xdr:col>81</xdr:col>
      <xdr:colOff>101600</xdr:colOff>
      <xdr:row>81</xdr:row>
      <xdr:rowOff>37464</xdr:rowOff>
    </xdr:to>
    <xdr:sp macro="" textlink="">
      <xdr:nvSpPr>
        <xdr:cNvPr id="664" name="楕円 663">
          <a:extLst>
            <a:ext uri="{FF2B5EF4-FFF2-40B4-BE49-F238E27FC236}">
              <a16:creationId xmlns:a16="http://schemas.microsoft.com/office/drawing/2014/main" id="{123F4EBA-22B5-41C2-8A66-A3AB9AFD4489}"/>
            </a:ext>
          </a:extLst>
        </xdr:cNvPr>
        <xdr:cNvSpPr/>
      </xdr:nvSpPr>
      <xdr:spPr>
        <a:xfrm>
          <a:off x="15430500" y="1382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158114</xdr:rowOff>
    </xdr:from>
    <xdr:to>
      <xdr:col>85</xdr:col>
      <xdr:colOff>127000</xdr:colOff>
      <xdr:row>82</xdr:row>
      <xdr:rowOff>142875</xdr:rowOff>
    </xdr:to>
    <xdr:cxnSp macro="">
      <xdr:nvCxnSpPr>
        <xdr:cNvPr id="665" name="直線コネクタ 664">
          <a:extLst>
            <a:ext uri="{FF2B5EF4-FFF2-40B4-BE49-F238E27FC236}">
              <a16:creationId xmlns:a16="http://schemas.microsoft.com/office/drawing/2014/main" id="{3E2F3AF9-1BE9-4833-B2DF-E9555CB1840D}"/>
            </a:ext>
          </a:extLst>
        </xdr:cNvPr>
        <xdr:cNvCxnSpPr/>
      </xdr:nvCxnSpPr>
      <xdr:spPr>
        <a:xfrm>
          <a:off x="15481300" y="13874114"/>
          <a:ext cx="838200" cy="327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34925</xdr:rowOff>
    </xdr:from>
    <xdr:to>
      <xdr:col>76</xdr:col>
      <xdr:colOff>165100</xdr:colOff>
      <xdr:row>80</xdr:row>
      <xdr:rowOff>136525</xdr:rowOff>
    </xdr:to>
    <xdr:sp macro="" textlink="">
      <xdr:nvSpPr>
        <xdr:cNvPr id="666" name="楕円 665">
          <a:extLst>
            <a:ext uri="{FF2B5EF4-FFF2-40B4-BE49-F238E27FC236}">
              <a16:creationId xmlns:a16="http://schemas.microsoft.com/office/drawing/2014/main" id="{18DF1DD3-EF65-4FF2-A478-3B3F8CAF9590}"/>
            </a:ext>
          </a:extLst>
        </xdr:cNvPr>
        <xdr:cNvSpPr/>
      </xdr:nvSpPr>
      <xdr:spPr>
        <a:xfrm>
          <a:off x="14541500" y="1375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85725</xdr:rowOff>
    </xdr:from>
    <xdr:to>
      <xdr:col>81</xdr:col>
      <xdr:colOff>50800</xdr:colOff>
      <xdr:row>80</xdr:row>
      <xdr:rowOff>158114</xdr:rowOff>
    </xdr:to>
    <xdr:cxnSp macro="">
      <xdr:nvCxnSpPr>
        <xdr:cNvPr id="667" name="直線コネクタ 666">
          <a:extLst>
            <a:ext uri="{FF2B5EF4-FFF2-40B4-BE49-F238E27FC236}">
              <a16:creationId xmlns:a16="http://schemas.microsoft.com/office/drawing/2014/main" id="{0CE6A613-D337-4971-B573-6DCA3B851A32}"/>
            </a:ext>
          </a:extLst>
        </xdr:cNvPr>
        <xdr:cNvCxnSpPr/>
      </xdr:nvCxnSpPr>
      <xdr:spPr>
        <a:xfrm>
          <a:off x="14592300" y="13801725"/>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668" name="楕円 667">
          <a:extLst>
            <a:ext uri="{FF2B5EF4-FFF2-40B4-BE49-F238E27FC236}">
              <a16:creationId xmlns:a16="http://schemas.microsoft.com/office/drawing/2014/main" id="{C64C9EA1-FAC1-47F9-B061-FB1435CDB775}"/>
            </a:ext>
          </a:extLst>
        </xdr:cNvPr>
        <xdr:cNvSpPr/>
      </xdr:nvSpPr>
      <xdr:spPr>
        <a:xfrm>
          <a:off x="1365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85725</xdr:rowOff>
    </xdr:from>
    <xdr:to>
      <xdr:col>76</xdr:col>
      <xdr:colOff>114300</xdr:colOff>
      <xdr:row>82</xdr:row>
      <xdr:rowOff>106680</xdr:rowOff>
    </xdr:to>
    <xdr:cxnSp macro="">
      <xdr:nvCxnSpPr>
        <xdr:cNvPr id="669" name="直線コネクタ 668">
          <a:extLst>
            <a:ext uri="{FF2B5EF4-FFF2-40B4-BE49-F238E27FC236}">
              <a16:creationId xmlns:a16="http://schemas.microsoft.com/office/drawing/2014/main" id="{7B92EE67-E528-4AF5-9AB3-E46352041AE0}"/>
            </a:ext>
          </a:extLst>
        </xdr:cNvPr>
        <xdr:cNvCxnSpPr/>
      </xdr:nvCxnSpPr>
      <xdr:spPr>
        <a:xfrm flipV="1">
          <a:off x="13703300" y="13801725"/>
          <a:ext cx="889000" cy="36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36830</xdr:rowOff>
    </xdr:from>
    <xdr:to>
      <xdr:col>67</xdr:col>
      <xdr:colOff>101600</xdr:colOff>
      <xdr:row>82</xdr:row>
      <xdr:rowOff>138430</xdr:rowOff>
    </xdr:to>
    <xdr:sp macro="" textlink="">
      <xdr:nvSpPr>
        <xdr:cNvPr id="670" name="楕円 669">
          <a:extLst>
            <a:ext uri="{FF2B5EF4-FFF2-40B4-BE49-F238E27FC236}">
              <a16:creationId xmlns:a16="http://schemas.microsoft.com/office/drawing/2014/main" id="{0AD5CE34-1582-4724-BD23-5B0F5BD3B6D3}"/>
            </a:ext>
          </a:extLst>
        </xdr:cNvPr>
        <xdr:cNvSpPr/>
      </xdr:nvSpPr>
      <xdr:spPr>
        <a:xfrm>
          <a:off x="12763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87630</xdr:rowOff>
    </xdr:from>
    <xdr:to>
      <xdr:col>71</xdr:col>
      <xdr:colOff>177800</xdr:colOff>
      <xdr:row>82</xdr:row>
      <xdr:rowOff>106680</xdr:rowOff>
    </xdr:to>
    <xdr:cxnSp macro="">
      <xdr:nvCxnSpPr>
        <xdr:cNvPr id="671" name="直線コネクタ 670">
          <a:extLst>
            <a:ext uri="{FF2B5EF4-FFF2-40B4-BE49-F238E27FC236}">
              <a16:creationId xmlns:a16="http://schemas.microsoft.com/office/drawing/2014/main" id="{67681152-8688-4555-94FB-A0ACB65927C8}"/>
            </a:ext>
          </a:extLst>
        </xdr:cNvPr>
        <xdr:cNvCxnSpPr/>
      </xdr:nvCxnSpPr>
      <xdr:spPr>
        <a:xfrm>
          <a:off x="12814300" y="14146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146702</xdr:rowOff>
    </xdr:from>
    <xdr:ext cx="405111" cy="259045"/>
    <xdr:sp macro="" textlink="">
      <xdr:nvSpPr>
        <xdr:cNvPr id="672" name="n_1aveValue【消防施設】&#10;有形固定資産減価償却率">
          <a:extLst>
            <a:ext uri="{FF2B5EF4-FFF2-40B4-BE49-F238E27FC236}">
              <a16:creationId xmlns:a16="http://schemas.microsoft.com/office/drawing/2014/main" id="{C314CE7C-66B4-4731-A7E5-5FC02D7C475F}"/>
            </a:ext>
          </a:extLst>
        </xdr:cNvPr>
        <xdr:cNvSpPr txBox="1"/>
      </xdr:nvSpPr>
      <xdr:spPr>
        <a:xfrm>
          <a:off x="152660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112413</xdr:rowOff>
    </xdr:from>
    <xdr:ext cx="405111" cy="259045"/>
    <xdr:sp macro="" textlink="">
      <xdr:nvSpPr>
        <xdr:cNvPr id="673" name="n_2aveValue【消防施設】&#10;有形固定資産減価償却率">
          <a:extLst>
            <a:ext uri="{FF2B5EF4-FFF2-40B4-BE49-F238E27FC236}">
              <a16:creationId xmlns:a16="http://schemas.microsoft.com/office/drawing/2014/main" id="{32EA6FB9-1968-462D-B882-DD2EB4589778}"/>
            </a:ext>
          </a:extLst>
        </xdr:cNvPr>
        <xdr:cNvSpPr txBox="1"/>
      </xdr:nvSpPr>
      <xdr:spPr>
        <a:xfrm>
          <a:off x="14389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78757</xdr:rowOff>
    </xdr:from>
    <xdr:ext cx="405111" cy="259045"/>
    <xdr:sp macro="" textlink="">
      <xdr:nvSpPr>
        <xdr:cNvPr id="674" name="n_3aveValue【消防施設】&#10;有形固定資産減価償却率">
          <a:extLst>
            <a:ext uri="{FF2B5EF4-FFF2-40B4-BE49-F238E27FC236}">
              <a16:creationId xmlns:a16="http://schemas.microsoft.com/office/drawing/2014/main" id="{EE13436A-4B20-4B03-91D0-9D97D1142801}"/>
            </a:ext>
          </a:extLst>
        </xdr:cNvPr>
        <xdr:cNvSpPr txBox="1"/>
      </xdr:nvSpPr>
      <xdr:spPr>
        <a:xfrm>
          <a:off x="13500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675" name="n_4aveValue【消防施設】&#10;有形固定資産減価償却率">
          <a:extLst>
            <a:ext uri="{FF2B5EF4-FFF2-40B4-BE49-F238E27FC236}">
              <a16:creationId xmlns:a16="http://schemas.microsoft.com/office/drawing/2014/main" id="{5266A3A7-CE6D-4683-9EE1-D3E6CE36CB43}"/>
            </a:ext>
          </a:extLst>
        </xdr:cNvPr>
        <xdr:cNvSpPr txBox="1"/>
      </xdr:nvSpPr>
      <xdr:spPr>
        <a:xfrm>
          <a:off x="126117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53991</xdr:rowOff>
    </xdr:from>
    <xdr:ext cx="405111" cy="259045"/>
    <xdr:sp macro="" textlink="">
      <xdr:nvSpPr>
        <xdr:cNvPr id="676" name="n_1mainValue【消防施設】&#10;有形固定資産減価償却率">
          <a:extLst>
            <a:ext uri="{FF2B5EF4-FFF2-40B4-BE49-F238E27FC236}">
              <a16:creationId xmlns:a16="http://schemas.microsoft.com/office/drawing/2014/main" id="{71322738-809D-40D1-B603-525A70D167BC}"/>
            </a:ext>
          </a:extLst>
        </xdr:cNvPr>
        <xdr:cNvSpPr txBox="1"/>
      </xdr:nvSpPr>
      <xdr:spPr>
        <a:xfrm>
          <a:off x="152660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153052</xdr:rowOff>
    </xdr:from>
    <xdr:ext cx="405111" cy="259045"/>
    <xdr:sp macro="" textlink="">
      <xdr:nvSpPr>
        <xdr:cNvPr id="677" name="n_2mainValue【消防施設】&#10;有形固定資産減価償却率">
          <a:extLst>
            <a:ext uri="{FF2B5EF4-FFF2-40B4-BE49-F238E27FC236}">
              <a16:creationId xmlns:a16="http://schemas.microsoft.com/office/drawing/2014/main" id="{42A1A4FF-902B-4BCA-B392-D39F2BA31784}"/>
            </a:ext>
          </a:extLst>
        </xdr:cNvPr>
        <xdr:cNvSpPr txBox="1"/>
      </xdr:nvSpPr>
      <xdr:spPr>
        <a:xfrm>
          <a:off x="14389744"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678" name="n_3mainValue【消防施設】&#10;有形固定資産減価償却率">
          <a:extLst>
            <a:ext uri="{FF2B5EF4-FFF2-40B4-BE49-F238E27FC236}">
              <a16:creationId xmlns:a16="http://schemas.microsoft.com/office/drawing/2014/main" id="{B333F37D-9B16-4ECE-AD65-126EFB9ACD80}"/>
            </a:ext>
          </a:extLst>
        </xdr:cNvPr>
        <xdr:cNvSpPr txBox="1"/>
      </xdr:nvSpPr>
      <xdr:spPr>
        <a:xfrm>
          <a:off x="13500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129557</xdr:rowOff>
    </xdr:from>
    <xdr:ext cx="405111" cy="259045"/>
    <xdr:sp macro="" textlink="">
      <xdr:nvSpPr>
        <xdr:cNvPr id="679" name="n_4mainValue【消防施設】&#10;有形固定資産減価償却率">
          <a:extLst>
            <a:ext uri="{FF2B5EF4-FFF2-40B4-BE49-F238E27FC236}">
              <a16:creationId xmlns:a16="http://schemas.microsoft.com/office/drawing/2014/main" id="{BA7C69B7-24F8-4C1F-9040-E1B02FDDB19F}"/>
            </a:ext>
          </a:extLst>
        </xdr:cNvPr>
        <xdr:cNvSpPr txBox="1"/>
      </xdr:nvSpPr>
      <xdr:spPr>
        <a:xfrm>
          <a:off x="12611744" y="1418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61535E15-2EF5-45EB-BE6C-E1294048367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EF2F9732-A421-4267-88AB-312BCEECB9D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07B19D91-73F8-44A8-95B0-93EE35DA4B0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3F11E6A9-EA60-4253-B323-40BDEFB02F3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00A96362-0E13-4C0E-8AC4-1B70A90FD99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8AC19BD3-1D29-4FF6-9B4A-C71994500FB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8346F3FC-4CC3-4774-8989-EE15160A172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5E887DF8-4C4E-4499-8F69-902706E906F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6F7E256B-DCF5-498E-B3F6-48E3473366B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3F917001-AC86-42B6-9561-40D44C2CADA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90" name="直線コネクタ 689">
          <a:extLst>
            <a:ext uri="{FF2B5EF4-FFF2-40B4-BE49-F238E27FC236}">
              <a16:creationId xmlns:a16="http://schemas.microsoft.com/office/drawing/2014/main" id="{5F6FF400-8B0C-4E4F-86BA-6A7F40FD4AA0}"/>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91" name="テキスト ボックス 690">
          <a:extLst>
            <a:ext uri="{FF2B5EF4-FFF2-40B4-BE49-F238E27FC236}">
              <a16:creationId xmlns:a16="http://schemas.microsoft.com/office/drawing/2014/main" id="{53F6AD52-39FD-4CBE-853A-8F8BC203DC6D}"/>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a:extLst>
            <a:ext uri="{FF2B5EF4-FFF2-40B4-BE49-F238E27FC236}">
              <a16:creationId xmlns:a16="http://schemas.microsoft.com/office/drawing/2014/main" id="{5455C6FA-6209-413C-9C4F-B8B176949F44}"/>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a:extLst>
            <a:ext uri="{FF2B5EF4-FFF2-40B4-BE49-F238E27FC236}">
              <a16:creationId xmlns:a16="http://schemas.microsoft.com/office/drawing/2014/main" id="{D2901677-9055-40BF-B32F-2644245860CA}"/>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94" name="直線コネクタ 693">
          <a:extLst>
            <a:ext uri="{FF2B5EF4-FFF2-40B4-BE49-F238E27FC236}">
              <a16:creationId xmlns:a16="http://schemas.microsoft.com/office/drawing/2014/main" id="{8F33EC4B-6805-46FB-AA1C-EBA361DD45F6}"/>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95" name="テキスト ボックス 694">
          <a:extLst>
            <a:ext uri="{FF2B5EF4-FFF2-40B4-BE49-F238E27FC236}">
              <a16:creationId xmlns:a16="http://schemas.microsoft.com/office/drawing/2014/main" id="{77D84C31-D982-425B-9537-B4D2968DADE5}"/>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295609FD-2BC6-45B4-8ECA-F8EFFE1AA42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ACB98A1E-36A6-49C8-AFF6-AC48B6BA144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15016ED3-CD42-4D3E-AEB0-D1518AFCCA2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699" name="直線コネクタ 698">
          <a:extLst>
            <a:ext uri="{FF2B5EF4-FFF2-40B4-BE49-F238E27FC236}">
              <a16:creationId xmlns:a16="http://schemas.microsoft.com/office/drawing/2014/main" id="{3B3C1CF6-DC39-44C9-946D-CD0168C02218}"/>
            </a:ext>
          </a:extLst>
        </xdr:cNvPr>
        <xdr:cNvCxnSpPr/>
      </xdr:nvCxnSpPr>
      <xdr:spPr>
        <a:xfrm flipV="1">
          <a:off x="22160864" y="133826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700" name="【消防施設】&#10;一人当たり面積最小値テキスト">
          <a:extLst>
            <a:ext uri="{FF2B5EF4-FFF2-40B4-BE49-F238E27FC236}">
              <a16:creationId xmlns:a16="http://schemas.microsoft.com/office/drawing/2014/main" id="{972DEA42-4948-43D9-9F0F-D390B05E7113}"/>
            </a:ext>
          </a:extLst>
        </xdr:cNvPr>
        <xdr:cNvSpPr txBox="1"/>
      </xdr:nvSpPr>
      <xdr:spPr>
        <a:xfrm>
          <a:off x="22199600"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701" name="直線コネクタ 700">
          <a:extLst>
            <a:ext uri="{FF2B5EF4-FFF2-40B4-BE49-F238E27FC236}">
              <a16:creationId xmlns:a16="http://schemas.microsoft.com/office/drawing/2014/main" id="{6FB280BE-2BCB-4493-ADC1-4AD473D39845}"/>
            </a:ext>
          </a:extLst>
        </xdr:cNvPr>
        <xdr:cNvCxnSpPr/>
      </xdr:nvCxnSpPr>
      <xdr:spPr>
        <a:xfrm>
          <a:off x="22072600" y="14628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02" name="【消防施設】&#10;一人当たり面積最大値テキスト">
          <a:extLst>
            <a:ext uri="{FF2B5EF4-FFF2-40B4-BE49-F238E27FC236}">
              <a16:creationId xmlns:a16="http://schemas.microsoft.com/office/drawing/2014/main" id="{F17D7694-EE4B-4264-A1F4-671EF2FBA86A}"/>
            </a:ext>
          </a:extLst>
        </xdr:cNvPr>
        <xdr:cNvSpPr txBox="1"/>
      </xdr:nvSpPr>
      <xdr:spPr>
        <a:xfrm>
          <a:off x="22199600" y="13157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03" name="直線コネクタ 702">
          <a:extLst>
            <a:ext uri="{FF2B5EF4-FFF2-40B4-BE49-F238E27FC236}">
              <a16:creationId xmlns:a16="http://schemas.microsoft.com/office/drawing/2014/main" id="{8CE0B893-D58B-4E0B-ACDA-FB5A79B65BC5}"/>
            </a:ext>
          </a:extLst>
        </xdr:cNvPr>
        <xdr:cNvCxnSpPr/>
      </xdr:nvCxnSpPr>
      <xdr:spPr>
        <a:xfrm>
          <a:off x="22072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51452</xdr:rowOff>
    </xdr:from>
    <xdr:ext cx="469744" cy="259045"/>
    <xdr:sp macro="" textlink="">
      <xdr:nvSpPr>
        <xdr:cNvPr id="704" name="【消防施設】&#10;一人当たり面積平均値テキスト">
          <a:extLst>
            <a:ext uri="{FF2B5EF4-FFF2-40B4-BE49-F238E27FC236}">
              <a16:creationId xmlns:a16="http://schemas.microsoft.com/office/drawing/2014/main" id="{B076E530-86AE-4094-B4B7-2AD824EDCDC6}"/>
            </a:ext>
          </a:extLst>
        </xdr:cNvPr>
        <xdr:cNvSpPr txBox="1"/>
      </xdr:nvSpPr>
      <xdr:spPr>
        <a:xfrm>
          <a:off x="22199600" y="14110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705" name="フローチャート: 判断 704">
          <a:extLst>
            <a:ext uri="{FF2B5EF4-FFF2-40B4-BE49-F238E27FC236}">
              <a16:creationId xmlns:a16="http://schemas.microsoft.com/office/drawing/2014/main" id="{12156DC7-CCB9-4284-BB51-51BE4CACA22D}"/>
            </a:ext>
          </a:extLst>
        </xdr:cNvPr>
        <xdr:cNvSpPr/>
      </xdr:nvSpPr>
      <xdr:spPr>
        <a:xfrm>
          <a:off x="221107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06" name="フローチャート: 判断 705">
          <a:extLst>
            <a:ext uri="{FF2B5EF4-FFF2-40B4-BE49-F238E27FC236}">
              <a16:creationId xmlns:a16="http://schemas.microsoft.com/office/drawing/2014/main" id="{A5698E64-B661-44BA-B62F-2BDD0CE037C9}"/>
            </a:ext>
          </a:extLst>
        </xdr:cNvPr>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707" name="フローチャート: 判断 706">
          <a:extLst>
            <a:ext uri="{FF2B5EF4-FFF2-40B4-BE49-F238E27FC236}">
              <a16:creationId xmlns:a16="http://schemas.microsoft.com/office/drawing/2014/main" id="{E30DF313-0EE3-4909-A0C0-AEBEF4E0EF16}"/>
            </a:ext>
          </a:extLst>
        </xdr:cNvPr>
        <xdr:cNvSpPr/>
      </xdr:nvSpPr>
      <xdr:spPr>
        <a:xfrm>
          <a:off x="203835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130175</xdr:rowOff>
    </xdr:from>
    <xdr:to>
      <xdr:col>102</xdr:col>
      <xdr:colOff>165100</xdr:colOff>
      <xdr:row>82</xdr:row>
      <xdr:rowOff>60325</xdr:rowOff>
    </xdr:to>
    <xdr:sp macro="" textlink="">
      <xdr:nvSpPr>
        <xdr:cNvPr id="708" name="フローチャート: 判断 707">
          <a:extLst>
            <a:ext uri="{FF2B5EF4-FFF2-40B4-BE49-F238E27FC236}">
              <a16:creationId xmlns:a16="http://schemas.microsoft.com/office/drawing/2014/main" id="{B8C09620-911E-4D66-8F36-5C5A4E18E79D}"/>
            </a:ext>
          </a:extLst>
        </xdr:cNvPr>
        <xdr:cNvSpPr/>
      </xdr:nvSpPr>
      <xdr:spPr>
        <a:xfrm>
          <a:off x="19494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135889</xdr:rowOff>
    </xdr:from>
    <xdr:to>
      <xdr:col>98</xdr:col>
      <xdr:colOff>38100</xdr:colOff>
      <xdr:row>82</xdr:row>
      <xdr:rowOff>66039</xdr:rowOff>
    </xdr:to>
    <xdr:sp macro="" textlink="">
      <xdr:nvSpPr>
        <xdr:cNvPr id="709" name="フローチャート: 判断 708">
          <a:extLst>
            <a:ext uri="{FF2B5EF4-FFF2-40B4-BE49-F238E27FC236}">
              <a16:creationId xmlns:a16="http://schemas.microsoft.com/office/drawing/2014/main" id="{6DFDE52A-07BC-46AA-A2CE-424596E6D3AD}"/>
            </a:ext>
          </a:extLst>
        </xdr:cNvPr>
        <xdr:cNvSpPr/>
      </xdr:nvSpPr>
      <xdr:spPr>
        <a:xfrm>
          <a:off x="18605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2027D00-2A93-4058-9C00-E189A886C24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6E637AC4-4944-4392-8A05-F2E1A1335B7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BD13616-9C58-4401-B4D2-F8C021619E1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104F0EC-B390-4C94-A5B8-EA446ABD619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0F39348-43EF-4641-938B-A124AF7B82A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84455</xdr:rowOff>
    </xdr:from>
    <xdr:to>
      <xdr:col>116</xdr:col>
      <xdr:colOff>114300</xdr:colOff>
      <xdr:row>81</xdr:row>
      <xdr:rowOff>14605</xdr:rowOff>
    </xdr:to>
    <xdr:sp macro="" textlink="">
      <xdr:nvSpPr>
        <xdr:cNvPr id="715" name="楕円 714">
          <a:extLst>
            <a:ext uri="{FF2B5EF4-FFF2-40B4-BE49-F238E27FC236}">
              <a16:creationId xmlns:a16="http://schemas.microsoft.com/office/drawing/2014/main" id="{3CB3E108-5A0F-4849-A6AC-68A19A97E745}"/>
            </a:ext>
          </a:extLst>
        </xdr:cNvPr>
        <xdr:cNvSpPr/>
      </xdr:nvSpPr>
      <xdr:spPr>
        <a:xfrm>
          <a:off x="221107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107332</xdr:rowOff>
    </xdr:from>
    <xdr:ext cx="469744" cy="259045"/>
    <xdr:sp macro="" textlink="">
      <xdr:nvSpPr>
        <xdr:cNvPr id="716" name="【消防施設】&#10;一人当たり面積該当値テキスト">
          <a:extLst>
            <a:ext uri="{FF2B5EF4-FFF2-40B4-BE49-F238E27FC236}">
              <a16:creationId xmlns:a16="http://schemas.microsoft.com/office/drawing/2014/main" id="{C90E3B5D-7553-4617-87F8-D23B113B1EFC}"/>
            </a:ext>
          </a:extLst>
        </xdr:cNvPr>
        <xdr:cNvSpPr txBox="1"/>
      </xdr:nvSpPr>
      <xdr:spPr>
        <a:xfrm>
          <a:off x="22199600" y="13651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95886</xdr:rowOff>
    </xdr:from>
    <xdr:to>
      <xdr:col>112</xdr:col>
      <xdr:colOff>38100</xdr:colOff>
      <xdr:row>81</xdr:row>
      <xdr:rowOff>26036</xdr:rowOff>
    </xdr:to>
    <xdr:sp macro="" textlink="">
      <xdr:nvSpPr>
        <xdr:cNvPr id="717" name="楕円 716">
          <a:extLst>
            <a:ext uri="{FF2B5EF4-FFF2-40B4-BE49-F238E27FC236}">
              <a16:creationId xmlns:a16="http://schemas.microsoft.com/office/drawing/2014/main" id="{57028449-139D-44FC-BC13-1E19A49860AB}"/>
            </a:ext>
          </a:extLst>
        </xdr:cNvPr>
        <xdr:cNvSpPr/>
      </xdr:nvSpPr>
      <xdr:spPr>
        <a:xfrm>
          <a:off x="21272500" y="1381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135255</xdr:rowOff>
    </xdr:from>
    <xdr:to>
      <xdr:col>116</xdr:col>
      <xdr:colOff>63500</xdr:colOff>
      <xdr:row>80</xdr:row>
      <xdr:rowOff>146686</xdr:rowOff>
    </xdr:to>
    <xdr:cxnSp macro="">
      <xdr:nvCxnSpPr>
        <xdr:cNvPr id="718" name="直線コネクタ 717">
          <a:extLst>
            <a:ext uri="{FF2B5EF4-FFF2-40B4-BE49-F238E27FC236}">
              <a16:creationId xmlns:a16="http://schemas.microsoft.com/office/drawing/2014/main" id="{F66C5427-A9FA-4411-B6E4-F1DDD2906850}"/>
            </a:ext>
          </a:extLst>
        </xdr:cNvPr>
        <xdr:cNvCxnSpPr/>
      </xdr:nvCxnSpPr>
      <xdr:spPr>
        <a:xfrm flipV="1">
          <a:off x="21323300" y="13851255"/>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101600</xdr:rowOff>
    </xdr:from>
    <xdr:to>
      <xdr:col>107</xdr:col>
      <xdr:colOff>101600</xdr:colOff>
      <xdr:row>81</xdr:row>
      <xdr:rowOff>31750</xdr:rowOff>
    </xdr:to>
    <xdr:sp macro="" textlink="">
      <xdr:nvSpPr>
        <xdr:cNvPr id="719" name="楕円 718">
          <a:extLst>
            <a:ext uri="{FF2B5EF4-FFF2-40B4-BE49-F238E27FC236}">
              <a16:creationId xmlns:a16="http://schemas.microsoft.com/office/drawing/2014/main" id="{4A6BF52E-8EE0-4F8A-B589-CB14D64A1F09}"/>
            </a:ext>
          </a:extLst>
        </xdr:cNvPr>
        <xdr:cNvSpPr/>
      </xdr:nvSpPr>
      <xdr:spPr>
        <a:xfrm>
          <a:off x="20383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146686</xdr:rowOff>
    </xdr:from>
    <xdr:to>
      <xdr:col>111</xdr:col>
      <xdr:colOff>177800</xdr:colOff>
      <xdr:row>80</xdr:row>
      <xdr:rowOff>152400</xdr:rowOff>
    </xdr:to>
    <xdr:cxnSp macro="">
      <xdr:nvCxnSpPr>
        <xdr:cNvPr id="720" name="直線コネクタ 719">
          <a:extLst>
            <a:ext uri="{FF2B5EF4-FFF2-40B4-BE49-F238E27FC236}">
              <a16:creationId xmlns:a16="http://schemas.microsoft.com/office/drawing/2014/main" id="{D5F7CD1F-3C3A-4958-A73F-25BD871FEC3C}"/>
            </a:ext>
          </a:extLst>
        </xdr:cNvPr>
        <xdr:cNvCxnSpPr/>
      </xdr:nvCxnSpPr>
      <xdr:spPr>
        <a:xfrm flipV="1">
          <a:off x="20434300" y="138626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118745</xdr:rowOff>
    </xdr:from>
    <xdr:to>
      <xdr:col>102</xdr:col>
      <xdr:colOff>165100</xdr:colOff>
      <xdr:row>81</xdr:row>
      <xdr:rowOff>48895</xdr:rowOff>
    </xdr:to>
    <xdr:sp macro="" textlink="">
      <xdr:nvSpPr>
        <xdr:cNvPr id="721" name="楕円 720">
          <a:extLst>
            <a:ext uri="{FF2B5EF4-FFF2-40B4-BE49-F238E27FC236}">
              <a16:creationId xmlns:a16="http://schemas.microsoft.com/office/drawing/2014/main" id="{17C749AA-B9CD-416C-8C9F-87C9846FE634}"/>
            </a:ext>
          </a:extLst>
        </xdr:cNvPr>
        <xdr:cNvSpPr/>
      </xdr:nvSpPr>
      <xdr:spPr>
        <a:xfrm>
          <a:off x="19494500" y="1383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152400</xdr:rowOff>
    </xdr:from>
    <xdr:to>
      <xdr:col>107</xdr:col>
      <xdr:colOff>50800</xdr:colOff>
      <xdr:row>80</xdr:row>
      <xdr:rowOff>169545</xdr:rowOff>
    </xdr:to>
    <xdr:cxnSp macro="">
      <xdr:nvCxnSpPr>
        <xdr:cNvPr id="722" name="直線コネクタ 721">
          <a:extLst>
            <a:ext uri="{FF2B5EF4-FFF2-40B4-BE49-F238E27FC236}">
              <a16:creationId xmlns:a16="http://schemas.microsoft.com/office/drawing/2014/main" id="{37891CA5-C6D4-4133-84E2-14B93FFD085B}"/>
            </a:ext>
          </a:extLst>
        </xdr:cNvPr>
        <xdr:cNvCxnSpPr/>
      </xdr:nvCxnSpPr>
      <xdr:spPr>
        <a:xfrm flipV="1">
          <a:off x="19545300" y="1386840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130175</xdr:rowOff>
    </xdr:from>
    <xdr:to>
      <xdr:col>98</xdr:col>
      <xdr:colOff>38100</xdr:colOff>
      <xdr:row>81</xdr:row>
      <xdr:rowOff>60325</xdr:rowOff>
    </xdr:to>
    <xdr:sp macro="" textlink="">
      <xdr:nvSpPr>
        <xdr:cNvPr id="723" name="楕円 722">
          <a:extLst>
            <a:ext uri="{FF2B5EF4-FFF2-40B4-BE49-F238E27FC236}">
              <a16:creationId xmlns:a16="http://schemas.microsoft.com/office/drawing/2014/main" id="{BF3B01F2-3E74-44B9-88F4-4BFFADCCC3F5}"/>
            </a:ext>
          </a:extLst>
        </xdr:cNvPr>
        <xdr:cNvSpPr/>
      </xdr:nvSpPr>
      <xdr:spPr>
        <a:xfrm>
          <a:off x="18605500" y="1384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169545</xdr:rowOff>
    </xdr:from>
    <xdr:to>
      <xdr:col>102</xdr:col>
      <xdr:colOff>114300</xdr:colOff>
      <xdr:row>81</xdr:row>
      <xdr:rowOff>9525</xdr:rowOff>
    </xdr:to>
    <xdr:cxnSp macro="">
      <xdr:nvCxnSpPr>
        <xdr:cNvPr id="724" name="直線コネクタ 723">
          <a:extLst>
            <a:ext uri="{FF2B5EF4-FFF2-40B4-BE49-F238E27FC236}">
              <a16:creationId xmlns:a16="http://schemas.microsoft.com/office/drawing/2014/main" id="{84D64474-8692-4FF0-A365-4AB83675AE46}"/>
            </a:ext>
          </a:extLst>
        </xdr:cNvPr>
        <xdr:cNvCxnSpPr/>
      </xdr:nvCxnSpPr>
      <xdr:spPr>
        <a:xfrm flipV="1">
          <a:off x="18656300" y="1388554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148607</xdr:rowOff>
    </xdr:from>
    <xdr:ext cx="469744" cy="259045"/>
    <xdr:sp macro="" textlink="">
      <xdr:nvSpPr>
        <xdr:cNvPr id="725" name="n_1aveValue【消防施設】&#10;一人当たり面積">
          <a:extLst>
            <a:ext uri="{FF2B5EF4-FFF2-40B4-BE49-F238E27FC236}">
              <a16:creationId xmlns:a16="http://schemas.microsoft.com/office/drawing/2014/main" id="{7EB980E2-0D39-47AF-9895-83CB1B442CBF}"/>
            </a:ext>
          </a:extLst>
        </xdr:cNvPr>
        <xdr:cNvSpPr txBox="1"/>
      </xdr:nvSpPr>
      <xdr:spPr>
        <a:xfrm>
          <a:off x="210757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131463</xdr:rowOff>
    </xdr:from>
    <xdr:ext cx="469744" cy="259045"/>
    <xdr:sp macro="" textlink="">
      <xdr:nvSpPr>
        <xdr:cNvPr id="726" name="n_2aveValue【消防施設】&#10;一人当たり面積">
          <a:extLst>
            <a:ext uri="{FF2B5EF4-FFF2-40B4-BE49-F238E27FC236}">
              <a16:creationId xmlns:a16="http://schemas.microsoft.com/office/drawing/2014/main" id="{C18C19BB-39DC-4140-BA72-44E217DCC034}"/>
            </a:ext>
          </a:extLst>
        </xdr:cNvPr>
        <xdr:cNvSpPr txBox="1"/>
      </xdr:nvSpPr>
      <xdr:spPr>
        <a:xfrm>
          <a:off x="20199427" y="1419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51452</xdr:rowOff>
    </xdr:from>
    <xdr:ext cx="469744" cy="259045"/>
    <xdr:sp macro="" textlink="">
      <xdr:nvSpPr>
        <xdr:cNvPr id="727" name="n_3aveValue【消防施設】&#10;一人当たり面積">
          <a:extLst>
            <a:ext uri="{FF2B5EF4-FFF2-40B4-BE49-F238E27FC236}">
              <a16:creationId xmlns:a16="http://schemas.microsoft.com/office/drawing/2014/main" id="{5A25C868-7510-4166-972E-14E6623C8A59}"/>
            </a:ext>
          </a:extLst>
        </xdr:cNvPr>
        <xdr:cNvSpPr txBox="1"/>
      </xdr:nvSpPr>
      <xdr:spPr>
        <a:xfrm>
          <a:off x="19310427" y="14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57166</xdr:rowOff>
    </xdr:from>
    <xdr:ext cx="469744" cy="259045"/>
    <xdr:sp macro="" textlink="">
      <xdr:nvSpPr>
        <xdr:cNvPr id="728" name="n_4aveValue【消防施設】&#10;一人当たり面積">
          <a:extLst>
            <a:ext uri="{FF2B5EF4-FFF2-40B4-BE49-F238E27FC236}">
              <a16:creationId xmlns:a16="http://schemas.microsoft.com/office/drawing/2014/main" id="{D9FFFBDF-5863-4E73-B8D1-F2AF1DC91B56}"/>
            </a:ext>
          </a:extLst>
        </xdr:cNvPr>
        <xdr:cNvSpPr txBox="1"/>
      </xdr:nvSpPr>
      <xdr:spPr>
        <a:xfrm>
          <a:off x="18421427" y="14116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42563</xdr:rowOff>
    </xdr:from>
    <xdr:ext cx="469744" cy="259045"/>
    <xdr:sp macro="" textlink="">
      <xdr:nvSpPr>
        <xdr:cNvPr id="729" name="n_1mainValue【消防施設】&#10;一人当たり面積">
          <a:extLst>
            <a:ext uri="{FF2B5EF4-FFF2-40B4-BE49-F238E27FC236}">
              <a16:creationId xmlns:a16="http://schemas.microsoft.com/office/drawing/2014/main" id="{AA1490C8-1BB3-4114-B099-F848DE0373F2}"/>
            </a:ext>
          </a:extLst>
        </xdr:cNvPr>
        <xdr:cNvSpPr txBox="1"/>
      </xdr:nvSpPr>
      <xdr:spPr>
        <a:xfrm>
          <a:off x="21075727" y="13587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48277</xdr:rowOff>
    </xdr:from>
    <xdr:ext cx="469744" cy="259045"/>
    <xdr:sp macro="" textlink="">
      <xdr:nvSpPr>
        <xdr:cNvPr id="730" name="n_2mainValue【消防施設】&#10;一人当たり面積">
          <a:extLst>
            <a:ext uri="{FF2B5EF4-FFF2-40B4-BE49-F238E27FC236}">
              <a16:creationId xmlns:a16="http://schemas.microsoft.com/office/drawing/2014/main" id="{EE6080A7-DC34-45F9-B11B-A5608BA0EC35}"/>
            </a:ext>
          </a:extLst>
        </xdr:cNvPr>
        <xdr:cNvSpPr txBox="1"/>
      </xdr:nvSpPr>
      <xdr:spPr>
        <a:xfrm>
          <a:off x="20199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65422</xdr:rowOff>
    </xdr:from>
    <xdr:ext cx="469744" cy="259045"/>
    <xdr:sp macro="" textlink="">
      <xdr:nvSpPr>
        <xdr:cNvPr id="731" name="n_3mainValue【消防施設】&#10;一人当たり面積">
          <a:extLst>
            <a:ext uri="{FF2B5EF4-FFF2-40B4-BE49-F238E27FC236}">
              <a16:creationId xmlns:a16="http://schemas.microsoft.com/office/drawing/2014/main" id="{24A466DE-B3CB-4956-836A-B8288B91DCCC}"/>
            </a:ext>
          </a:extLst>
        </xdr:cNvPr>
        <xdr:cNvSpPr txBox="1"/>
      </xdr:nvSpPr>
      <xdr:spPr>
        <a:xfrm>
          <a:off x="19310427" y="13609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76852</xdr:rowOff>
    </xdr:from>
    <xdr:ext cx="469744" cy="259045"/>
    <xdr:sp macro="" textlink="">
      <xdr:nvSpPr>
        <xdr:cNvPr id="732" name="n_4mainValue【消防施設】&#10;一人当たり面積">
          <a:extLst>
            <a:ext uri="{FF2B5EF4-FFF2-40B4-BE49-F238E27FC236}">
              <a16:creationId xmlns:a16="http://schemas.microsoft.com/office/drawing/2014/main" id="{2246FA4E-F638-4926-9836-DDA0AEAB0260}"/>
            </a:ext>
          </a:extLst>
        </xdr:cNvPr>
        <xdr:cNvSpPr txBox="1"/>
      </xdr:nvSpPr>
      <xdr:spPr>
        <a:xfrm>
          <a:off x="18421427" y="13621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6A5BBA59-25CA-44AE-8193-B3A4188BDFA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F7E01CA4-F094-44C0-95E3-A65134C3093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60F9D6B-3A13-4404-8536-F303CF85E96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10B51B53-4A67-4648-92BF-4433FA6590D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2E6B7464-52A1-46DD-8208-1AD3BA9CAD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20E15B8-29F3-478F-A6E7-CA70D04A556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7D816F20-6B08-4C50-83D5-4DE3469D9DD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C60B4C7C-233F-4F99-8944-2C51C250B164}"/>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40789868-5498-4158-8EC8-46030604045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CE3C24F9-514F-4F0F-A4F2-230021A784C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2FFF6628-9424-4604-B0FD-5075893B3DD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FD142A42-DDCD-4F08-9DFF-B0F7465593F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AC48EF41-D35E-40CF-B8E5-F562250B7A3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8F36D359-9360-45A4-A3BB-7B6255BF77AD}"/>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321A09C6-238A-4D46-9D42-0BCFDF1D7BC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54CBA125-B606-455D-8961-275F16AECC5E}"/>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6BB939C0-7880-419B-930E-2A71DA3AC64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6D1BE82B-9470-4E41-B089-69F9667ACF0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20B494C4-958C-437B-BA30-C03635E4A1B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68ECD2F0-ABCE-4C44-A47B-3ABD020F02E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99025F5B-476F-49F3-81CF-6638F5B1ED02}"/>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C7EE8FAB-3498-45A9-B84E-8F7206BD80B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4D024AA1-A467-4BB1-916C-FF628BE2A82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8520D6AB-E07B-4FD1-A1B4-4228CFFF93E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E512DB5A-6D4A-4278-90CB-DEF894C06C1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758" name="直線コネクタ 757">
          <a:extLst>
            <a:ext uri="{FF2B5EF4-FFF2-40B4-BE49-F238E27FC236}">
              <a16:creationId xmlns:a16="http://schemas.microsoft.com/office/drawing/2014/main" id="{86679085-B3AE-4E3A-A2F6-E448DF8DD317}"/>
            </a:ext>
          </a:extLst>
        </xdr:cNvPr>
        <xdr:cNvCxnSpPr/>
      </xdr:nvCxnSpPr>
      <xdr:spPr>
        <a:xfrm flipV="1">
          <a:off x="16318864" y="17281616"/>
          <a:ext cx="0" cy="1440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759" name="【庁舎】&#10;有形固定資産減価償却率最小値テキスト">
          <a:extLst>
            <a:ext uri="{FF2B5EF4-FFF2-40B4-BE49-F238E27FC236}">
              <a16:creationId xmlns:a16="http://schemas.microsoft.com/office/drawing/2014/main" id="{208BF0E2-478B-4358-B036-001011468707}"/>
            </a:ext>
          </a:extLst>
        </xdr:cNvPr>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760" name="直線コネクタ 759">
          <a:extLst>
            <a:ext uri="{FF2B5EF4-FFF2-40B4-BE49-F238E27FC236}">
              <a16:creationId xmlns:a16="http://schemas.microsoft.com/office/drawing/2014/main" id="{0575F66A-E13A-41CF-A538-F2BC7D11E405}"/>
            </a:ext>
          </a:extLst>
        </xdr:cNvPr>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761" name="【庁舎】&#10;有形固定資産減価償却率最大値テキスト">
          <a:extLst>
            <a:ext uri="{FF2B5EF4-FFF2-40B4-BE49-F238E27FC236}">
              <a16:creationId xmlns:a16="http://schemas.microsoft.com/office/drawing/2014/main" id="{E9B1F100-64FA-4702-8432-81D36FB0E3ED}"/>
            </a:ext>
          </a:extLst>
        </xdr:cNvPr>
        <xdr:cNvSpPr txBox="1"/>
      </xdr:nvSpPr>
      <xdr:spPr>
        <a:xfrm>
          <a:off x="16357600" y="17056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762" name="直線コネクタ 761">
          <a:extLst>
            <a:ext uri="{FF2B5EF4-FFF2-40B4-BE49-F238E27FC236}">
              <a16:creationId xmlns:a16="http://schemas.microsoft.com/office/drawing/2014/main" id="{B07BBFB2-EE68-4B97-AEA6-5516D874C24B}"/>
            </a:ext>
          </a:extLst>
        </xdr:cNvPr>
        <xdr:cNvCxnSpPr/>
      </xdr:nvCxnSpPr>
      <xdr:spPr>
        <a:xfrm>
          <a:off x="16230600" y="172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763" name="【庁舎】&#10;有形固定資産減価償却率平均値テキスト">
          <a:extLst>
            <a:ext uri="{FF2B5EF4-FFF2-40B4-BE49-F238E27FC236}">
              <a16:creationId xmlns:a16="http://schemas.microsoft.com/office/drawing/2014/main" id="{D42B3F07-548C-4C4E-B8AE-72AD092780BD}"/>
            </a:ext>
          </a:extLst>
        </xdr:cNvPr>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764" name="フローチャート: 判断 763">
          <a:extLst>
            <a:ext uri="{FF2B5EF4-FFF2-40B4-BE49-F238E27FC236}">
              <a16:creationId xmlns:a16="http://schemas.microsoft.com/office/drawing/2014/main" id="{B1DF5E89-6769-43EC-B7BE-C8180A7DEE2D}"/>
            </a:ext>
          </a:extLst>
        </xdr:cNvPr>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765" name="フローチャート: 判断 764">
          <a:extLst>
            <a:ext uri="{FF2B5EF4-FFF2-40B4-BE49-F238E27FC236}">
              <a16:creationId xmlns:a16="http://schemas.microsoft.com/office/drawing/2014/main" id="{94E2D77D-F7AE-4887-B0B0-1F783265B5B2}"/>
            </a:ext>
          </a:extLst>
        </xdr:cNvPr>
        <xdr:cNvSpPr/>
      </xdr:nvSpPr>
      <xdr:spPr>
        <a:xfrm>
          <a:off x="154305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766" name="フローチャート: 判断 765">
          <a:extLst>
            <a:ext uri="{FF2B5EF4-FFF2-40B4-BE49-F238E27FC236}">
              <a16:creationId xmlns:a16="http://schemas.microsoft.com/office/drawing/2014/main" id="{D027A29B-B7C4-4B18-9908-25DA583FC790}"/>
            </a:ext>
          </a:extLst>
        </xdr:cNvPr>
        <xdr:cNvSpPr/>
      </xdr:nvSpPr>
      <xdr:spPr>
        <a:xfrm>
          <a:off x="1454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142966</xdr:rowOff>
    </xdr:from>
    <xdr:to>
      <xdr:col>72</xdr:col>
      <xdr:colOff>38100</xdr:colOff>
      <xdr:row>104</xdr:row>
      <xdr:rowOff>73116</xdr:rowOff>
    </xdr:to>
    <xdr:sp macro="" textlink="">
      <xdr:nvSpPr>
        <xdr:cNvPr id="767" name="フローチャート: 判断 766">
          <a:extLst>
            <a:ext uri="{FF2B5EF4-FFF2-40B4-BE49-F238E27FC236}">
              <a16:creationId xmlns:a16="http://schemas.microsoft.com/office/drawing/2014/main" id="{CBD94547-29AF-441B-A54B-7F0FCE740704}"/>
            </a:ext>
          </a:extLst>
        </xdr:cNvPr>
        <xdr:cNvSpPr/>
      </xdr:nvSpPr>
      <xdr:spPr>
        <a:xfrm>
          <a:off x="13652500" y="178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123371</xdr:rowOff>
    </xdr:from>
    <xdr:to>
      <xdr:col>67</xdr:col>
      <xdr:colOff>101600</xdr:colOff>
      <xdr:row>104</xdr:row>
      <xdr:rowOff>53521</xdr:rowOff>
    </xdr:to>
    <xdr:sp macro="" textlink="">
      <xdr:nvSpPr>
        <xdr:cNvPr id="768" name="フローチャート: 判断 767">
          <a:extLst>
            <a:ext uri="{FF2B5EF4-FFF2-40B4-BE49-F238E27FC236}">
              <a16:creationId xmlns:a16="http://schemas.microsoft.com/office/drawing/2014/main" id="{C7B16C26-1EB7-44FD-B392-22D56236297A}"/>
            </a:ext>
          </a:extLst>
        </xdr:cNvPr>
        <xdr:cNvSpPr/>
      </xdr:nvSpPr>
      <xdr:spPr>
        <a:xfrm>
          <a:off x="12763500" y="1778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BB6E7C76-A902-470F-BAD5-8020FA87CE6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620D9B7A-97C2-4126-B295-24B21AA359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C0C1761-BECD-45D4-B493-593515633B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322CE1A8-B516-4FB5-A5B2-4D6A5EDE965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1F0F99D4-7FA3-4A42-843A-D0C2F45389A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131536</xdr:rowOff>
    </xdr:from>
    <xdr:to>
      <xdr:col>85</xdr:col>
      <xdr:colOff>177800</xdr:colOff>
      <xdr:row>101</xdr:row>
      <xdr:rowOff>61686</xdr:rowOff>
    </xdr:to>
    <xdr:sp macro="" textlink="">
      <xdr:nvSpPr>
        <xdr:cNvPr id="774" name="楕円 773">
          <a:extLst>
            <a:ext uri="{FF2B5EF4-FFF2-40B4-BE49-F238E27FC236}">
              <a16:creationId xmlns:a16="http://schemas.microsoft.com/office/drawing/2014/main" id="{31F0F1FE-CE9B-4F7F-BF2E-87AD381677DB}"/>
            </a:ext>
          </a:extLst>
        </xdr:cNvPr>
        <xdr:cNvSpPr/>
      </xdr:nvSpPr>
      <xdr:spPr>
        <a:xfrm>
          <a:off x="16268700" y="1727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46463</xdr:rowOff>
    </xdr:from>
    <xdr:ext cx="405111" cy="259045"/>
    <xdr:sp macro="" textlink="">
      <xdr:nvSpPr>
        <xdr:cNvPr id="775" name="【庁舎】&#10;有形固定資産減価償却率該当値テキスト">
          <a:extLst>
            <a:ext uri="{FF2B5EF4-FFF2-40B4-BE49-F238E27FC236}">
              <a16:creationId xmlns:a16="http://schemas.microsoft.com/office/drawing/2014/main" id="{F39D8E27-A961-4C7E-8E14-E69DE97B1A84}"/>
            </a:ext>
          </a:extLst>
        </xdr:cNvPr>
        <xdr:cNvSpPr txBox="1"/>
      </xdr:nvSpPr>
      <xdr:spPr>
        <a:xfrm>
          <a:off x="16357600" y="17191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80918</xdr:rowOff>
    </xdr:from>
    <xdr:to>
      <xdr:col>81</xdr:col>
      <xdr:colOff>101600</xdr:colOff>
      <xdr:row>101</xdr:row>
      <xdr:rowOff>11068</xdr:rowOff>
    </xdr:to>
    <xdr:sp macro="" textlink="">
      <xdr:nvSpPr>
        <xdr:cNvPr id="776" name="楕円 775">
          <a:extLst>
            <a:ext uri="{FF2B5EF4-FFF2-40B4-BE49-F238E27FC236}">
              <a16:creationId xmlns:a16="http://schemas.microsoft.com/office/drawing/2014/main" id="{63D11C73-36AB-4FD6-8286-DAAD9498C5DB}"/>
            </a:ext>
          </a:extLst>
        </xdr:cNvPr>
        <xdr:cNvSpPr/>
      </xdr:nvSpPr>
      <xdr:spPr>
        <a:xfrm>
          <a:off x="15430500" y="172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131718</xdr:rowOff>
    </xdr:from>
    <xdr:to>
      <xdr:col>85</xdr:col>
      <xdr:colOff>127000</xdr:colOff>
      <xdr:row>101</xdr:row>
      <xdr:rowOff>10886</xdr:rowOff>
    </xdr:to>
    <xdr:cxnSp macro="">
      <xdr:nvCxnSpPr>
        <xdr:cNvPr id="777" name="直線コネクタ 776">
          <a:extLst>
            <a:ext uri="{FF2B5EF4-FFF2-40B4-BE49-F238E27FC236}">
              <a16:creationId xmlns:a16="http://schemas.microsoft.com/office/drawing/2014/main" id="{5C17930A-5F7A-4218-93CB-99B0B72F5B95}"/>
            </a:ext>
          </a:extLst>
        </xdr:cNvPr>
        <xdr:cNvCxnSpPr/>
      </xdr:nvCxnSpPr>
      <xdr:spPr>
        <a:xfrm>
          <a:off x="15481300" y="17276718"/>
          <a:ext cx="8382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35198</xdr:rowOff>
    </xdr:from>
    <xdr:to>
      <xdr:col>76</xdr:col>
      <xdr:colOff>165100</xdr:colOff>
      <xdr:row>100</xdr:row>
      <xdr:rowOff>136798</xdr:rowOff>
    </xdr:to>
    <xdr:sp macro="" textlink="">
      <xdr:nvSpPr>
        <xdr:cNvPr id="778" name="楕円 777">
          <a:extLst>
            <a:ext uri="{FF2B5EF4-FFF2-40B4-BE49-F238E27FC236}">
              <a16:creationId xmlns:a16="http://schemas.microsoft.com/office/drawing/2014/main" id="{C432E8A4-EB46-447F-8AA2-17C669016541}"/>
            </a:ext>
          </a:extLst>
        </xdr:cNvPr>
        <xdr:cNvSpPr/>
      </xdr:nvSpPr>
      <xdr:spPr>
        <a:xfrm>
          <a:off x="14541500" y="1718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85998</xdr:rowOff>
    </xdr:from>
    <xdr:to>
      <xdr:col>81</xdr:col>
      <xdr:colOff>50800</xdr:colOff>
      <xdr:row>100</xdr:row>
      <xdr:rowOff>131718</xdr:rowOff>
    </xdr:to>
    <xdr:cxnSp macro="">
      <xdr:nvCxnSpPr>
        <xdr:cNvPr id="779" name="直線コネクタ 778">
          <a:extLst>
            <a:ext uri="{FF2B5EF4-FFF2-40B4-BE49-F238E27FC236}">
              <a16:creationId xmlns:a16="http://schemas.microsoft.com/office/drawing/2014/main" id="{85A4E16B-A2B9-4904-9B64-F415C32A2708}"/>
            </a:ext>
          </a:extLst>
        </xdr:cNvPr>
        <xdr:cNvCxnSpPr/>
      </xdr:nvCxnSpPr>
      <xdr:spPr>
        <a:xfrm>
          <a:off x="14592300" y="172309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80918</xdr:rowOff>
    </xdr:from>
    <xdr:to>
      <xdr:col>72</xdr:col>
      <xdr:colOff>38100</xdr:colOff>
      <xdr:row>101</xdr:row>
      <xdr:rowOff>11068</xdr:rowOff>
    </xdr:to>
    <xdr:sp macro="" textlink="">
      <xdr:nvSpPr>
        <xdr:cNvPr id="780" name="楕円 779">
          <a:extLst>
            <a:ext uri="{FF2B5EF4-FFF2-40B4-BE49-F238E27FC236}">
              <a16:creationId xmlns:a16="http://schemas.microsoft.com/office/drawing/2014/main" id="{A09CB874-03D5-424A-80F4-41A7A7481424}"/>
            </a:ext>
          </a:extLst>
        </xdr:cNvPr>
        <xdr:cNvSpPr/>
      </xdr:nvSpPr>
      <xdr:spPr>
        <a:xfrm>
          <a:off x="13652500" y="1722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85998</xdr:rowOff>
    </xdr:from>
    <xdr:to>
      <xdr:col>76</xdr:col>
      <xdr:colOff>114300</xdr:colOff>
      <xdr:row>100</xdr:row>
      <xdr:rowOff>131718</xdr:rowOff>
    </xdr:to>
    <xdr:cxnSp macro="">
      <xdr:nvCxnSpPr>
        <xdr:cNvPr id="781" name="直線コネクタ 780">
          <a:extLst>
            <a:ext uri="{FF2B5EF4-FFF2-40B4-BE49-F238E27FC236}">
              <a16:creationId xmlns:a16="http://schemas.microsoft.com/office/drawing/2014/main" id="{74B15A7D-2008-4581-81B7-D15B781274F8}"/>
            </a:ext>
          </a:extLst>
        </xdr:cNvPr>
        <xdr:cNvCxnSpPr/>
      </xdr:nvCxnSpPr>
      <xdr:spPr>
        <a:xfrm flipV="1">
          <a:off x="13703300" y="172309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120106</xdr:rowOff>
    </xdr:from>
    <xdr:to>
      <xdr:col>67</xdr:col>
      <xdr:colOff>101600</xdr:colOff>
      <xdr:row>102</xdr:row>
      <xdr:rowOff>50256</xdr:rowOff>
    </xdr:to>
    <xdr:sp macro="" textlink="">
      <xdr:nvSpPr>
        <xdr:cNvPr id="782" name="楕円 781">
          <a:extLst>
            <a:ext uri="{FF2B5EF4-FFF2-40B4-BE49-F238E27FC236}">
              <a16:creationId xmlns:a16="http://schemas.microsoft.com/office/drawing/2014/main" id="{5A6DE60A-7B8D-4B01-B209-E47C975F22DA}"/>
            </a:ext>
          </a:extLst>
        </xdr:cNvPr>
        <xdr:cNvSpPr/>
      </xdr:nvSpPr>
      <xdr:spPr>
        <a:xfrm>
          <a:off x="12763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131718</xdr:rowOff>
    </xdr:from>
    <xdr:to>
      <xdr:col>71</xdr:col>
      <xdr:colOff>177800</xdr:colOff>
      <xdr:row>101</xdr:row>
      <xdr:rowOff>170906</xdr:rowOff>
    </xdr:to>
    <xdr:cxnSp macro="">
      <xdr:nvCxnSpPr>
        <xdr:cNvPr id="783" name="直線コネクタ 782">
          <a:extLst>
            <a:ext uri="{FF2B5EF4-FFF2-40B4-BE49-F238E27FC236}">
              <a16:creationId xmlns:a16="http://schemas.microsoft.com/office/drawing/2014/main" id="{B4F2F93C-C0E9-4002-8024-80D1F1E33C2E}"/>
            </a:ext>
          </a:extLst>
        </xdr:cNvPr>
        <xdr:cNvCxnSpPr/>
      </xdr:nvCxnSpPr>
      <xdr:spPr>
        <a:xfrm flipV="1">
          <a:off x="12814300" y="17276718"/>
          <a:ext cx="889000" cy="210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109963</xdr:rowOff>
    </xdr:from>
    <xdr:ext cx="405111" cy="259045"/>
    <xdr:sp macro="" textlink="">
      <xdr:nvSpPr>
        <xdr:cNvPr id="784" name="n_1aveValue【庁舎】&#10;有形固定資産減価償却率">
          <a:extLst>
            <a:ext uri="{FF2B5EF4-FFF2-40B4-BE49-F238E27FC236}">
              <a16:creationId xmlns:a16="http://schemas.microsoft.com/office/drawing/2014/main" id="{3950EB9E-76DC-45AE-B66C-E28482A6222A}"/>
            </a:ext>
          </a:extLst>
        </xdr:cNvPr>
        <xdr:cNvSpPr txBox="1"/>
      </xdr:nvSpPr>
      <xdr:spPr>
        <a:xfrm>
          <a:off x="15266044" y="17940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106697</xdr:rowOff>
    </xdr:from>
    <xdr:ext cx="405111" cy="259045"/>
    <xdr:sp macro="" textlink="">
      <xdr:nvSpPr>
        <xdr:cNvPr id="785" name="n_2aveValue【庁舎】&#10;有形固定資産減価償却率">
          <a:extLst>
            <a:ext uri="{FF2B5EF4-FFF2-40B4-BE49-F238E27FC236}">
              <a16:creationId xmlns:a16="http://schemas.microsoft.com/office/drawing/2014/main" id="{FA4EDE28-39A9-4695-8A51-DCDEA1B3FC74}"/>
            </a:ext>
          </a:extLst>
        </xdr:cNvPr>
        <xdr:cNvSpPr txBox="1"/>
      </xdr:nvSpPr>
      <xdr:spPr>
        <a:xfrm>
          <a:off x="143897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64243</xdr:rowOff>
    </xdr:from>
    <xdr:ext cx="405111" cy="259045"/>
    <xdr:sp macro="" textlink="">
      <xdr:nvSpPr>
        <xdr:cNvPr id="786" name="n_3aveValue【庁舎】&#10;有形固定資産減価償却率">
          <a:extLst>
            <a:ext uri="{FF2B5EF4-FFF2-40B4-BE49-F238E27FC236}">
              <a16:creationId xmlns:a16="http://schemas.microsoft.com/office/drawing/2014/main" id="{BB4221B2-94AA-47ED-B962-1528EAB5F10A}"/>
            </a:ext>
          </a:extLst>
        </xdr:cNvPr>
        <xdr:cNvSpPr txBox="1"/>
      </xdr:nvSpPr>
      <xdr:spPr>
        <a:xfrm>
          <a:off x="13500744" y="1789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44648</xdr:rowOff>
    </xdr:from>
    <xdr:ext cx="405111" cy="259045"/>
    <xdr:sp macro="" textlink="">
      <xdr:nvSpPr>
        <xdr:cNvPr id="787" name="n_4aveValue【庁舎】&#10;有形固定資産減価償却率">
          <a:extLst>
            <a:ext uri="{FF2B5EF4-FFF2-40B4-BE49-F238E27FC236}">
              <a16:creationId xmlns:a16="http://schemas.microsoft.com/office/drawing/2014/main" id="{9336B059-61F0-44F6-87EA-185A8F91428E}"/>
            </a:ext>
          </a:extLst>
        </xdr:cNvPr>
        <xdr:cNvSpPr txBox="1"/>
      </xdr:nvSpPr>
      <xdr:spPr>
        <a:xfrm>
          <a:off x="12611744"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27595</xdr:rowOff>
    </xdr:from>
    <xdr:ext cx="405111" cy="259045"/>
    <xdr:sp macro="" textlink="">
      <xdr:nvSpPr>
        <xdr:cNvPr id="788" name="n_1mainValue【庁舎】&#10;有形固定資産減価償却率">
          <a:extLst>
            <a:ext uri="{FF2B5EF4-FFF2-40B4-BE49-F238E27FC236}">
              <a16:creationId xmlns:a16="http://schemas.microsoft.com/office/drawing/2014/main" id="{D1444A1D-0C18-49C1-9331-1DA791AF7764}"/>
            </a:ext>
          </a:extLst>
        </xdr:cNvPr>
        <xdr:cNvSpPr txBox="1"/>
      </xdr:nvSpPr>
      <xdr:spPr>
        <a:xfrm>
          <a:off x="15266044" y="1700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153325</xdr:rowOff>
    </xdr:from>
    <xdr:ext cx="340478" cy="259045"/>
    <xdr:sp macro="" textlink="">
      <xdr:nvSpPr>
        <xdr:cNvPr id="789" name="n_2mainValue【庁舎】&#10;有形固定資産減価償却率">
          <a:extLst>
            <a:ext uri="{FF2B5EF4-FFF2-40B4-BE49-F238E27FC236}">
              <a16:creationId xmlns:a16="http://schemas.microsoft.com/office/drawing/2014/main" id="{C167DC0D-58D8-42C9-9F6F-8E0A5AB0B582}"/>
            </a:ext>
          </a:extLst>
        </xdr:cNvPr>
        <xdr:cNvSpPr txBox="1"/>
      </xdr:nvSpPr>
      <xdr:spPr>
        <a:xfrm>
          <a:off x="14422061" y="169554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27595</xdr:rowOff>
    </xdr:from>
    <xdr:ext cx="405111" cy="259045"/>
    <xdr:sp macro="" textlink="">
      <xdr:nvSpPr>
        <xdr:cNvPr id="790" name="n_3mainValue【庁舎】&#10;有形固定資産減価償却率">
          <a:extLst>
            <a:ext uri="{FF2B5EF4-FFF2-40B4-BE49-F238E27FC236}">
              <a16:creationId xmlns:a16="http://schemas.microsoft.com/office/drawing/2014/main" id="{7215A082-1445-4FB6-9B71-39237464EABD}"/>
            </a:ext>
          </a:extLst>
        </xdr:cNvPr>
        <xdr:cNvSpPr txBox="1"/>
      </xdr:nvSpPr>
      <xdr:spPr>
        <a:xfrm>
          <a:off x="13500744" y="17001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66783</xdr:rowOff>
    </xdr:from>
    <xdr:ext cx="405111" cy="259045"/>
    <xdr:sp macro="" textlink="">
      <xdr:nvSpPr>
        <xdr:cNvPr id="791" name="n_4mainValue【庁舎】&#10;有形固定資産減価償却率">
          <a:extLst>
            <a:ext uri="{FF2B5EF4-FFF2-40B4-BE49-F238E27FC236}">
              <a16:creationId xmlns:a16="http://schemas.microsoft.com/office/drawing/2014/main" id="{E65C9468-571D-4004-B9E0-535D63734187}"/>
            </a:ext>
          </a:extLst>
        </xdr:cNvPr>
        <xdr:cNvSpPr txBox="1"/>
      </xdr:nvSpPr>
      <xdr:spPr>
        <a:xfrm>
          <a:off x="12611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CC7A6F38-10A1-417B-9C6C-D238D6BD76F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221B1D26-B31B-4771-B8AE-7CCF82576EF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E2218C99-31E3-4FF9-9C43-9487C0E2EF4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B64A43CB-6720-4F97-944B-8A506786BE3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3D044203-2A05-4EF1-B39D-AE3CE931F6E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6A1A8875-4CD2-4941-8195-240A492081E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7CFBFA15-F295-4329-B061-31E5F5480F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F15A33C6-BB25-47B1-A19F-1D8827A9D35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3E61B042-25FF-4F6B-86BA-FD9476FF6C4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BCD5D73D-A7A8-4F35-A0AC-BD84C4C08E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02" name="テキスト ボックス 801">
          <a:extLst>
            <a:ext uri="{FF2B5EF4-FFF2-40B4-BE49-F238E27FC236}">
              <a16:creationId xmlns:a16="http://schemas.microsoft.com/office/drawing/2014/main" id="{926392F9-6B72-47C6-90A4-89BF44AA0CD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03" name="直線コネクタ 802">
          <a:extLst>
            <a:ext uri="{FF2B5EF4-FFF2-40B4-BE49-F238E27FC236}">
              <a16:creationId xmlns:a16="http://schemas.microsoft.com/office/drawing/2014/main" id="{A5F3B1FC-B61E-4125-8FBA-38C2264A2F8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4" name="テキスト ボックス 803">
          <a:extLst>
            <a:ext uri="{FF2B5EF4-FFF2-40B4-BE49-F238E27FC236}">
              <a16:creationId xmlns:a16="http://schemas.microsoft.com/office/drawing/2014/main" id="{B9491A6C-3F73-4F50-B2D8-557E9520965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5" name="直線コネクタ 804">
          <a:extLst>
            <a:ext uri="{FF2B5EF4-FFF2-40B4-BE49-F238E27FC236}">
              <a16:creationId xmlns:a16="http://schemas.microsoft.com/office/drawing/2014/main" id="{2C51A92D-E8FF-4CEA-8D21-EAC1F44ECBA2}"/>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6" name="テキスト ボックス 805">
          <a:extLst>
            <a:ext uri="{FF2B5EF4-FFF2-40B4-BE49-F238E27FC236}">
              <a16:creationId xmlns:a16="http://schemas.microsoft.com/office/drawing/2014/main" id="{F8F98DB3-DE3C-4835-8EEF-DFF00E8AE0E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7" name="直線コネクタ 806">
          <a:extLst>
            <a:ext uri="{FF2B5EF4-FFF2-40B4-BE49-F238E27FC236}">
              <a16:creationId xmlns:a16="http://schemas.microsoft.com/office/drawing/2014/main" id="{2DCE54B3-ACDA-42C0-8496-B0C715DD635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8" name="テキスト ボックス 807">
          <a:extLst>
            <a:ext uri="{FF2B5EF4-FFF2-40B4-BE49-F238E27FC236}">
              <a16:creationId xmlns:a16="http://schemas.microsoft.com/office/drawing/2014/main" id="{7DDE9DE8-A49C-49FB-9BAE-632543E47699}"/>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9" name="直線コネクタ 808">
          <a:extLst>
            <a:ext uri="{FF2B5EF4-FFF2-40B4-BE49-F238E27FC236}">
              <a16:creationId xmlns:a16="http://schemas.microsoft.com/office/drawing/2014/main" id="{4705E1BA-1083-4B7F-BF25-FC095FE3882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0" name="テキスト ボックス 809">
          <a:extLst>
            <a:ext uri="{FF2B5EF4-FFF2-40B4-BE49-F238E27FC236}">
              <a16:creationId xmlns:a16="http://schemas.microsoft.com/office/drawing/2014/main" id="{B94A8C07-3C53-4606-A47C-B7D75869CF2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1" name="直線コネクタ 810">
          <a:extLst>
            <a:ext uri="{FF2B5EF4-FFF2-40B4-BE49-F238E27FC236}">
              <a16:creationId xmlns:a16="http://schemas.microsoft.com/office/drawing/2014/main" id="{53094CFA-430F-44AF-B093-18581A04605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2" name="テキスト ボックス 811">
          <a:extLst>
            <a:ext uri="{FF2B5EF4-FFF2-40B4-BE49-F238E27FC236}">
              <a16:creationId xmlns:a16="http://schemas.microsoft.com/office/drawing/2014/main" id="{E39A65DD-4A81-475E-B6A3-3242C92A3353}"/>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3" name="直線コネクタ 812">
          <a:extLst>
            <a:ext uri="{FF2B5EF4-FFF2-40B4-BE49-F238E27FC236}">
              <a16:creationId xmlns:a16="http://schemas.microsoft.com/office/drawing/2014/main" id="{401075B4-6EE8-4E6D-B8DB-13077A4B95C1}"/>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4" name="テキスト ボックス 813">
          <a:extLst>
            <a:ext uri="{FF2B5EF4-FFF2-40B4-BE49-F238E27FC236}">
              <a16:creationId xmlns:a16="http://schemas.microsoft.com/office/drawing/2014/main" id="{2F1EA713-8ED6-482C-AF58-454E78AB259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CDBDC5D0-2661-484C-9B85-40164448229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94BD999F-3376-4C3B-B861-ED6248FF476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庁舎】&#10;一人当たり面積グラフ枠">
          <a:extLst>
            <a:ext uri="{FF2B5EF4-FFF2-40B4-BE49-F238E27FC236}">
              <a16:creationId xmlns:a16="http://schemas.microsoft.com/office/drawing/2014/main" id="{747DDF5C-8794-46BB-9A73-DA3D9659F9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818" name="直線コネクタ 817">
          <a:extLst>
            <a:ext uri="{FF2B5EF4-FFF2-40B4-BE49-F238E27FC236}">
              <a16:creationId xmlns:a16="http://schemas.microsoft.com/office/drawing/2014/main" id="{F06EAA88-BAE8-4066-B5FB-55F2827499BD}"/>
            </a:ext>
          </a:extLst>
        </xdr:cNvPr>
        <xdr:cNvCxnSpPr/>
      </xdr:nvCxnSpPr>
      <xdr:spPr>
        <a:xfrm flipV="1">
          <a:off x="22160864" y="17168949"/>
          <a:ext cx="0" cy="1551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19" name="【庁舎】&#10;一人当たり面積最小値テキスト">
          <a:extLst>
            <a:ext uri="{FF2B5EF4-FFF2-40B4-BE49-F238E27FC236}">
              <a16:creationId xmlns:a16="http://schemas.microsoft.com/office/drawing/2014/main" id="{E6059A4B-E294-466C-8A41-3C773C8B21DB}"/>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0" name="直線コネクタ 819">
          <a:extLst>
            <a:ext uri="{FF2B5EF4-FFF2-40B4-BE49-F238E27FC236}">
              <a16:creationId xmlns:a16="http://schemas.microsoft.com/office/drawing/2014/main" id="{EE4950D7-D19C-4D08-B4DB-16E862C53795}"/>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821" name="【庁舎】&#10;一人当たり面積最大値テキスト">
          <a:extLst>
            <a:ext uri="{FF2B5EF4-FFF2-40B4-BE49-F238E27FC236}">
              <a16:creationId xmlns:a16="http://schemas.microsoft.com/office/drawing/2014/main" id="{E295F619-57B7-4F5F-A9A5-786AF2A50C2C}"/>
            </a:ext>
          </a:extLst>
        </xdr:cNvPr>
        <xdr:cNvSpPr txBox="1"/>
      </xdr:nvSpPr>
      <xdr:spPr>
        <a:xfrm>
          <a:off x="22199600" y="1694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822" name="直線コネクタ 821">
          <a:extLst>
            <a:ext uri="{FF2B5EF4-FFF2-40B4-BE49-F238E27FC236}">
              <a16:creationId xmlns:a16="http://schemas.microsoft.com/office/drawing/2014/main" id="{315309A0-E3AE-41C9-B1E2-94012501D578}"/>
            </a:ext>
          </a:extLst>
        </xdr:cNvPr>
        <xdr:cNvCxnSpPr/>
      </xdr:nvCxnSpPr>
      <xdr:spPr>
        <a:xfrm>
          <a:off x="22072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20156</xdr:rowOff>
    </xdr:from>
    <xdr:ext cx="469744" cy="259045"/>
    <xdr:sp macro="" textlink="">
      <xdr:nvSpPr>
        <xdr:cNvPr id="823" name="【庁舎】&#10;一人当たり面積平均値テキスト">
          <a:extLst>
            <a:ext uri="{FF2B5EF4-FFF2-40B4-BE49-F238E27FC236}">
              <a16:creationId xmlns:a16="http://schemas.microsoft.com/office/drawing/2014/main" id="{CB336963-289E-4F9B-A8AD-B7CD5A21ABA8}"/>
            </a:ext>
          </a:extLst>
        </xdr:cNvPr>
        <xdr:cNvSpPr txBox="1"/>
      </xdr:nvSpPr>
      <xdr:spPr>
        <a:xfrm>
          <a:off x="22199600" y="18193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824" name="フローチャート: 判断 823">
          <a:extLst>
            <a:ext uri="{FF2B5EF4-FFF2-40B4-BE49-F238E27FC236}">
              <a16:creationId xmlns:a16="http://schemas.microsoft.com/office/drawing/2014/main" id="{724A5CB9-031E-4882-AC3C-A16D8FD421BE}"/>
            </a:ext>
          </a:extLst>
        </xdr:cNvPr>
        <xdr:cNvSpPr/>
      </xdr:nvSpPr>
      <xdr:spPr>
        <a:xfrm>
          <a:off x="22110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825" name="フローチャート: 判断 824">
          <a:extLst>
            <a:ext uri="{FF2B5EF4-FFF2-40B4-BE49-F238E27FC236}">
              <a16:creationId xmlns:a16="http://schemas.microsoft.com/office/drawing/2014/main" id="{4BF70508-E9BB-4E8A-950B-0D8FF6D429D9}"/>
            </a:ext>
          </a:extLst>
        </xdr:cNvPr>
        <xdr:cNvSpPr/>
      </xdr:nvSpPr>
      <xdr:spPr>
        <a:xfrm>
          <a:off x="21272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826" name="フローチャート: 判断 825">
          <a:extLst>
            <a:ext uri="{FF2B5EF4-FFF2-40B4-BE49-F238E27FC236}">
              <a16:creationId xmlns:a16="http://schemas.microsoft.com/office/drawing/2014/main" id="{4FE0C8D7-AECA-4915-8353-BE511582B7FF}"/>
            </a:ext>
          </a:extLst>
        </xdr:cNvPr>
        <xdr:cNvSpPr/>
      </xdr:nvSpPr>
      <xdr:spPr>
        <a:xfrm>
          <a:off x="20383500" y="182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98879</xdr:rowOff>
    </xdr:from>
    <xdr:to>
      <xdr:col>102</xdr:col>
      <xdr:colOff>165100</xdr:colOff>
      <xdr:row>106</xdr:row>
      <xdr:rowOff>29029</xdr:rowOff>
    </xdr:to>
    <xdr:sp macro="" textlink="">
      <xdr:nvSpPr>
        <xdr:cNvPr id="827" name="フローチャート: 判断 826">
          <a:extLst>
            <a:ext uri="{FF2B5EF4-FFF2-40B4-BE49-F238E27FC236}">
              <a16:creationId xmlns:a16="http://schemas.microsoft.com/office/drawing/2014/main" id="{534F36FA-CA8F-4D3E-AE90-98D7DC4020E6}"/>
            </a:ext>
          </a:extLst>
        </xdr:cNvPr>
        <xdr:cNvSpPr/>
      </xdr:nvSpPr>
      <xdr:spPr>
        <a:xfrm>
          <a:off x="19494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92348</xdr:rowOff>
    </xdr:from>
    <xdr:to>
      <xdr:col>98</xdr:col>
      <xdr:colOff>38100</xdr:colOff>
      <xdr:row>106</xdr:row>
      <xdr:rowOff>22498</xdr:rowOff>
    </xdr:to>
    <xdr:sp macro="" textlink="">
      <xdr:nvSpPr>
        <xdr:cNvPr id="828" name="フローチャート: 判断 827">
          <a:extLst>
            <a:ext uri="{FF2B5EF4-FFF2-40B4-BE49-F238E27FC236}">
              <a16:creationId xmlns:a16="http://schemas.microsoft.com/office/drawing/2014/main" id="{0F207A82-4FAA-4563-B63D-796A308A610C}"/>
            </a:ext>
          </a:extLst>
        </xdr:cNvPr>
        <xdr:cNvSpPr/>
      </xdr:nvSpPr>
      <xdr:spPr>
        <a:xfrm>
          <a:off x="18605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EB63C0E-B46D-410B-A688-E7500DDEC3C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2B8E96E-748B-45F6-AB69-7CC4241160E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7BBC1925-7905-492A-ACAC-122CE5EF25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EFBA7F98-FFBD-4EF6-B297-0D0D5F32488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9A12DF50-629B-46D7-83B1-ACF90CD7CC6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160927</xdr:rowOff>
    </xdr:from>
    <xdr:to>
      <xdr:col>116</xdr:col>
      <xdr:colOff>114300</xdr:colOff>
      <xdr:row>104</xdr:row>
      <xdr:rowOff>91077</xdr:rowOff>
    </xdr:to>
    <xdr:sp macro="" textlink="">
      <xdr:nvSpPr>
        <xdr:cNvPr id="834" name="楕円 833">
          <a:extLst>
            <a:ext uri="{FF2B5EF4-FFF2-40B4-BE49-F238E27FC236}">
              <a16:creationId xmlns:a16="http://schemas.microsoft.com/office/drawing/2014/main" id="{E88E0A08-5ED5-46A9-A7CB-F490F1CB504E}"/>
            </a:ext>
          </a:extLst>
        </xdr:cNvPr>
        <xdr:cNvSpPr/>
      </xdr:nvSpPr>
      <xdr:spPr>
        <a:xfrm>
          <a:off x="221107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12354</xdr:rowOff>
    </xdr:from>
    <xdr:ext cx="469744" cy="259045"/>
    <xdr:sp macro="" textlink="">
      <xdr:nvSpPr>
        <xdr:cNvPr id="835" name="【庁舎】&#10;一人当たり面積該当値テキスト">
          <a:extLst>
            <a:ext uri="{FF2B5EF4-FFF2-40B4-BE49-F238E27FC236}">
              <a16:creationId xmlns:a16="http://schemas.microsoft.com/office/drawing/2014/main" id="{8E2477EE-AC28-4170-8223-D81861DC3C7A}"/>
            </a:ext>
          </a:extLst>
        </xdr:cNvPr>
        <xdr:cNvSpPr txBox="1"/>
      </xdr:nvSpPr>
      <xdr:spPr>
        <a:xfrm>
          <a:off x="22199600" y="1767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2539</xdr:rowOff>
    </xdr:from>
    <xdr:to>
      <xdr:col>112</xdr:col>
      <xdr:colOff>38100</xdr:colOff>
      <xdr:row>104</xdr:row>
      <xdr:rowOff>104139</xdr:rowOff>
    </xdr:to>
    <xdr:sp macro="" textlink="">
      <xdr:nvSpPr>
        <xdr:cNvPr id="836" name="楕円 835">
          <a:extLst>
            <a:ext uri="{FF2B5EF4-FFF2-40B4-BE49-F238E27FC236}">
              <a16:creationId xmlns:a16="http://schemas.microsoft.com/office/drawing/2014/main" id="{4B050BCC-486F-4E65-900C-7BEBDFB04684}"/>
            </a:ext>
          </a:extLst>
        </xdr:cNvPr>
        <xdr:cNvSpPr/>
      </xdr:nvSpPr>
      <xdr:spPr>
        <a:xfrm>
          <a:off x="21272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40277</xdr:rowOff>
    </xdr:from>
    <xdr:to>
      <xdr:col>116</xdr:col>
      <xdr:colOff>63500</xdr:colOff>
      <xdr:row>104</xdr:row>
      <xdr:rowOff>53339</xdr:rowOff>
    </xdr:to>
    <xdr:cxnSp macro="">
      <xdr:nvCxnSpPr>
        <xdr:cNvPr id="837" name="直線コネクタ 836">
          <a:extLst>
            <a:ext uri="{FF2B5EF4-FFF2-40B4-BE49-F238E27FC236}">
              <a16:creationId xmlns:a16="http://schemas.microsoft.com/office/drawing/2014/main" id="{96B943C8-C7F6-4A81-8DB4-23B3591731EE}"/>
            </a:ext>
          </a:extLst>
        </xdr:cNvPr>
        <xdr:cNvCxnSpPr/>
      </xdr:nvCxnSpPr>
      <xdr:spPr>
        <a:xfrm flipV="1">
          <a:off x="21323300" y="17871077"/>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15602</xdr:rowOff>
    </xdr:from>
    <xdr:to>
      <xdr:col>107</xdr:col>
      <xdr:colOff>101600</xdr:colOff>
      <xdr:row>104</xdr:row>
      <xdr:rowOff>117202</xdr:rowOff>
    </xdr:to>
    <xdr:sp macro="" textlink="">
      <xdr:nvSpPr>
        <xdr:cNvPr id="838" name="楕円 837">
          <a:extLst>
            <a:ext uri="{FF2B5EF4-FFF2-40B4-BE49-F238E27FC236}">
              <a16:creationId xmlns:a16="http://schemas.microsoft.com/office/drawing/2014/main" id="{B6284F0F-5966-4A61-8CA8-4937092F7A16}"/>
            </a:ext>
          </a:extLst>
        </xdr:cNvPr>
        <xdr:cNvSpPr/>
      </xdr:nvSpPr>
      <xdr:spPr>
        <a:xfrm>
          <a:off x="20383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53339</xdr:rowOff>
    </xdr:from>
    <xdr:to>
      <xdr:col>111</xdr:col>
      <xdr:colOff>177800</xdr:colOff>
      <xdr:row>104</xdr:row>
      <xdr:rowOff>66402</xdr:rowOff>
    </xdr:to>
    <xdr:cxnSp macro="">
      <xdr:nvCxnSpPr>
        <xdr:cNvPr id="839" name="直線コネクタ 838">
          <a:extLst>
            <a:ext uri="{FF2B5EF4-FFF2-40B4-BE49-F238E27FC236}">
              <a16:creationId xmlns:a16="http://schemas.microsoft.com/office/drawing/2014/main" id="{9F6E0D3F-088C-4D96-95A1-974E2BDC5727}"/>
            </a:ext>
          </a:extLst>
        </xdr:cNvPr>
        <xdr:cNvCxnSpPr/>
      </xdr:nvCxnSpPr>
      <xdr:spPr>
        <a:xfrm flipV="1">
          <a:off x="20434300" y="1788413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49893</xdr:rowOff>
    </xdr:from>
    <xdr:to>
      <xdr:col>102</xdr:col>
      <xdr:colOff>165100</xdr:colOff>
      <xdr:row>103</xdr:row>
      <xdr:rowOff>151493</xdr:rowOff>
    </xdr:to>
    <xdr:sp macro="" textlink="">
      <xdr:nvSpPr>
        <xdr:cNvPr id="840" name="楕円 839">
          <a:extLst>
            <a:ext uri="{FF2B5EF4-FFF2-40B4-BE49-F238E27FC236}">
              <a16:creationId xmlns:a16="http://schemas.microsoft.com/office/drawing/2014/main" id="{12D47032-DED7-4417-B61C-DF454A990A25}"/>
            </a:ext>
          </a:extLst>
        </xdr:cNvPr>
        <xdr:cNvSpPr/>
      </xdr:nvSpPr>
      <xdr:spPr>
        <a:xfrm>
          <a:off x="19494500" y="1770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100693</xdr:rowOff>
    </xdr:from>
    <xdr:to>
      <xdr:col>107</xdr:col>
      <xdr:colOff>50800</xdr:colOff>
      <xdr:row>104</xdr:row>
      <xdr:rowOff>66402</xdr:rowOff>
    </xdr:to>
    <xdr:cxnSp macro="">
      <xdr:nvCxnSpPr>
        <xdr:cNvPr id="841" name="直線コネクタ 840">
          <a:extLst>
            <a:ext uri="{FF2B5EF4-FFF2-40B4-BE49-F238E27FC236}">
              <a16:creationId xmlns:a16="http://schemas.microsoft.com/office/drawing/2014/main" id="{9EBB8765-05C4-4F4A-8BC1-67763147123E}"/>
            </a:ext>
          </a:extLst>
        </xdr:cNvPr>
        <xdr:cNvCxnSpPr/>
      </xdr:nvCxnSpPr>
      <xdr:spPr>
        <a:xfrm>
          <a:off x="19545300" y="17760043"/>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87449</xdr:rowOff>
    </xdr:from>
    <xdr:to>
      <xdr:col>98</xdr:col>
      <xdr:colOff>38100</xdr:colOff>
      <xdr:row>101</xdr:row>
      <xdr:rowOff>17599</xdr:rowOff>
    </xdr:to>
    <xdr:sp macro="" textlink="">
      <xdr:nvSpPr>
        <xdr:cNvPr id="842" name="楕円 841">
          <a:extLst>
            <a:ext uri="{FF2B5EF4-FFF2-40B4-BE49-F238E27FC236}">
              <a16:creationId xmlns:a16="http://schemas.microsoft.com/office/drawing/2014/main" id="{EC924DAC-493D-46F6-B12F-948A44DE7E6F}"/>
            </a:ext>
          </a:extLst>
        </xdr:cNvPr>
        <xdr:cNvSpPr/>
      </xdr:nvSpPr>
      <xdr:spPr>
        <a:xfrm>
          <a:off x="18605500" y="17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138249</xdr:rowOff>
    </xdr:from>
    <xdr:to>
      <xdr:col>102</xdr:col>
      <xdr:colOff>114300</xdr:colOff>
      <xdr:row>103</xdr:row>
      <xdr:rowOff>100693</xdr:rowOff>
    </xdr:to>
    <xdr:cxnSp macro="">
      <xdr:nvCxnSpPr>
        <xdr:cNvPr id="843" name="直線コネクタ 842">
          <a:extLst>
            <a:ext uri="{FF2B5EF4-FFF2-40B4-BE49-F238E27FC236}">
              <a16:creationId xmlns:a16="http://schemas.microsoft.com/office/drawing/2014/main" id="{50892D10-5B15-474A-9000-AC74921A6413}"/>
            </a:ext>
          </a:extLst>
        </xdr:cNvPr>
        <xdr:cNvCxnSpPr/>
      </xdr:nvCxnSpPr>
      <xdr:spPr>
        <a:xfrm>
          <a:off x="18656300" y="17283249"/>
          <a:ext cx="889000" cy="476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167113</xdr:rowOff>
    </xdr:from>
    <xdr:ext cx="469744" cy="259045"/>
    <xdr:sp macro="" textlink="">
      <xdr:nvSpPr>
        <xdr:cNvPr id="844" name="n_1aveValue【庁舎】&#10;一人当たり面積">
          <a:extLst>
            <a:ext uri="{FF2B5EF4-FFF2-40B4-BE49-F238E27FC236}">
              <a16:creationId xmlns:a16="http://schemas.microsoft.com/office/drawing/2014/main" id="{FA940C23-567C-4683-A7E8-E85C5BC7D113}"/>
            </a:ext>
          </a:extLst>
        </xdr:cNvPr>
        <xdr:cNvSpPr txBox="1"/>
      </xdr:nvSpPr>
      <xdr:spPr>
        <a:xfrm>
          <a:off x="21075727" y="1834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170378</xdr:rowOff>
    </xdr:from>
    <xdr:ext cx="469744" cy="259045"/>
    <xdr:sp macro="" textlink="">
      <xdr:nvSpPr>
        <xdr:cNvPr id="845" name="n_2aveValue【庁舎】&#10;一人当たり面積">
          <a:extLst>
            <a:ext uri="{FF2B5EF4-FFF2-40B4-BE49-F238E27FC236}">
              <a16:creationId xmlns:a16="http://schemas.microsoft.com/office/drawing/2014/main" id="{87EB00D0-43EE-4334-9252-9BEF96C5FC83}"/>
            </a:ext>
          </a:extLst>
        </xdr:cNvPr>
        <xdr:cNvSpPr txBox="1"/>
      </xdr:nvSpPr>
      <xdr:spPr>
        <a:xfrm>
          <a:off x="20199427" y="1834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20156</xdr:rowOff>
    </xdr:from>
    <xdr:ext cx="469744" cy="259045"/>
    <xdr:sp macro="" textlink="">
      <xdr:nvSpPr>
        <xdr:cNvPr id="846" name="n_3aveValue【庁舎】&#10;一人当たり面積">
          <a:extLst>
            <a:ext uri="{FF2B5EF4-FFF2-40B4-BE49-F238E27FC236}">
              <a16:creationId xmlns:a16="http://schemas.microsoft.com/office/drawing/2014/main" id="{D85EC9B4-DD3F-46DC-8696-CC3C35AC0A9F}"/>
            </a:ext>
          </a:extLst>
        </xdr:cNvPr>
        <xdr:cNvSpPr txBox="1"/>
      </xdr:nvSpPr>
      <xdr:spPr>
        <a:xfrm>
          <a:off x="19310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13625</xdr:rowOff>
    </xdr:from>
    <xdr:ext cx="469744" cy="259045"/>
    <xdr:sp macro="" textlink="">
      <xdr:nvSpPr>
        <xdr:cNvPr id="847" name="n_4aveValue【庁舎】&#10;一人当たり面積">
          <a:extLst>
            <a:ext uri="{FF2B5EF4-FFF2-40B4-BE49-F238E27FC236}">
              <a16:creationId xmlns:a16="http://schemas.microsoft.com/office/drawing/2014/main" id="{06953FD3-1AFA-4BC2-9517-85E9FC4602A1}"/>
            </a:ext>
          </a:extLst>
        </xdr:cNvPr>
        <xdr:cNvSpPr txBox="1"/>
      </xdr:nvSpPr>
      <xdr:spPr>
        <a:xfrm>
          <a:off x="18421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120666</xdr:rowOff>
    </xdr:from>
    <xdr:ext cx="469744" cy="259045"/>
    <xdr:sp macro="" textlink="">
      <xdr:nvSpPr>
        <xdr:cNvPr id="848" name="n_1mainValue【庁舎】&#10;一人当たり面積">
          <a:extLst>
            <a:ext uri="{FF2B5EF4-FFF2-40B4-BE49-F238E27FC236}">
              <a16:creationId xmlns:a16="http://schemas.microsoft.com/office/drawing/2014/main" id="{4E9222DC-1B51-4E6E-B537-7930C6CC89CE}"/>
            </a:ext>
          </a:extLst>
        </xdr:cNvPr>
        <xdr:cNvSpPr txBox="1"/>
      </xdr:nvSpPr>
      <xdr:spPr>
        <a:xfrm>
          <a:off x="210757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133729</xdr:rowOff>
    </xdr:from>
    <xdr:ext cx="469744" cy="259045"/>
    <xdr:sp macro="" textlink="">
      <xdr:nvSpPr>
        <xdr:cNvPr id="849" name="n_2mainValue【庁舎】&#10;一人当たり面積">
          <a:extLst>
            <a:ext uri="{FF2B5EF4-FFF2-40B4-BE49-F238E27FC236}">
              <a16:creationId xmlns:a16="http://schemas.microsoft.com/office/drawing/2014/main" id="{DB8F013A-ECE7-4276-999A-AEEA50514708}"/>
            </a:ext>
          </a:extLst>
        </xdr:cNvPr>
        <xdr:cNvSpPr txBox="1"/>
      </xdr:nvSpPr>
      <xdr:spPr>
        <a:xfrm>
          <a:off x="20199427" y="1762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168020</xdr:rowOff>
    </xdr:from>
    <xdr:ext cx="469744" cy="259045"/>
    <xdr:sp macro="" textlink="">
      <xdr:nvSpPr>
        <xdr:cNvPr id="850" name="n_3mainValue【庁舎】&#10;一人当たり面積">
          <a:extLst>
            <a:ext uri="{FF2B5EF4-FFF2-40B4-BE49-F238E27FC236}">
              <a16:creationId xmlns:a16="http://schemas.microsoft.com/office/drawing/2014/main" id="{D35F65D5-7C0D-47B9-835E-0401C00B7B52}"/>
            </a:ext>
          </a:extLst>
        </xdr:cNvPr>
        <xdr:cNvSpPr txBox="1"/>
      </xdr:nvSpPr>
      <xdr:spPr>
        <a:xfrm>
          <a:off x="19310427" y="1748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34126</xdr:rowOff>
    </xdr:from>
    <xdr:ext cx="469744" cy="259045"/>
    <xdr:sp macro="" textlink="">
      <xdr:nvSpPr>
        <xdr:cNvPr id="851" name="n_4mainValue【庁舎】&#10;一人当たり面積">
          <a:extLst>
            <a:ext uri="{FF2B5EF4-FFF2-40B4-BE49-F238E27FC236}">
              <a16:creationId xmlns:a16="http://schemas.microsoft.com/office/drawing/2014/main" id="{EC0C2752-8D3C-498F-BBC9-50872463F97E}"/>
            </a:ext>
          </a:extLst>
        </xdr:cNvPr>
        <xdr:cNvSpPr txBox="1"/>
      </xdr:nvSpPr>
      <xdr:spPr>
        <a:xfrm>
          <a:off x="18421427" y="1700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6D50A027-247B-489C-90A3-F7F79EB7D64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683A6B06-E8DB-48D6-94EF-F064B364509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3ED7B0DF-1333-4D7B-AE99-828A1D1A84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有形固定資産減価償却率においては、「一般廃棄物処理施設」、「福祉施設」、「市民会館」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、「消防施設」、「図書館」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類似団体平均値を上回っているが、宇佐・高田・国東広域事務組合が進める広域ごみ処理施設の建設など老朽化が著しい施設の更新や複合化に向けた大型事業を進めており、これらの減価償却率については今後減少が見込める状況にある。また、一人当たりの面積においては、「図書館」や「体育館・プール」、「</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福祉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施設」、「消防施設」、「市民会館」、「庁舎」が類似団体平均値を上回っている。これらは市町合併以前より各自治体に設置されていたものが現存するためであることと、「庁舎」については、新庁舎への建替え、旧庁舎の解体に伴い、面積の増減が顕著となっている。　（</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「体育館・プール」については、令和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年度中に普通財産から行政財産へ用途変更された「総合運動場」、「市民プール」が編入されたことで、償却率の大きな改善が見られた。「消防施設」については、令和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年度に防災行政無線の整備が完了したことにより、償却率の大きな改善が見られた。）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においても、市保有施設の一人当たりの延床面積を全国平均と比較した場合、保有量が約２倍という結果が出ており、施設の廃止や統合、複合化、縮小等による総量の縮減が課題で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固定資産税</a:t>
          </a:r>
          <a:r>
            <a:rPr kumimoji="1" lang="ja-JP" altLang="ja-JP" sz="1100">
              <a:solidFill>
                <a:schemeClr val="dk1"/>
              </a:solidFill>
              <a:effectLst/>
              <a:latin typeface="+mn-lt"/>
              <a:ea typeface="+mn-ea"/>
              <a:cs typeface="+mn-cs"/>
            </a:rPr>
            <a:t>の増により基準財政収入額が増加している。基準財政需要額についても、</a:t>
          </a:r>
          <a:r>
            <a:rPr kumimoji="1" lang="ja-JP" altLang="en-US" sz="1100">
              <a:solidFill>
                <a:schemeClr val="dk1"/>
              </a:solidFill>
              <a:effectLst/>
              <a:latin typeface="+mn-lt"/>
              <a:ea typeface="+mn-ea"/>
              <a:cs typeface="+mn-cs"/>
            </a:rPr>
            <a:t>下水道</a:t>
          </a:r>
          <a:r>
            <a:rPr kumimoji="1" lang="ja-JP" altLang="ja-JP" sz="1100">
              <a:solidFill>
                <a:schemeClr val="dk1"/>
              </a:solidFill>
              <a:effectLst/>
              <a:latin typeface="+mn-lt"/>
              <a:ea typeface="+mn-ea"/>
              <a:cs typeface="+mn-cs"/>
            </a:rPr>
            <a:t>費、</a:t>
          </a:r>
          <a:r>
            <a:rPr kumimoji="1" lang="ja-JP" altLang="en-US" sz="1100">
              <a:solidFill>
                <a:schemeClr val="dk1"/>
              </a:solidFill>
              <a:effectLst/>
              <a:latin typeface="+mn-lt"/>
              <a:ea typeface="+mn-ea"/>
              <a:cs typeface="+mn-cs"/>
            </a:rPr>
            <a:t>公債</a:t>
          </a:r>
          <a:r>
            <a:rPr kumimoji="1" lang="ja-JP" altLang="ja-JP" sz="1100">
              <a:solidFill>
                <a:schemeClr val="dk1"/>
              </a:solidFill>
              <a:effectLst/>
              <a:latin typeface="+mn-lt"/>
              <a:ea typeface="+mn-ea"/>
              <a:cs typeface="+mn-cs"/>
            </a:rPr>
            <a:t>費の減があるものの、</a:t>
          </a:r>
          <a:r>
            <a:rPr kumimoji="1" lang="ja-JP" altLang="en-US" sz="1100">
              <a:solidFill>
                <a:schemeClr val="dk1"/>
              </a:solidFill>
              <a:effectLst/>
              <a:latin typeface="+mn-lt"/>
              <a:ea typeface="+mn-ea"/>
              <a:cs typeface="+mn-cs"/>
            </a:rPr>
            <a:t>社会福祉</a:t>
          </a:r>
          <a:r>
            <a:rPr kumimoji="1" lang="ja-JP" altLang="ja-JP" sz="1100">
              <a:solidFill>
                <a:schemeClr val="dk1"/>
              </a:solidFill>
              <a:effectLst/>
              <a:latin typeface="+mn-lt"/>
              <a:ea typeface="+mn-ea"/>
              <a:cs typeface="+mn-cs"/>
            </a:rPr>
            <a:t>費の増により増加している。</a:t>
          </a:r>
          <a:endParaRPr lang="ja-JP" altLang="ja-JP" sz="1400">
            <a:effectLst/>
          </a:endParaRPr>
        </a:p>
        <a:p>
          <a:r>
            <a:rPr kumimoji="1" lang="ja-JP" altLang="ja-JP" sz="1100">
              <a:solidFill>
                <a:schemeClr val="dk1"/>
              </a:solidFill>
              <a:effectLst/>
              <a:latin typeface="+mn-lt"/>
              <a:ea typeface="+mn-ea"/>
              <a:cs typeface="+mn-cs"/>
            </a:rPr>
            <a:t>　その結果、財政力指数は前年度と同じ</a:t>
          </a:r>
          <a:r>
            <a:rPr kumimoji="1" lang="en-US" altLang="ja-JP" sz="1100">
              <a:solidFill>
                <a:schemeClr val="dk1"/>
              </a:solidFill>
              <a:effectLst/>
              <a:latin typeface="+mn-lt"/>
              <a:ea typeface="+mn-ea"/>
              <a:cs typeface="+mn-cs"/>
            </a:rPr>
            <a:t>0.42</a:t>
          </a:r>
          <a:r>
            <a:rPr kumimoji="1" lang="ja-JP" altLang="ja-JP" sz="1100">
              <a:solidFill>
                <a:schemeClr val="dk1"/>
              </a:solidFill>
              <a:effectLst/>
              <a:latin typeface="+mn-lt"/>
              <a:ea typeface="+mn-ea"/>
              <a:cs typeface="+mn-cs"/>
            </a:rPr>
            <a:t>となり、大分県平均を</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ポイント上回っているが、類似団体平均より</a:t>
          </a:r>
          <a:r>
            <a:rPr kumimoji="1" lang="en-US" altLang="ja-JP" sz="1100">
              <a:solidFill>
                <a:schemeClr val="dk1"/>
              </a:solidFill>
              <a:effectLst/>
              <a:latin typeface="+mn-lt"/>
              <a:ea typeface="+mn-ea"/>
              <a:cs typeface="+mn-cs"/>
            </a:rPr>
            <a:t>0.28</a:t>
          </a:r>
          <a:r>
            <a:rPr kumimoji="1" lang="ja-JP" altLang="ja-JP" sz="1100">
              <a:solidFill>
                <a:schemeClr val="dk1"/>
              </a:solidFill>
              <a:effectLst/>
              <a:latin typeface="+mn-lt"/>
              <a:ea typeface="+mn-ea"/>
              <a:cs typeface="+mn-cs"/>
            </a:rPr>
            <a:t>ポイント低い水準となった。</a:t>
          </a:r>
          <a:endParaRPr lang="ja-JP" altLang="ja-JP" sz="1400">
            <a:effectLst/>
          </a:endParaRPr>
        </a:p>
        <a:p>
          <a:r>
            <a:rPr kumimoji="1" lang="ja-JP" altLang="ja-JP" sz="1100">
              <a:solidFill>
                <a:schemeClr val="dk1"/>
              </a:solidFill>
              <a:effectLst/>
              <a:latin typeface="+mn-lt"/>
              <a:ea typeface="+mn-ea"/>
              <a:cs typeface="+mn-cs"/>
            </a:rPr>
            <a:t>　今後も税収確保のため、企業誘致や定住及び雇用対策等の推進により、地域経済の活性化を図り、自主財源の確保を図る。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84667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84667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71261</xdr:rowOff>
    </xdr:from>
    <xdr:to>
      <xdr:col>15</xdr:col>
      <xdr:colOff>82550</xdr:colOff>
      <xdr:row>44</xdr:row>
      <xdr:rowOff>84667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6150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71261</xdr:rowOff>
    </xdr:from>
    <xdr:to>
      <xdr:col>11</xdr:col>
      <xdr:colOff>31750</xdr:colOff>
      <xdr:row>44</xdr:row>
      <xdr:rowOff>71261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615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57855</xdr:rowOff>
    </xdr:from>
    <xdr:to>
      <xdr:col>11</xdr:col>
      <xdr:colOff>82550</xdr:colOff>
      <xdr:row>43</xdr:row>
      <xdr:rowOff>159455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169632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11588</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12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33867</xdr:rowOff>
    </xdr:from>
    <xdr:to>
      <xdr:col>19</xdr:col>
      <xdr:colOff>184150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120244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20461</xdr:rowOff>
    </xdr:from>
    <xdr:to>
      <xdr:col>11</xdr:col>
      <xdr:colOff>82550</xdr:colOff>
      <xdr:row>44</xdr:row>
      <xdr:rowOff>122061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106838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20461</xdr:rowOff>
    </xdr:from>
    <xdr:to>
      <xdr:col>7</xdr:col>
      <xdr:colOff>31750</xdr:colOff>
      <xdr:row>44</xdr:row>
      <xdr:rowOff>122061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106838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50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歳入においては、実質交付税の減少により、対前年度比</a:t>
          </a:r>
          <a:r>
            <a:rPr kumimoji="1" lang="en-US" altLang="ja-JP" sz="1050">
              <a:solidFill>
                <a:schemeClr val="dk1"/>
              </a:solidFill>
              <a:effectLst/>
              <a:latin typeface="+mn-lt"/>
              <a:ea typeface="+mn-ea"/>
              <a:cs typeface="+mn-cs"/>
            </a:rPr>
            <a:t>0.15</a:t>
          </a:r>
          <a:r>
            <a:rPr kumimoji="1" lang="ja-JP" altLang="ja-JP" sz="1050">
              <a:solidFill>
                <a:schemeClr val="dk1"/>
              </a:solidFill>
              <a:effectLst/>
              <a:latin typeface="+mn-lt"/>
              <a:ea typeface="+mn-ea"/>
              <a:cs typeface="+mn-cs"/>
            </a:rPr>
            <a:t>％の減となり、歳出においては、</a:t>
          </a:r>
          <a:r>
            <a:rPr kumimoji="1" lang="ja-JP" altLang="en-US" sz="1050">
              <a:solidFill>
                <a:schemeClr val="dk1"/>
              </a:solidFill>
              <a:effectLst/>
              <a:latin typeface="+mn-lt"/>
              <a:ea typeface="+mn-ea"/>
              <a:cs typeface="+mn-cs"/>
            </a:rPr>
            <a:t>扶助</a:t>
          </a:r>
          <a:r>
            <a:rPr kumimoji="1" lang="ja-JP" altLang="ja-JP" sz="1050">
              <a:solidFill>
                <a:schemeClr val="dk1"/>
              </a:solidFill>
              <a:effectLst/>
              <a:latin typeface="+mn-lt"/>
              <a:ea typeface="+mn-ea"/>
              <a:cs typeface="+mn-cs"/>
            </a:rPr>
            <a:t>費や人件費の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により対前年度比</a:t>
          </a:r>
          <a:r>
            <a:rPr kumimoji="1" lang="en-US" altLang="ja-JP" sz="1050">
              <a:solidFill>
                <a:schemeClr val="dk1"/>
              </a:solidFill>
              <a:effectLst/>
              <a:latin typeface="+mn-lt"/>
              <a:ea typeface="+mn-ea"/>
              <a:cs typeface="+mn-cs"/>
            </a:rPr>
            <a:t>2.12</a:t>
          </a:r>
          <a:r>
            <a:rPr kumimoji="1" lang="ja-JP" altLang="ja-JP" sz="1050">
              <a:solidFill>
                <a:schemeClr val="dk1"/>
              </a:solidFill>
              <a:effectLst/>
              <a:latin typeface="+mn-lt"/>
              <a:ea typeface="+mn-ea"/>
              <a:cs typeface="+mn-cs"/>
            </a:rPr>
            <a:t>％の</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となった。</a:t>
          </a:r>
          <a:endParaRPr lang="ja-JP" altLang="ja-JP" sz="1200">
            <a:effectLst/>
          </a:endParaRPr>
        </a:p>
        <a:p>
          <a:r>
            <a:rPr kumimoji="1" lang="ja-JP" altLang="ja-JP" sz="1050">
              <a:solidFill>
                <a:schemeClr val="dk1"/>
              </a:solidFill>
              <a:effectLst/>
              <a:latin typeface="+mn-lt"/>
              <a:ea typeface="+mn-ea"/>
              <a:cs typeface="+mn-cs"/>
            </a:rPr>
            <a:t>　歳入</a:t>
          </a:r>
          <a:r>
            <a:rPr kumimoji="1" lang="ja-JP" altLang="en-US" sz="1050">
              <a:solidFill>
                <a:schemeClr val="dk1"/>
              </a:solidFill>
              <a:effectLst/>
              <a:latin typeface="+mn-lt"/>
              <a:ea typeface="+mn-ea"/>
              <a:cs typeface="+mn-cs"/>
            </a:rPr>
            <a:t>は減少し、</a:t>
          </a:r>
          <a:r>
            <a:rPr kumimoji="1" lang="ja-JP" altLang="ja-JP" sz="1050">
              <a:solidFill>
                <a:schemeClr val="dk1"/>
              </a:solidFill>
              <a:effectLst/>
              <a:latin typeface="+mn-lt"/>
              <a:ea typeface="+mn-ea"/>
              <a:cs typeface="+mn-cs"/>
            </a:rPr>
            <a:t>歳出</a:t>
          </a:r>
          <a:r>
            <a:rPr kumimoji="1" lang="ja-JP" altLang="en-US" sz="1050">
              <a:solidFill>
                <a:schemeClr val="dk1"/>
              </a:solidFill>
              <a:effectLst/>
              <a:latin typeface="+mn-lt"/>
              <a:ea typeface="+mn-ea"/>
              <a:cs typeface="+mn-cs"/>
            </a:rPr>
            <a:t>は増加</a:t>
          </a:r>
          <a:r>
            <a:rPr kumimoji="1" lang="ja-JP" altLang="ja-JP" sz="1050">
              <a:solidFill>
                <a:schemeClr val="dk1"/>
              </a:solidFill>
              <a:effectLst/>
              <a:latin typeface="+mn-lt"/>
              <a:ea typeface="+mn-ea"/>
              <a:cs typeface="+mn-cs"/>
            </a:rPr>
            <a:t>し</a:t>
          </a:r>
          <a:r>
            <a:rPr kumimoji="1" lang="ja-JP" altLang="en-US" sz="1050">
              <a:solidFill>
                <a:schemeClr val="dk1"/>
              </a:solidFill>
              <a:effectLst/>
              <a:latin typeface="+mn-lt"/>
              <a:ea typeface="+mn-ea"/>
              <a:cs typeface="+mn-cs"/>
            </a:rPr>
            <a:t>たため</a:t>
          </a:r>
          <a:r>
            <a:rPr kumimoji="1" lang="ja-JP" altLang="ja-JP" sz="1050">
              <a:solidFill>
                <a:schemeClr val="dk1"/>
              </a:solidFill>
              <a:effectLst/>
              <a:latin typeface="+mn-lt"/>
              <a:ea typeface="+mn-ea"/>
              <a:cs typeface="+mn-cs"/>
            </a:rPr>
            <a:t>、経常収支比率は対前年度比で</a:t>
          </a:r>
          <a:r>
            <a:rPr kumimoji="1" lang="en-US" altLang="ja-JP" sz="1050">
              <a:solidFill>
                <a:schemeClr val="dk1"/>
              </a:solidFill>
              <a:effectLst/>
              <a:latin typeface="+mn-lt"/>
              <a:ea typeface="+mn-ea"/>
              <a:cs typeface="+mn-cs"/>
            </a:rPr>
            <a:t>2.1</a:t>
          </a:r>
          <a:r>
            <a:rPr kumimoji="1" lang="ja-JP" altLang="ja-JP" sz="1050">
              <a:solidFill>
                <a:schemeClr val="dk1"/>
              </a:solidFill>
              <a:effectLst/>
              <a:latin typeface="+mn-lt"/>
              <a:ea typeface="+mn-ea"/>
              <a:cs typeface="+mn-cs"/>
            </a:rPr>
            <a:t>ポイント増加し</a:t>
          </a:r>
          <a:r>
            <a:rPr kumimoji="1" lang="en-US" altLang="ja-JP" sz="1050">
              <a:solidFill>
                <a:schemeClr val="dk1"/>
              </a:solidFill>
              <a:effectLst/>
              <a:latin typeface="+mn-lt"/>
              <a:ea typeface="+mn-ea"/>
              <a:cs typeface="+mn-cs"/>
            </a:rPr>
            <a:t>96.8</a:t>
          </a:r>
          <a:r>
            <a:rPr kumimoji="1" lang="ja-JP" altLang="ja-JP" sz="1050">
              <a:solidFill>
                <a:schemeClr val="dk1"/>
              </a:solidFill>
              <a:effectLst/>
              <a:latin typeface="+mn-lt"/>
              <a:ea typeface="+mn-ea"/>
              <a:cs typeface="+mn-cs"/>
            </a:rPr>
            <a:t>％となっている。大分県平均との比較では</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ポイント高く、類似団体においては</a:t>
          </a:r>
          <a:r>
            <a:rPr kumimoji="1" lang="en-US" altLang="ja-JP" sz="1050">
              <a:solidFill>
                <a:schemeClr val="dk1"/>
              </a:solidFill>
              <a:effectLst/>
              <a:latin typeface="+mn-lt"/>
              <a:ea typeface="+mn-ea"/>
              <a:cs typeface="+mn-cs"/>
            </a:rPr>
            <a:t>4.5</a:t>
          </a:r>
          <a:r>
            <a:rPr kumimoji="1" lang="ja-JP" altLang="ja-JP" sz="1050">
              <a:solidFill>
                <a:schemeClr val="dk1"/>
              </a:solidFill>
              <a:effectLst/>
              <a:latin typeface="+mn-lt"/>
              <a:ea typeface="+mn-ea"/>
              <a:cs typeface="+mn-cs"/>
            </a:rPr>
            <a:t>ポイント高い値となっている。</a:t>
          </a:r>
          <a:endParaRPr lang="ja-JP" altLang="ja-JP" sz="1200">
            <a:effectLst/>
          </a:endParaRPr>
        </a:p>
        <a:p>
          <a:r>
            <a:rPr kumimoji="1" lang="ja-JP" altLang="ja-JP" sz="1050">
              <a:solidFill>
                <a:schemeClr val="dk1"/>
              </a:solidFill>
              <a:effectLst/>
              <a:latin typeface="+mn-lt"/>
              <a:ea typeface="+mn-ea"/>
              <a:cs typeface="+mn-cs"/>
            </a:rPr>
            <a:t>　今後も社会保障関係経費の増大などにより厳しい財政運営が見込まれるため、引き続き財源確保や経常経費の抑制に努め、今後の市政課題に柔軟に対応できる強固な行財政基盤の構築を図る必要がある。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163322</xdr:rowOff>
    </xdr:from>
    <xdr:to>
      <xdr:col>23</xdr:col>
      <xdr:colOff>133350</xdr:colOff>
      <xdr:row>67</xdr:row>
      <xdr:rowOff>31750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35972"/>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78249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163322</xdr:rowOff>
    </xdr:from>
    <xdr:to>
      <xdr:col>24</xdr:col>
      <xdr:colOff>12700</xdr:colOff>
      <xdr:row>57</xdr:row>
      <xdr:rowOff>163322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34544</xdr:rowOff>
    </xdr:from>
    <xdr:to>
      <xdr:col>23</xdr:col>
      <xdr:colOff>133350</xdr:colOff>
      <xdr:row>65</xdr:row>
      <xdr:rowOff>65786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007344"/>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111523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94996</xdr:rowOff>
    </xdr:from>
    <xdr:to>
      <xdr:col>23</xdr:col>
      <xdr:colOff>184150</xdr:colOff>
      <xdr:row>63</xdr:row>
      <xdr:rowOff>25146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58928</xdr:rowOff>
    </xdr:from>
    <xdr:to>
      <xdr:col>19</xdr:col>
      <xdr:colOff>133350</xdr:colOff>
      <xdr:row>64</xdr:row>
      <xdr:rowOff>34544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688828"/>
          <a:ext cx="889000" cy="3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140970</xdr:rowOff>
    </xdr:from>
    <xdr:to>
      <xdr:col>19</xdr:col>
      <xdr:colOff>184150</xdr:colOff>
      <xdr:row>62</xdr:row>
      <xdr:rowOff>71120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81297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6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58928</xdr:rowOff>
    </xdr:from>
    <xdr:to>
      <xdr:col>15</xdr:col>
      <xdr:colOff>82550</xdr:colOff>
      <xdr:row>64</xdr:row>
      <xdr:rowOff>150368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68882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126746</xdr:rowOff>
    </xdr:from>
    <xdr:to>
      <xdr:col>15</xdr:col>
      <xdr:colOff>133350</xdr:colOff>
      <xdr:row>60</xdr:row>
      <xdr:rowOff>56896</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2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67073</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01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150368</xdr:rowOff>
    </xdr:from>
    <xdr:to>
      <xdr:col>11</xdr:col>
      <xdr:colOff>31750</xdr:colOff>
      <xdr:row>65</xdr:row>
      <xdr:rowOff>46482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2316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75692</xdr:rowOff>
    </xdr:from>
    <xdr:to>
      <xdr:col>11</xdr:col>
      <xdr:colOff>82550</xdr:colOff>
      <xdr:row>63</xdr:row>
      <xdr:rowOff>5842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70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16019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7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143256</xdr:rowOff>
    </xdr:from>
    <xdr:to>
      <xdr:col>7</xdr:col>
      <xdr:colOff>31750</xdr:colOff>
      <xdr:row>63</xdr:row>
      <xdr:rowOff>73406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773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83583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54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14986</xdr:rowOff>
    </xdr:from>
    <xdr:to>
      <xdr:col>23</xdr:col>
      <xdr:colOff>184150</xdr:colOff>
      <xdr:row>65</xdr:row>
      <xdr:rowOff>116586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158513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31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155194</xdr:rowOff>
    </xdr:from>
    <xdr:to>
      <xdr:col>19</xdr:col>
      <xdr:colOff>184150</xdr:colOff>
      <xdr:row>64</xdr:row>
      <xdr:rowOff>85344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70121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4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8128</xdr:rowOff>
    </xdr:from>
    <xdr:to>
      <xdr:col>15</xdr:col>
      <xdr:colOff>133350</xdr:colOff>
      <xdr:row>62</xdr:row>
      <xdr:rowOff>109728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6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94505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99568</xdr:rowOff>
    </xdr:from>
    <xdr:to>
      <xdr:col>11</xdr:col>
      <xdr:colOff>82550</xdr:colOff>
      <xdr:row>65</xdr:row>
      <xdr:rowOff>29718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人件費においては</a:t>
          </a:r>
          <a:r>
            <a:rPr kumimoji="1" lang="ja-JP" altLang="en-US" sz="1000">
              <a:solidFill>
                <a:schemeClr val="dk1"/>
              </a:solidFill>
              <a:effectLst/>
              <a:latin typeface="+mn-lt"/>
              <a:ea typeface="+mn-ea"/>
              <a:cs typeface="+mn-cs"/>
            </a:rPr>
            <a:t>期末手当</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会計年度任用職員給与</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などにより、全体で</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となっている。</a:t>
          </a:r>
          <a:endParaRPr lang="ja-JP" altLang="ja-JP" sz="1100">
            <a:effectLst/>
          </a:endParaRPr>
        </a:p>
        <a:p>
          <a:r>
            <a:rPr kumimoji="1" lang="ja-JP" altLang="ja-JP" sz="1000">
              <a:solidFill>
                <a:schemeClr val="dk1"/>
              </a:solidFill>
              <a:effectLst/>
              <a:latin typeface="+mn-lt"/>
              <a:ea typeface="+mn-ea"/>
              <a:cs typeface="+mn-cs"/>
            </a:rPr>
            <a:t>　物件費においては</a:t>
          </a:r>
          <a:r>
            <a:rPr kumimoji="1" lang="ja-JP" altLang="en-US" sz="1000">
              <a:solidFill>
                <a:schemeClr val="dk1"/>
              </a:solidFill>
              <a:effectLst/>
              <a:latin typeface="+mn-lt"/>
              <a:ea typeface="+mn-ea"/>
              <a:cs typeface="+mn-cs"/>
            </a:rPr>
            <a:t>西部中学校長寿命化改修事業</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主食用水稲物価高騰対策事業</a:t>
          </a:r>
          <a:r>
            <a:rPr kumimoji="1" lang="ja-JP" altLang="ja-JP" sz="1000">
              <a:solidFill>
                <a:schemeClr val="dk1"/>
              </a:solidFill>
              <a:effectLst/>
              <a:latin typeface="+mn-lt"/>
              <a:ea typeface="+mn-ea"/>
              <a:cs typeface="+mn-cs"/>
            </a:rPr>
            <a:t>などの</a:t>
          </a:r>
          <a:r>
            <a:rPr kumimoji="1" lang="ja-JP" altLang="en-US" sz="1000">
              <a:solidFill>
                <a:schemeClr val="dk1"/>
              </a:solidFill>
              <a:effectLst/>
              <a:latin typeface="+mn-lt"/>
              <a:ea typeface="+mn-ea"/>
              <a:cs typeface="+mn-cs"/>
            </a:rPr>
            <a:t>増額</a:t>
          </a:r>
          <a:r>
            <a:rPr kumimoji="1" lang="ja-JP" altLang="ja-JP" sz="1000">
              <a:solidFill>
                <a:schemeClr val="dk1"/>
              </a:solidFill>
              <a:effectLst/>
              <a:latin typeface="+mn-lt"/>
              <a:ea typeface="+mn-ea"/>
              <a:cs typeface="+mn-cs"/>
            </a:rPr>
            <a:t>要因があるものの、</a:t>
          </a:r>
          <a:r>
            <a:rPr kumimoji="1" lang="ja-JP" altLang="ja-JP" sz="1050">
              <a:solidFill>
                <a:schemeClr val="dk1"/>
              </a:solidFill>
              <a:effectLst/>
              <a:latin typeface="+mn-lt"/>
              <a:ea typeface="+mn-ea"/>
              <a:cs typeface="+mn-cs"/>
            </a:rPr>
            <a:t>新型コロナウイルス検査体制強化事業</a:t>
          </a:r>
          <a:r>
            <a:rPr kumimoji="1" lang="ja-JP" altLang="en-US" sz="1050">
              <a:solidFill>
                <a:schemeClr val="dk1"/>
              </a:solidFill>
              <a:effectLst/>
              <a:latin typeface="+mn-lt"/>
              <a:ea typeface="+mn-ea"/>
              <a:cs typeface="+mn-cs"/>
            </a:rPr>
            <a:t>や</a:t>
          </a:r>
          <a:r>
            <a:rPr kumimoji="1" lang="ja-JP" altLang="ja-JP" sz="1000">
              <a:solidFill>
                <a:schemeClr val="dk1"/>
              </a:solidFill>
              <a:effectLst/>
              <a:latin typeface="+mn-lt"/>
              <a:ea typeface="+mn-ea"/>
              <a:cs typeface="+mn-cs"/>
            </a:rPr>
            <a:t>固定資産税適正評価事業の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により</a:t>
          </a:r>
          <a:r>
            <a:rPr kumimoji="1" lang="en-US" altLang="ja-JP" sz="1000">
              <a:solidFill>
                <a:schemeClr val="dk1"/>
              </a:solidFill>
              <a:effectLst/>
              <a:latin typeface="+mn-lt"/>
              <a:ea typeface="+mn-ea"/>
              <a:cs typeface="+mn-cs"/>
            </a:rPr>
            <a:t>5.1%</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減少</a:t>
          </a:r>
          <a:r>
            <a:rPr kumimoji="1" lang="ja-JP" altLang="ja-JP" sz="1000">
              <a:solidFill>
                <a:schemeClr val="dk1"/>
              </a:solidFill>
              <a:effectLst/>
              <a:latin typeface="+mn-lt"/>
              <a:ea typeface="+mn-ea"/>
              <a:cs typeface="+mn-cs"/>
            </a:rPr>
            <a:t>となっている。</a:t>
          </a:r>
          <a:endParaRPr lang="ja-JP" altLang="ja-JP" sz="1100">
            <a:effectLst/>
          </a:endParaRPr>
        </a:p>
        <a:p>
          <a:r>
            <a:rPr kumimoji="1" lang="ja-JP" altLang="ja-JP" sz="1000">
              <a:solidFill>
                <a:schemeClr val="dk1"/>
              </a:solidFill>
              <a:effectLst/>
              <a:latin typeface="+mn-lt"/>
              <a:ea typeface="+mn-ea"/>
              <a:cs typeface="+mn-cs"/>
            </a:rPr>
            <a:t>　また、人口１人あたりの決算額では前年度比で</a:t>
          </a:r>
          <a:r>
            <a:rPr kumimoji="1" lang="en-US" altLang="ja-JP" sz="1000">
              <a:solidFill>
                <a:schemeClr val="dk1"/>
              </a:solidFill>
              <a:effectLst/>
              <a:latin typeface="+mn-lt"/>
              <a:ea typeface="+mn-ea"/>
              <a:cs typeface="+mn-cs"/>
            </a:rPr>
            <a:t>23</a:t>
          </a:r>
          <a:r>
            <a:rPr kumimoji="1" lang="ja-JP" altLang="ja-JP" sz="1000">
              <a:solidFill>
                <a:schemeClr val="dk1"/>
              </a:solidFill>
              <a:effectLst/>
              <a:latin typeface="+mn-lt"/>
              <a:ea typeface="+mn-ea"/>
              <a:cs typeface="+mn-cs"/>
            </a:rPr>
            <a:t>円の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額となっている。</a:t>
          </a:r>
          <a:endParaRPr lang="ja-JP" altLang="ja-JP" sz="1100">
            <a:effectLst/>
          </a:endParaRPr>
        </a:p>
        <a:p>
          <a:r>
            <a:rPr kumimoji="1" lang="ja-JP" altLang="ja-JP" sz="1000">
              <a:solidFill>
                <a:schemeClr val="dk1"/>
              </a:solidFill>
              <a:effectLst/>
              <a:latin typeface="+mn-lt"/>
              <a:ea typeface="+mn-ea"/>
              <a:cs typeface="+mn-cs"/>
            </a:rPr>
            <a:t>　他団体との比較においては、類似団体平均値より</a:t>
          </a:r>
          <a:r>
            <a:rPr kumimoji="1" lang="en-US" altLang="ja-JP" sz="1000">
              <a:solidFill>
                <a:schemeClr val="dk1"/>
              </a:solidFill>
              <a:effectLst/>
              <a:latin typeface="+mn-lt"/>
              <a:ea typeface="+mn-ea"/>
              <a:cs typeface="+mn-cs"/>
            </a:rPr>
            <a:t>36,710</a:t>
          </a:r>
          <a:r>
            <a:rPr kumimoji="1" lang="ja-JP" altLang="ja-JP" sz="1000">
              <a:solidFill>
                <a:schemeClr val="dk1"/>
              </a:solidFill>
              <a:effectLst/>
              <a:latin typeface="+mn-lt"/>
              <a:ea typeface="+mn-ea"/>
              <a:cs typeface="+mn-cs"/>
            </a:rPr>
            <a:t>円、大分県平均値より</a:t>
          </a:r>
          <a:r>
            <a:rPr kumimoji="1" lang="en-US" altLang="ja-JP" sz="1000">
              <a:solidFill>
                <a:schemeClr val="dk1"/>
              </a:solidFill>
              <a:effectLst/>
              <a:latin typeface="+mn-lt"/>
              <a:ea typeface="+mn-ea"/>
              <a:cs typeface="+mn-cs"/>
            </a:rPr>
            <a:t>20,825</a:t>
          </a:r>
          <a:r>
            <a:rPr kumimoji="1" lang="ja-JP" altLang="ja-JP" sz="1000">
              <a:solidFill>
                <a:schemeClr val="dk1"/>
              </a:solidFill>
              <a:effectLst/>
              <a:latin typeface="+mn-lt"/>
              <a:ea typeface="+mn-ea"/>
              <a:cs typeface="+mn-cs"/>
            </a:rPr>
            <a:t>円高い値となっている。要因としては、保有する公共施設の維持管理等に係る物件費があげられ、今後もコストの低減を図る必要がある。</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95684</xdr:rowOff>
    </xdr:from>
    <xdr:to>
      <xdr:col>23</xdr:col>
      <xdr:colOff>133350</xdr:colOff>
      <xdr:row>84</xdr:row>
      <xdr:rowOff>95870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497484"/>
          <a:ext cx="8382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109041</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96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62112</xdr:rowOff>
    </xdr:from>
    <xdr:to>
      <xdr:col>19</xdr:col>
      <xdr:colOff>133350</xdr:colOff>
      <xdr:row>84</xdr:row>
      <xdr:rowOff>95870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63912"/>
          <a:ext cx="889000" cy="3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101933</xdr:rowOff>
    </xdr:from>
    <xdr:to>
      <xdr:col>15</xdr:col>
      <xdr:colOff>82550</xdr:colOff>
      <xdr:row>84</xdr:row>
      <xdr:rowOff>62112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2283"/>
          <a:ext cx="889000" cy="13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67394</xdr:rowOff>
    </xdr:from>
    <xdr:to>
      <xdr:col>11</xdr:col>
      <xdr:colOff>31750</xdr:colOff>
      <xdr:row>83</xdr:row>
      <xdr:rowOff>101933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97744"/>
          <a:ext cx="889000" cy="3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140984</xdr:rowOff>
    </xdr:from>
    <xdr:to>
      <xdr:col>11</xdr:col>
      <xdr:colOff>82550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81311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6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35647</xdr:rowOff>
    </xdr:from>
    <xdr:to>
      <xdr:col>7</xdr:col>
      <xdr:colOff>31750</xdr:colOff>
      <xdr:row>82</xdr:row>
      <xdr:rowOff>137247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147424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44884</xdr:rowOff>
    </xdr:from>
    <xdr:to>
      <xdr:col>23</xdr:col>
      <xdr:colOff>184150</xdr:colOff>
      <xdr:row>84</xdr:row>
      <xdr:rowOff>146484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16961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18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45070</xdr:rowOff>
    </xdr:from>
    <xdr:to>
      <xdr:col>19</xdr:col>
      <xdr:colOff>184150</xdr:colOff>
      <xdr:row>84</xdr:row>
      <xdr:rowOff>146670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44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131447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53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11312</xdr:rowOff>
    </xdr:from>
    <xdr:to>
      <xdr:col>15</xdr:col>
      <xdr:colOff>133350</xdr:colOff>
      <xdr:row>84</xdr:row>
      <xdr:rowOff>112912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97689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9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51133</xdr:rowOff>
    </xdr:from>
    <xdr:to>
      <xdr:col>11</xdr:col>
      <xdr:colOff>82550</xdr:colOff>
      <xdr:row>83</xdr:row>
      <xdr:rowOff>152733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137510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6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16594</xdr:rowOff>
    </xdr:from>
    <xdr:to>
      <xdr:col>7</xdr:col>
      <xdr:colOff>31750</xdr:colOff>
      <xdr:row>83</xdr:row>
      <xdr:rowOff>118194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4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102971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33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給料の削減措置を引き続き行ってきたため、平成</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年度より徐々に改善し、令和５年度も国の給与水準と同程度となった。今後も適正な給与水準を維持する必要がある。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34471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7036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154214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68943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50531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88</xdr:row>
      <xdr:rowOff>103414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51565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155121</xdr:rowOff>
    </xdr:from>
    <xdr:to>
      <xdr:col>81</xdr:col>
      <xdr:colOff>95250</xdr:colOff>
      <xdr:row>88</xdr:row>
      <xdr:rowOff>85271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127198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18143</xdr:rowOff>
    </xdr:from>
    <xdr:to>
      <xdr:col>68</xdr:col>
      <xdr:colOff>203200</xdr:colOff>
      <xdr:row>88</xdr:row>
      <xdr:rowOff>119743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104520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合併に伴い肥大化した組織の再編や事務事業の見直しを推進しながら職員数の削減に努めてきたが、複雑多様化する行政ニーズに的確に対応できる体制を維持するため、ここ数年の職員数は微増傾向にある。今後、定年延長が導入された中で、中長期的な定員管理計画を作成しながら、さらなる職員数の適正化に努めていく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114723</xdr:rowOff>
    </xdr:from>
    <xdr:to>
      <xdr:col>81</xdr:col>
      <xdr:colOff>44450</xdr:colOff>
      <xdr:row>66</xdr:row>
      <xdr:rowOff>150919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430423"/>
          <a:ext cx="8382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100647</xdr:rowOff>
    </xdr:from>
    <xdr:to>
      <xdr:col>77</xdr:col>
      <xdr:colOff>44450</xdr:colOff>
      <xdr:row>66</xdr:row>
      <xdr:rowOff>114723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41634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66463</xdr:rowOff>
    </xdr:from>
    <xdr:to>
      <xdr:col>72</xdr:col>
      <xdr:colOff>203200</xdr:colOff>
      <xdr:row>66</xdr:row>
      <xdr:rowOff>100647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382163"/>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44344</xdr:rowOff>
    </xdr:from>
    <xdr:to>
      <xdr:col>68</xdr:col>
      <xdr:colOff>152400</xdr:colOff>
      <xdr:row>66</xdr:row>
      <xdr:rowOff>66463</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360044"/>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154517</xdr:rowOff>
    </xdr:from>
    <xdr:to>
      <xdr:col>68</xdr:col>
      <xdr:colOff>203200</xdr:colOff>
      <xdr:row>63</xdr:row>
      <xdr:rowOff>84667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94844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5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162560</xdr:rowOff>
    </xdr:from>
    <xdr:to>
      <xdr:col>64</xdr:col>
      <xdr:colOff>152400</xdr:colOff>
      <xdr:row>63</xdr:row>
      <xdr:rowOff>92710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102887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100119</xdr:rowOff>
    </xdr:from>
    <xdr:to>
      <xdr:col>81</xdr:col>
      <xdr:colOff>95250</xdr:colOff>
      <xdr:row>67</xdr:row>
      <xdr:rowOff>30269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41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72196</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387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63923</xdr:rowOff>
    </xdr:from>
    <xdr:to>
      <xdr:col>77</xdr:col>
      <xdr:colOff>95250</xdr:colOff>
      <xdr:row>66</xdr:row>
      <xdr:rowOff>165523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150300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466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49847</xdr:rowOff>
    </xdr:from>
    <xdr:to>
      <xdr:col>73</xdr:col>
      <xdr:colOff>44450</xdr:colOff>
      <xdr:row>66</xdr:row>
      <xdr:rowOff>151447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36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136224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451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15663</xdr:rowOff>
    </xdr:from>
    <xdr:to>
      <xdr:col>68</xdr:col>
      <xdr:colOff>203200</xdr:colOff>
      <xdr:row>66</xdr:row>
      <xdr:rowOff>117263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102040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164994</xdr:rowOff>
    </xdr:from>
    <xdr:to>
      <xdr:col>64</xdr:col>
      <xdr:colOff>152400</xdr:colOff>
      <xdr:row>66</xdr:row>
      <xdr:rowOff>95144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130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79921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39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実質公債費比率の</a:t>
          </a:r>
          <a:r>
            <a:rPr kumimoji="1" lang="en-US" altLang="ja-JP" sz="1050">
              <a:solidFill>
                <a:schemeClr val="dk1"/>
              </a:solidFill>
              <a:effectLst/>
              <a:latin typeface="+mn-lt"/>
              <a:ea typeface="+mn-ea"/>
              <a:cs typeface="+mn-cs"/>
            </a:rPr>
            <a:t>3</a:t>
          </a:r>
          <a:r>
            <a:rPr kumimoji="1" lang="ja-JP" altLang="ja-JP" sz="1050">
              <a:solidFill>
                <a:schemeClr val="dk1"/>
              </a:solidFill>
              <a:effectLst/>
              <a:latin typeface="+mn-lt"/>
              <a:ea typeface="+mn-ea"/>
              <a:cs typeface="+mn-cs"/>
            </a:rPr>
            <a:t>ヵ年平均では、前年度</a:t>
          </a:r>
          <a:r>
            <a:rPr kumimoji="1" lang="ja-JP" altLang="en-US" sz="1050">
              <a:solidFill>
                <a:schemeClr val="dk1"/>
              </a:solidFill>
              <a:effectLst/>
              <a:latin typeface="+mn-lt"/>
              <a:ea typeface="+mn-ea"/>
              <a:cs typeface="+mn-cs"/>
            </a:rPr>
            <a:t>と同じ</a:t>
          </a:r>
          <a:r>
            <a:rPr kumimoji="1" lang="en-US" altLang="ja-JP" sz="1050">
              <a:solidFill>
                <a:schemeClr val="dk1"/>
              </a:solidFill>
              <a:effectLst/>
              <a:latin typeface="+mn-lt"/>
              <a:ea typeface="+mn-ea"/>
              <a:cs typeface="+mn-cs"/>
            </a:rPr>
            <a:t>6.9</a:t>
          </a:r>
          <a:r>
            <a:rPr kumimoji="1" lang="ja-JP" altLang="ja-JP" sz="1050">
              <a:solidFill>
                <a:schemeClr val="dk1"/>
              </a:solidFill>
              <a:effectLst/>
              <a:latin typeface="+mn-lt"/>
              <a:ea typeface="+mn-ea"/>
              <a:cs typeface="+mn-cs"/>
            </a:rPr>
            <a:t>％とな</a:t>
          </a:r>
          <a:r>
            <a:rPr kumimoji="1" lang="ja-JP" altLang="en-US" sz="1050">
              <a:solidFill>
                <a:schemeClr val="dk1"/>
              </a:solidFill>
              <a:effectLst/>
              <a:latin typeface="+mn-lt"/>
              <a:ea typeface="+mn-ea"/>
              <a:cs typeface="+mn-cs"/>
            </a:rPr>
            <a:t>り</a:t>
          </a:r>
          <a:r>
            <a:rPr kumimoji="1" lang="ja-JP" altLang="ja-JP" sz="1050">
              <a:solidFill>
                <a:schemeClr val="dk1"/>
              </a:solidFill>
              <a:effectLst/>
              <a:latin typeface="+mn-lt"/>
              <a:ea typeface="+mn-ea"/>
              <a:cs typeface="+mn-cs"/>
            </a:rPr>
            <a:t>、早期健全化基準の</a:t>
          </a:r>
          <a:r>
            <a:rPr kumimoji="1" lang="en-US" altLang="ja-JP" sz="1050">
              <a:solidFill>
                <a:schemeClr val="dk1"/>
              </a:solidFill>
              <a:effectLst/>
              <a:latin typeface="+mn-lt"/>
              <a:ea typeface="+mn-ea"/>
              <a:cs typeface="+mn-cs"/>
            </a:rPr>
            <a:t>25.0</a:t>
          </a:r>
          <a:r>
            <a:rPr kumimoji="1" lang="ja-JP" altLang="ja-JP" sz="1050">
              <a:solidFill>
                <a:schemeClr val="dk1"/>
              </a:solidFill>
              <a:effectLst/>
              <a:latin typeface="+mn-lt"/>
              <a:ea typeface="+mn-ea"/>
              <a:cs typeface="+mn-cs"/>
            </a:rPr>
            <a:t>％を下回っている。類似団体平均値との比較では</a:t>
          </a:r>
          <a:r>
            <a:rPr kumimoji="1" lang="en-US" altLang="ja-JP" sz="1050">
              <a:solidFill>
                <a:schemeClr val="dk1"/>
              </a:solidFill>
              <a:effectLst/>
              <a:latin typeface="+mn-lt"/>
              <a:ea typeface="+mn-ea"/>
              <a:cs typeface="+mn-cs"/>
            </a:rPr>
            <a:t>0.2</a:t>
          </a:r>
          <a:r>
            <a:rPr kumimoji="1" lang="ja-JP" altLang="ja-JP" sz="1050">
              <a:solidFill>
                <a:schemeClr val="dk1"/>
              </a:solidFill>
              <a:effectLst/>
              <a:latin typeface="+mn-lt"/>
              <a:ea typeface="+mn-ea"/>
              <a:cs typeface="+mn-cs"/>
            </a:rPr>
            <a:t>ポイント高い状態となり、大分県平均値との比較では</a:t>
          </a:r>
          <a:r>
            <a:rPr kumimoji="1" lang="en-US" altLang="ja-JP" sz="1050">
              <a:solidFill>
                <a:schemeClr val="dk1"/>
              </a:solidFill>
              <a:effectLst/>
              <a:latin typeface="+mn-lt"/>
              <a:ea typeface="+mn-ea"/>
              <a:cs typeface="+mn-cs"/>
            </a:rPr>
            <a:t>0.8</a:t>
          </a:r>
          <a:r>
            <a:rPr kumimoji="1" lang="ja-JP" altLang="ja-JP" sz="1050">
              <a:solidFill>
                <a:schemeClr val="dk1"/>
              </a:solidFill>
              <a:effectLst/>
              <a:latin typeface="+mn-lt"/>
              <a:ea typeface="+mn-ea"/>
              <a:cs typeface="+mn-cs"/>
            </a:rPr>
            <a:t>ポイント高くなっている。要因としては分</a:t>
          </a:r>
          <a:r>
            <a:rPr kumimoji="1" lang="ja-JP" altLang="en-US" sz="1050">
              <a:solidFill>
                <a:schemeClr val="dk1"/>
              </a:solidFill>
              <a:effectLst/>
              <a:latin typeface="+mn-lt"/>
              <a:ea typeface="+mn-ea"/>
              <a:cs typeface="+mn-cs"/>
            </a:rPr>
            <a:t>子</a:t>
          </a:r>
          <a:r>
            <a:rPr kumimoji="1" lang="ja-JP" altLang="ja-JP" sz="1050">
              <a:solidFill>
                <a:schemeClr val="dk1"/>
              </a:solidFill>
              <a:effectLst/>
              <a:latin typeface="+mn-lt"/>
              <a:ea typeface="+mn-ea"/>
              <a:cs typeface="+mn-cs"/>
            </a:rPr>
            <a:t>を担う</a:t>
          </a:r>
          <a:r>
            <a:rPr kumimoji="1" lang="ja-JP" altLang="en-US" sz="1050">
              <a:solidFill>
                <a:schemeClr val="dk1"/>
              </a:solidFill>
              <a:effectLst/>
              <a:latin typeface="+mn-lt"/>
              <a:ea typeface="+mn-ea"/>
              <a:cs typeface="+mn-cs"/>
            </a:rPr>
            <a:t>元利償還金の額</a:t>
          </a:r>
          <a:r>
            <a:rPr kumimoji="1" lang="ja-JP" altLang="ja-JP" sz="1050">
              <a:solidFill>
                <a:schemeClr val="dk1"/>
              </a:solidFill>
              <a:effectLst/>
              <a:latin typeface="+mn-lt"/>
              <a:ea typeface="+mn-ea"/>
              <a:cs typeface="+mn-cs"/>
            </a:rPr>
            <a:t>が減少したことがあげられ、単年度比率は対前年度約</a:t>
          </a:r>
          <a:r>
            <a:rPr kumimoji="1" lang="en-US" altLang="ja-JP" sz="1050">
              <a:solidFill>
                <a:schemeClr val="dk1"/>
              </a:solidFill>
              <a:effectLst/>
              <a:latin typeface="+mn-lt"/>
              <a:ea typeface="+mn-ea"/>
              <a:cs typeface="+mn-cs"/>
            </a:rPr>
            <a:t>0.5</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a:t>
          </a:r>
          <a:r>
            <a:rPr kumimoji="1" lang="ja-JP" altLang="ja-JP" sz="1050">
              <a:solidFill>
                <a:schemeClr val="dk1"/>
              </a:solidFill>
              <a:effectLst/>
              <a:latin typeface="+mn-lt"/>
              <a:ea typeface="+mn-ea"/>
              <a:cs typeface="+mn-cs"/>
            </a:rPr>
            <a:t>の</a:t>
          </a:r>
          <a:r>
            <a:rPr kumimoji="1" lang="en-US" altLang="ja-JP" sz="1050">
              <a:solidFill>
                <a:schemeClr val="dk1"/>
              </a:solidFill>
              <a:effectLst/>
              <a:latin typeface="+mn-lt"/>
              <a:ea typeface="+mn-ea"/>
              <a:cs typeface="+mn-cs"/>
            </a:rPr>
            <a:t>6.9</a:t>
          </a:r>
          <a:r>
            <a:rPr kumimoji="1" lang="ja-JP" altLang="ja-JP" sz="1050">
              <a:solidFill>
                <a:schemeClr val="dk1"/>
              </a:solidFill>
              <a:effectLst/>
              <a:latin typeface="+mn-lt"/>
              <a:ea typeface="+mn-ea"/>
              <a:cs typeface="+mn-cs"/>
            </a:rPr>
            <a:t>％となっている。</a:t>
          </a:r>
          <a:endParaRPr lang="ja-JP" altLang="ja-JP" sz="1200">
            <a:effectLst/>
          </a:endParaRPr>
        </a:p>
        <a:p>
          <a:r>
            <a:rPr kumimoji="1" lang="ja-JP" altLang="ja-JP" sz="1050">
              <a:solidFill>
                <a:schemeClr val="dk1"/>
              </a:solidFill>
              <a:effectLst/>
              <a:latin typeface="+mn-lt"/>
              <a:ea typeface="+mn-ea"/>
              <a:cs typeface="+mn-cs"/>
            </a:rPr>
            <a:t>　今後も適正水準を維持しながら、公共施設の更新などの課題に対応していくため、事業の必要性、緊急性を勘案しながら事業展開を図る。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69088</xdr:rowOff>
    </xdr:from>
    <xdr:to>
      <xdr:col>81</xdr:col>
      <xdr:colOff>44450</xdr:colOff>
      <xdr:row>40</xdr:row>
      <xdr:rowOff>69088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27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69088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0778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20828</xdr:rowOff>
    </xdr:from>
    <xdr:to>
      <xdr:col>72</xdr:col>
      <xdr:colOff>203200</xdr:colOff>
      <xdr:row>40</xdr:row>
      <xdr:rowOff>49784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7882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163322</xdr:rowOff>
    </xdr:from>
    <xdr:to>
      <xdr:col>68</xdr:col>
      <xdr:colOff>152400</xdr:colOff>
      <xdr:row>40</xdr:row>
      <xdr:rowOff>20828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84987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76200</xdr:rowOff>
    </xdr:from>
    <xdr:to>
      <xdr:col>68</xdr:col>
      <xdr:colOff>203200</xdr:colOff>
      <xdr:row>41</xdr:row>
      <xdr:rowOff>6350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162577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95504</xdr:rowOff>
    </xdr:from>
    <xdr:to>
      <xdr:col>64</xdr:col>
      <xdr:colOff>152400</xdr:colOff>
      <xdr:row>41</xdr:row>
      <xdr:rowOff>25654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10431</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18288</xdr:rowOff>
    </xdr:from>
    <xdr:to>
      <xdr:col>81</xdr:col>
      <xdr:colOff>95250</xdr:colOff>
      <xdr:row>40</xdr:row>
      <xdr:rowOff>119888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161815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84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18288</xdr:rowOff>
    </xdr:from>
    <xdr:to>
      <xdr:col>77</xdr:col>
      <xdr:colOff>95250</xdr:colOff>
      <xdr:row>40</xdr:row>
      <xdr:rowOff>119888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104665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96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141478</xdr:rowOff>
    </xdr:from>
    <xdr:to>
      <xdr:col>68</xdr:col>
      <xdr:colOff>203200</xdr:colOff>
      <xdr:row>40</xdr:row>
      <xdr:rowOff>71628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112522</xdr:rowOff>
    </xdr:from>
    <xdr:to>
      <xdr:col>64</xdr:col>
      <xdr:colOff>152400</xdr:colOff>
      <xdr:row>40</xdr:row>
      <xdr:rowOff>42672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9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52849</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将来負担比率においては、</a:t>
          </a:r>
          <a:r>
            <a:rPr kumimoji="1" lang="en-US" altLang="ja-JP" sz="1100">
              <a:solidFill>
                <a:schemeClr val="dk1"/>
              </a:solidFill>
              <a:effectLst/>
              <a:latin typeface="+mn-lt"/>
              <a:ea typeface="+mn-ea"/>
              <a:cs typeface="+mn-cs"/>
            </a:rPr>
            <a:t>20.7</a:t>
          </a:r>
          <a:r>
            <a:rPr kumimoji="1" lang="ja-JP" altLang="ja-JP" sz="1100">
              <a:solidFill>
                <a:schemeClr val="dk1"/>
              </a:solidFill>
              <a:effectLst/>
              <a:latin typeface="+mn-lt"/>
              <a:ea typeface="+mn-ea"/>
              <a:cs typeface="+mn-cs"/>
            </a:rPr>
            <a:t>％と前年度の</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％と比べ</a:t>
          </a:r>
          <a:r>
            <a:rPr kumimoji="1" lang="en-US" altLang="ja-JP" sz="1100">
              <a:solidFill>
                <a:schemeClr val="dk1"/>
              </a:solidFill>
              <a:effectLst/>
              <a:latin typeface="+mn-lt"/>
              <a:ea typeface="+mn-ea"/>
              <a:cs typeface="+mn-cs"/>
            </a:rPr>
            <a:t>4.7</a:t>
          </a:r>
          <a:r>
            <a:rPr kumimoji="1" lang="ja-JP" altLang="ja-JP" sz="1100">
              <a:solidFill>
                <a:schemeClr val="dk1"/>
              </a:solidFill>
              <a:effectLst/>
              <a:latin typeface="+mn-lt"/>
              <a:ea typeface="+mn-ea"/>
              <a:cs typeface="+mn-cs"/>
            </a:rPr>
            <a:t>ポイントの増加となった。前年度に引き続き早期健全化基準の</a:t>
          </a:r>
          <a:r>
            <a:rPr kumimoji="1" lang="en-US" altLang="ja-JP" sz="1100">
              <a:solidFill>
                <a:schemeClr val="dk1"/>
              </a:solidFill>
              <a:effectLst/>
              <a:latin typeface="+mn-lt"/>
              <a:ea typeface="+mn-ea"/>
              <a:cs typeface="+mn-cs"/>
            </a:rPr>
            <a:t>350</a:t>
          </a:r>
          <a:r>
            <a:rPr kumimoji="1" lang="ja-JP" altLang="ja-JP" sz="1100">
              <a:solidFill>
                <a:schemeClr val="dk1"/>
              </a:solidFill>
              <a:effectLst/>
              <a:latin typeface="+mn-lt"/>
              <a:ea typeface="+mn-ea"/>
              <a:cs typeface="+mn-cs"/>
            </a:rPr>
            <a:t>％を大きく下回っている。</a:t>
          </a:r>
          <a:endParaRPr lang="ja-JP" altLang="ja-JP" sz="1400">
            <a:effectLst/>
          </a:endParaRPr>
        </a:p>
        <a:p>
          <a:r>
            <a:rPr kumimoji="1" lang="ja-JP" altLang="ja-JP" sz="1100">
              <a:solidFill>
                <a:schemeClr val="dk1"/>
              </a:solidFill>
              <a:effectLst/>
              <a:latin typeface="+mn-lt"/>
              <a:ea typeface="+mn-ea"/>
              <a:cs typeface="+mn-cs"/>
            </a:rPr>
            <a:t>　増加の要因としては、</a:t>
          </a:r>
          <a:r>
            <a:rPr kumimoji="1" lang="ja-JP" altLang="en-US" sz="1100">
              <a:solidFill>
                <a:schemeClr val="dk1"/>
              </a:solidFill>
              <a:effectLst/>
              <a:latin typeface="+mn-lt"/>
              <a:ea typeface="+mn-ea"/>
              <a:cs typeface="+mn-cs"/>
            </a:rPr>
            <a:t>退職手当負担見込額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などに伴う</a:t>
          </a:r>
          <a:r>
            <a:rPr kumimoji="1" lang="ja-JP" altLang="en-US" sz="1100">
              <a:solidFill>
                <a:schemeClr val="dk1"/>
              </a:solidFill>
              <a:effectLst/>
              <a:latin typeface="+mn-lt"/>
              <a:ea typeface="+mn-ea"/>
              <a:cs typeface="+mn-cs"/>
            </a:rPr>
            <a:t>将来負担額</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財政調整基金の減などに伴い充当可能基金が</a:t>
          </a:r>
          <a:r>
            <a:rPr kumimoji="1" lang="ja-JP" altLang="ja-JP" sz="1100">
              <a:solidFill>
                <a:schemeClr val="dk1"/>
              </a:solidFill>
              <a:effectLst/>
              <a:latin typeface="+mn-lt"/>
              <a:ea typeface="+mn-ea"/>
              <a:cs typeface="+mn-cs"/>
            </a:rPr>
            <a:t>減少したことがあげられ</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en-US" altLang="ja-JP" sz="1100">
              <a:solidFill>
                <a:srgbClr val="FF0000"/>
              </a:solidFill>
              <a:effectLst/>
              <a:latin typeface="+mn-ea"/>
              <a:ea typeface="+mn-ea"/>
              <a:cs typeface="+mn-cs"/>
            </a:rPr>
            <a:t>※R4</a:t>
          </a:r>
          <a:r>
            <a:rPr kumimoji="1" lang="ja-JP" altLang="en-US" sz="1100">
              <a:solidFill>
                <a:srgbClr val="FF0000"/>
              </a:solidFill>
              <a:effectLst/>
              <a:latin typeface="+mn-ea"/>
              <a:ea typeface="+mn-ea"/>
              <a:cs typeface="+mn-cs"/>
            </a:rPr>
            <a:t>年</a:t>
          </a:r>
          <a:r>
            <a:rPr kumimoji="1" lang="ja-JP" altLang="en-US" sz="1100" baseline="0">
              <a:solidFill>
                <a:srgbClr val="FF0000"/>
              </a:solidFill>
              <a:effectLst/>
              <a:latin typeface="+mn-ea"/>
              <a:ea typeface="+mn-ea"/>
              <a:cs typeface="+mn-cs"/>
            </a:rPr>
            <a:t>　誤：</a:t>
          </a:r>
          <a:r>
            <a:rPr kumimoji="1" lang="en-US" altLang="ja-JP" sz="1100" baseline="0">
              <a:solidFill>
                <a:srgbClr val="FF0000"/>
              </a:solidFill>
              <a:effectLst/>
              <a:latin typeface="+mn-ea"/>
              <a:ea typeface="+mn-ea"/>
              <a:cs typeface="+mn-cs"/>
            </a:rPr>
            <a:t>13.3</a:t>
          </a:r>
          <a:r>
            <a:rPr kumimoji="1" lang="ja-JP" altLang="en-US" sz="1100" baseline="0">
              <a:solidFill>
                <a:srgbClr val="FF0000"/>
              </a:solidFill>
              <a:effectLst/>
              <a:latin typeface="+mn-ea"/>
              <a:ea typeface="+mn-ea"/>
              <a:cs typeface="+mn-cs"/>
            </a:rPr>
            <a:t>％　→　正：</a:t>
          </a:r>
          <a:r>
            <a:rPr kumimoji="1" lang="en-US" altLang="ja-JP" sz="1100" baseline="0">
              <a:solidFill>
                <a:srgbClr val="FF0000"/>
              </a:solidFill>
              <a:effectLst/>
              <a:latin typeface="+mn-ea"/>
              <a:ea typeface="+mn-ea"/>
              <a:cs typeface="+mn-cs"/>
            </a:rPr>
            <a:t>16.0</a:t>
          </a:r>
          <a:r>
            <a:rPr kumimoji="1" lang="ja-JP" altLang="en-US" sz="1100" baseline="0">
              <a:solidFill>
                <a:srgbClr val="FF0000"/>
              </a:solidFill>
              <a:effectLst/>
              <a:latin typeface="+mn-ea"/>
              <a:ea typeface="+mn-ea"/>
              <a:cs typeface="+mn-cs"/>
            </a:rPr>
            <a:t>％</a:t>
          </a:r>
          <a:endParaRPr lang="ja-JP" altLang="ja-JP" sz="1400">
            <a:solidFill>
              <a:srgbClr val="FF0000"/>
            </a:solidFill>
            <a:effectLst/>
            <a:latin typeface="+mn-ea"/>
            <a:ea typeface="+mn-ea"/>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65738</xdr:rowOff>
    </xdr:from>
    <xdr:to>
      <xdr:col>81</xdr:col>
      <xdr:colOff>44450</xdr:colOff>
      <xdr:row>14</xdr:row>
      <xdr:rowOff>150767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179800" y="2466038"/>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51949</xdr:rowOff>
    </xdr:from>
    <xdr:to>
      <xdr:col>77</xdr:col>
      <xdr:colOff>44450</xdr:colOff>
      <xdr:row>14</xdr:row>
      <xdr:rowOff>65738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5290800" y="245224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51949</xdr:rowOff>
    </xdr:from>
    <xdr:to>
      <xdr:col>72</xdr:col>
      <xdr:colOff>203200</xdr:colOff>
      <xdr:row>14</xdr:row>
      <xdr:rowOff>94464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452249"/>
          <a:ext cx="8890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155320</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555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80675</xdr:rowOff>
    </xdr:from>
    <xdr:to>
      <xdr:col>68</xdr:col>
      <xdr:colOff>152400</xdr:colOff>
      <xdr:row>14</xdr:row>
      <xdr:rowOff>94464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3512800" y="2480975"/>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10100</xdr:rowOff>
    </xdr:from>
    <xdr:to>
      <xdr:col>68</xdr:col>
      <xdr:colOff>203200</xdr:colOff>
      <xdr:row>15</xdr:row>
      <xdr:rowOff>111700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96477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122948</xdr:rowOff>
    </xdr:from>
    <xdr:to>
      <xdr:col>64</xdr:col>
      <xdr:colOff>152400</xdr:colOff>
      <xdr:row>15</xdr:row>
      <xdr:rowOff>53098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52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37875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0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99967</xdr:rowOff>
    </xdr:from>
    <xdr:to>
      <xdr:col>81</xdr:col>
      <xdr:colOff>95250</xdr:colOff>
      <xdr:row>15</xdr:row>
      <xdr:rowOff>30117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72044</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472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14938</xdr:rowOff>
    </xdr:from>
    <xdr:to>
      <xdr:col>77</xdr:col>
      <xdr:colOff>95250</xdr:colOff>
      <xdr:row>14</xdr:row>
      <xdr:rowOff>116538</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41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101315</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501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1149</xdr:rowOff>
    </xdr:from>
    <xdr:to>
      <xdr:col>73</xdr:col>
      <xdr:colOff>44450</xdr:colOff>
      <xdr:row>14</xdr:row>
      <xdr:rowOff>102749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112926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170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43664</xdr:rowOff>
    </xdr:from>
    <xdr:to>
      <xdr:col>68</xdr:col>
      <xdr:colOff>203200</xdr:colOff>
      <xdr:row>14</xdr:row>
      <xdr:rowOff>145264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155441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21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29875</xdr:rowOff>
    </xdr:from>
    <xdr:to>
      <xdr:col>64</xdr:col>
      <xdr:colOff>152400</xdr:colOff>
      <xdr:row>14</xdr:row>
      <xdr:rowOff>131475</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24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141652</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21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lang="ja-JP" altLang="ja-JP" sz="1100">
              <a:solidFill>
                <a:schemeClr val="dk1"/>
              </a:solidFill>
              <a:effectLst/>
              <a:latin typeface="+mn-lt"/>
              <a:ea typeface="+mn-ea"/>
              <a:cs typeface="+mn-cs"/>
            </a:rPr>
            <a:t>今年度も昨年度に引き続き職員給与の削減等の実施や、退職者数の減少があるものの、人事院勧告等に準じた給与改定や委員等報酬の増などにより前年度比で</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ポイントの増となった。</a:t>
          </a:r>
        </a:p>
        <a:p>
          <a:r>
            <a:rPr lang="ja-JP" altLang="ja-JP" sz="1100">
              <a:solidFill>
                <a:schemeClr val="dk1"/>
              </a:solidFill>
              <a:effectLst/>
              <a:latin typeface="+mn-lt"/>
              <a:ea typeface="+mn-ea"/>
              <a:cs typeface="+mn-cs"/>
            </a:rPr>
            <a:t>　近年、横ばい傾向であるが、全国平均値、大分県平均値を上回っている状況や、令和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年度より職員の定年年齢も段階的に引き上げられていることから、今後も、時間外勤務縮減の取組み、職員数の適正管理などの措置を講じる必要がある。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113937</xdr:rowOff>
    </xdr:from>
    <xdr:to>
      <xdr:col>24</xdr:col>
      <xdr:colOff>25400</xdr:colOff>
      <xdr:row>38</xdr:row>
      <xdr:rowOff>146594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6290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68217</xdr:rowOff>
    </xdr:from>
    <xdr:to>
      <xdr:col>19</xdr:col>
      <xdr:colOff>187325</xdr:colOff>
      <xdr:row>38</xdr:row>
      <xdr:rowOff>113937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58331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68217</xdr:rowOff>
    </xdr:from>
    <xdr:to>
      <xdr:col>15</xdr:col>
      <xdr:colOff>98425</xdr:colOff>
      <xdr:row>39</xdr:row>
      <xdr:rowOff>27396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583317"/>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22497</xdr:rowOff>
    </xdr:from>
    <xdr:to>
      <xdr:col>11</xdr:col>
      <xdr:colOff>9525</xdr:colOff>
      <xdr:row>39</xdr:row>
      <xdr:rowOff>27396</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537597"/>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33746</xdr:rowOff>
    </xdr:from>
    <xdr:to>
      <xdr:col>11</xdr:col>
      <xdr:colOff>60325</xdr:colOff>
      <xdr:row>36</xdr:row>
      <xdr:rowOff>135346</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05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145523</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97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27957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95794</xdr:rowOff>
    </xdr:from>
    <xdr:to>
      <xdr:col>24</xdr:col>
      <xdr:colOff>76200</xdr:colOff>
      <xdr:row>39</xdr:row>
      <xdr:rowOff>25944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610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67871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582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63137</xdr:rowOff>
    </xdr:from>
    <xdr:to>
      <xdr:col>20</xdr:col>
      <xdr:colOff>38100</xdr:colOff>
      <xdr:row>38</xdr:row>
      <xdr:rowOff>164737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57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149514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664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17417</xdr:rowOff>
    </xdr:from>
    <xdr:to>
      <xdr:col>15</xdr:col>
      <xdr:colOff>149225</xdr:colOff>
      <xdr:row>38</xdr:row>
      <xdr:rowOff>119017</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53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103794</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18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148046</xdr:rowOff>
    </xdr:from>
    <xdr:to>
      <xdr:col>11</xdr:col>
      <xdr:colOff>60325</xdr:colOff>
      <xdr:row>39</xdr:row>
      <xdr:rowOff>78196</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6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62973</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749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143147</xdr:rowOff>
    </xdr:from>
    <xdr:to>
      <xdr:col>6</xdr:col>
      <xdr:colOff>171450</xdr:colOff>
      <xdr:row>38</xdr:row>
      <xdr:rowOff>73297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48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58074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573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放課後児童健全育成事業</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老人福祉施設管理費</a:t>
          </a:r>
          <a:r>
            <a:rPr kumimoji="1" lang="ja-JP" altLang="ja-JP" sz="1100">
              <a:solidFill>
                <a:schemeClr val="dk1"/>
              </a:solidFill>
              <a:effectLst/>
              <a:latin typeface="+mn-lt"/>
              <a:ea typeface="+mn-ea"/>
              <a:cs typeface="+mn-cs"/>
            </a:rPr>
            <a:t>における委託料等の増などに伴い、前年度比で</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ポイント増加している。</a:t>
          </a:r>
          <a:endParaRPr lang="ja-JP" altLang="ja-JP" sz="1400">
            <a:effectLst/>
          </a:endParaRPr>
        </a:p>
        <a:p>
          <a:r>
            <a:rPr kumimoji="1" lang="ja-JP" altLang="ja-JP" sz="1100">
              <a:solidFill>
                <a:schemeClr val="dk1"/>
              </a:solidFill>
              <a:effectLst/>
              <a:latin typeface="+mn-lt"/>
              <a:ea typeface="+mn-ea"/>
              <a:cs typeface="+mn-cs"/>
            </a:rPr>
            <a:t>　類似団体平均値より</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ポイント、大分県平均より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ポイント下回る状況となっているが、物件費は年々増加傾向にあるため、コスト削減についてさらに推進する必要がある。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104140</xdr:rowOff>
    </xdr:from>
    <xdr:to>
      <xdr:col>82</xdr:col>
      <xdr:colOff>107950</xdr:colOff>
      <xdr:row>14</xdr:row>
      <xdr:rowOff>111760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5044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104140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511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27940</xdr:rowOff>
    </xdr:from>
    <xdr:to>
      <xdr:col>73</xdr:col>
      <xdr:colOff>180975</xdr:colOff>
      <xdr:row>14</xdr:row>
      <xdr:rowOff>50800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2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27940</xdr:rowOff>
    </xdr:from>
    <xdr:to>
      <xdr:col>69</xdr:col>
      <xdr:colOff>92075</xdr:colOff>
      <xdr:row>15</xdr:row>
      <xdr:rowOff>1270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282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45720</xdr:rowOff>
    </xdr:from>
    <xdr:to>
      <xdr:col>69</xdr:col>
      <xdr:colOff>142875</xdr:colOff>
      <xdr:row>14</xdr:row>
      <xdr:rowOff>147320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132097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3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137160</xdr:rowOff>
    </xdr:from>
    <xdr:to>
      <xdr:col>65</xdr:col>
      <xdr:colOff>53975</xdr:colOff>
      <xdr:row>15</xdr:row>
      <xdr:rowOff>67310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52087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77487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53340</xdr:rowOff>
    </xdr:from>
    <xdr:to>
      <xdr:col>78</xdr:col>
      <xdr:colOff>120650</xdr:colOff>
      <xdr:row>14</xdr:row>
      <xdr:rowOff>154940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5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165117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2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148590</xdr:rowOff>
    </xdr:from>
    <xdr:to>
      <xdr:col>69</xdr:col>
      <xdr:colOff>142875</xdr:colOff>
      <xdr:row>14</xdr:row>
      <xdr:rowOff>78740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7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88917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4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62247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児童手当</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就学援助費</a:t>
          </a:r>
          <a:r>
            <a:rPr kumimoji="1" lang="ja-JP" altLang="ja-JP" sz="1100">
              <a:solidFill>
                <a:schemeClr val="dk1"/>
              </a:solidFill>
              <a:effectLst/>
              <a:latin typeface="+mn-lt"/>
              <a:ea typeface="+mn-ea"/>
              <a:cs typeface="+mn-cs"/>
            </a:rPr>
            <a:t>の減などがあったが、</a:t>
          </a:r>
          <a:r>
            <a:rPr kumimoji="1" lang="ja-JP" altLang="en-US" sz="1100">
              <a:solidFill>
                <a:schemeClr val="dk1"/>
              </a:solidFill>
              <a:effectLst/>
              <a:latin typeface="+mn-lt"/>
              <a:ea typeface="+mn-ea"/>
              <a:cs typeface="+mn-cs"/>
            </a:rPr>
            <a:t>保育所措置費</a:t>
          </a:r>
          <a:r>
            <a:rPr kumimoji="1" lang="ja-JP" altLang="ja-JP" sz="1100">
              <a:solidFill>
                <a:schemeClr val="dk1"/>
              </a:solidFill>
              <a:effectLst/>
              <a:latin typeface="+mn-lt"/>
              <a:ea typeface="+mn-ea"/>
              <a:cs typeface="+mn-cs"/>
            </a:rPr>
            <a:t>や障害児通所給付費等が増加しており、前年度比で</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ポイントの増の</a:t>
          </a:r>
          <a:r>
            <a:rPr kumimoji="1" lang="en-US" altLang="ja-JP" sz="1100">
              <a:solidFill>
                <a:schemeClr val="dk1"/>
              </a:solidFill>
              <a:effectLst/>
              <a:latin typeface="+mn-lt"/>
              <a:ea typeface="+mn-ea"/>
              <a:cs typeface="+mn-cs"/>
            </a:rPr>
            <a:t>14.5</a:t>
          </a:r>
          <a:r>
            <a:rPr kumimoji="1" lang="ja-JP" altLang="ja-JP" sz="1100">
              <a:solidFill>
                <a:schemeClr val="dk1"/>
              </a:solidFill>
              <a:effectLst/>
              <a:latin typeface="+mn-lt"/>
              <a:ea typeface="+mn-ea"/>
              <a:cs typeface="+mn-cs"/>
            </a:rPr>
            <a:t>％となった。類似団体と比較すると</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ポイント上回ることとなった。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20865</xdr:rowOff>
    </xdr:from>
    <xdr:to>
      <xdr:col>24</xdr:col>
      <xdr:colOff>25400</xdr:colOff>
      <xdr:row>60</xdr:row>
      <xdr:rowOff>127000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36415"/>
          <a:ext cx="8382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78015</xdr:rowOff>
    </xdr:from>
    <xdr:to>
      <xdr:col>19</xdr:col>
      <xdr:colOff>187325</xdr:colOff>
      <xdr:row>59</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78015</xdr:rowOff>
    </xdr:from>
    <xdr:to>
      <xdr:col>15</xdr:col>
      <xdr:colOff>98425</xdr:colOff>
      <xdr:row>59</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0221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20865</xdr:rowOff>
    </xdr:from>
    <xdr:to>
      <xdr:col>11</xdr:col>
      <xdr:colOff>9525</xdr:colOff>
      <xdr:row>59</xdr:row>
      <xdr:rowOff>151493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36415"/>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76200</xdr:rowOff>
    </xdr:from>
    <xdr:to>
      <xdr:col>24</xdr:col>
      <xdr:colOff>76200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48277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141515</xdr:rowOff>
    </xdr:from>
    <xdr:to>
      <xdr:col>20</xdr:col>
      <xdr:colOff>38100</xdr:colOff>
      <xdr:row>59</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56442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71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27215</xdr:rowOff>
    </xdr:from>
    <xdr:to>
      <xdr:col>15</xdr:col>
      <xdr:colOff>149225</xdr:colOff>
      <xdr:row>58</xdr:row>
      <xdr:rowOff>128815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141515</xdr:rowOff>
    </xdr:from>
    <xdr:to>
      <xdr:col>11</xdr:col>
      <xdr:colOff>60325</xdr:colOff>
      <xdr:row>59</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56442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前年度と比較し、維持補修費において可燃物処理費の減少などがあった一方、介護保険特別会計繰出金や後期高齢者医療広域連合負担金の増により繰出金が増加しており、</a:t>
          </a:r>
          <a:r>
            <a:rPr kumimoji="1" lang="ja-JP" altLang="ja-JP" sz="1100">
              <a:solidFill>
                <a:schemeClr val="dk1"/>
              </a:solidFill>
              <a:effectLst/>
              <a:latin typeface="+mn-lt"/>
              <a:ea typeface="+mn-ea"/>
              <a:cs typeface="+mn-cs"/>
            </a:rPr>
            <a:t>指標は前年度比で</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ポイント増加している。類似団体平均と比較して</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ポイント、大分県平均値より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ポイント高い状況となっている。</a:t>
          </a:r>
          <a:endParaRPr lang="ja-JP" altLang="ja-JP" sz="1400">
            <a:effectLst/>
          </a:endParaRPr>
        </a:p>
        <a:p>
          <a:r>
            <a:rPr kumimoji="1" lang="ja-JP" altLang="ja-JP" sz="1100">
              <a:solidFill>
                <a:schemeClr val="dk1"/>
              </a:solidFill>
              <a:effectLst/>
              <a:latin typeface="+mn-lt"/>
              <a:ea typeface="+mn-ea"/>
              <a:cs typeface="+mn-cs"/>
            </a:rPr>
            <a:t>　特別会計への繰出金が依然多いことが類似団体との比較で高止まりしている原因の一つと考える。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120650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1473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31750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21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6350</xdr:rowOff>
    </xdr:from>
    <xdr:to>
      <xdr:col>73</xdr:col>
      <xdr:colOff>180975</xdr:colOff>
      <xdr:row>59</xdr:row>
      <xdr:rowOff>6350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21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6350</xdr:rowOff>
    </xdr:from>
    <xdr:to>
      <xdr:col>69</xdr:col>
      <xdr:colOff>92075</xdr:colOff>
      <xdr:row>61</xdr:row>
      <xdr:rowOff>57150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21900"/>
          <a:ext cx="889000" cy="393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158750</xdr:rowOff>
    </xdr:from>
    <xdr:to>
      <xdr:col>69</xdr:col>
      <xdr:colOff>142875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99077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44450</xdr:rowOff>
    </xdr:from>
    <xdr:to>
      <xdr:col>65</xdr:col>
      <xdr:colOff>53975</xdr:colOff>
      <xdr:row>59</xdr:row>
      <xdr:rowOff>146050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156227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69850</xdr:rowOff>
    </xdr:from>
    <xdr:to>
      <xdr:col>82</xdr:col>
      <xdr:colOff>158750</xdr:colOff>
      <xdr:row>60</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41927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127000</xdr:rowOff>
    </xdr:from>
    <xdr:to>
      <xdr:col>69</xdr:col>
      <xdr:colOff>142875</xdr:colOff>
      <xdr:row>59</xdr:row>
      <xdr:rowOff>57150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41927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6350</xdr:rowOff>
    </xdr:from>
    <xdr:to>
      <xdr:col>65</xdr:col>
      <xdr:colOff>53975</xdr:colOff>
      <xdr:row>61</xdr:row>
      <xdr:rowOff>107950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補助金の交付・執行の適正化のため、継続して検証を行っており、大分県平均値と比較して</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ポイント、類似団体平均値と比較して</a:t>
          </a:r>
          <a:r>
            <a:rPr kumimoji="1" lang="en-US" altLang="ja-JP" sz="1100">
              <a:solidFill>
                <a:schemeClr val="dk1"/>
              </a:solidFill>
              <a:effectLst/>
              <a:latin typeface="+mn-lt"/>
              <a:ea typeface="+mn-ea"/>
              <a:cs typeface="+mn-cs"/>
            </a:rPr>
            <a:t>7.8</a:t>
          </a:r>
          <a:r>
            <a:rPr kumimoji="1" lang="ja-JP" altLang="ja-JP" sz="1100">
              <a:solidFill>
                <a:schemeClr val="dk1"/>
              </a:solidFill>
              <a:effectLst/>
              <a:latin typeface="+mn-lt"/>
              <a:ea typeface="+mn-ea"/>
              <a:cs typeface="+mn-cs"/>
            </a:rPr>
            <a:t>ポイント低い水準となっているものの、上下水道事業費や</a:t>
          </a:r>
          <a:r>
            <a:rPr kumimoji="1" lang="ja-JP" altLang="en-US" sz="1100">
              <a:solidFill>
                <a:schemeClr val="dk1"/>
              </a:solidFill>
              <a:effectLst/>
              <a:latin typeface="+mn-lt"/>
              <a:ea typeface="+mn-ea"/>
              <a:cs typeface="+mn-cs"/>
            </a:rPr>
            <a:t>中山間地域等直接支払制度</a:t>
          </a:r>
          <a:r>
            <a:rPr kumimoji="1" lang="ja-JP" altLang="ja-JP" sz="1100">
              <a:solidFill>
                <a:schemeClr val="dk1"/>
              </a:solidFill>
              <a:effectLst/>
              <a:latin typeface="+mn-lt"/>
              <a:ea typeface="+mn-ea"/>
              <a:cs typeface="+mn-cs"/>
            </a:rPr>
            <a:t>等、継続した事業費が今後も見込まれるため引き続き適正な支出に努めていく。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131572</xdr:rowOff>
    </xdr:from>
    <xdr:to>
      <xdr:col>82</xdr:col>
      <xdr:colOff>107950</xdr:colOff>
      <xdr:row>34</xdr:row>
      <xdr:rowOff>140716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596087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127000</xdr:rowOff>
    </xdr:from>
    <xdr:to>
      <xdr:col>78</xdr:col>
      <xdr:colOff>69850</xdr:colOff>
      <xdr:row>34</xdr:row>
      <xdr:rowOff>131572</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59563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127000</xdr:rowOff>
    </xdr:from>
    <xdr:to>
      <xdr:col>73</xdr:col>
      <xdr:colOff>180975</xdr:colOff>
      <xdr:row>34</xdr:row>
      <xdr:rowOff>159004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59563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67564</xdr:rowOff>
    </xdr:from>
    <xdr:to>
      <xdr:col>69</xdr:col>
      <xdr:colOff>92075</xdr:colOff>
      <xdr:row>34</xdr:row>
      <xdr:rowOff>159004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589686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71137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80772</xdr:rowOff>
    </xdr:from>
    <xdr:to>
      <xdr:col>78</xdr:col>
      <xdr:colOff>120650</xdr:colOff>
      <xdr:row>35</xdr:row>
      <xdr:rowOff>10922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21099</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67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76200</xdr:rowOff>
    </xdr:from>
    <xdr:to>
      <xdr:col>74</xdr:col>
      <xdr:colOff>31750</xdr:colOff>
      <xdr:row>35</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16527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108204</xdr:rowOff>
    </xdr:from>
    <xdr:to>
      <xdr:col>69</xdr:col>
      <xdr:colOff>142875</xdr:colOff>
      <xdr:row>35</xdr:row>
      <xdr:rowOff>38354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48531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0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xdr:rowOff>
    </xdr:from>
    <xdr:to>
      <xdr:col>65</xdr:col>
      <xdr:colOff>53975</xdr:colOff>
      <xdr:row>34</xdr:row>
      <xdr:rowOff>118364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128541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元金償還については、</a:t>
          </a:r>
          <a:r>
            <a:rPr kumimoji="1" lang="ja-JP" altLang="en-US" sz="1100">
              <a:solidFill>
                <a:schemeClr val="dk1"/>
              </a:solidFill>
              <a:effectLst/>
              <a:latin typeface="+mn-lt"/>
              <a:ea typeface="+mn-ea"/>
              <a:cs typeface="+mn-cs"/>
            </a:rPr>
            <a:t>退職手当債</a:t>
          </a:r>
          <a:r>
            <a:rPr kumimoji="1" lang="ja-JP" altLang="ja-JP" sz="1100">
              <a:solidFill>
                <a:schemeClr val="dk1"/>
              </a:solidFill>
              <a:effectLst/>
              <a:latin typeface="+mn-lt"/>
              <a:ea typeface="+mn-ea"/>
              <a:cs typeface="+mn-cs"/>
            </a:rPr>
            <a:t>の償還</a:t>
          </a:r>
          <a:r>
            <a:rPr kumimoji="1" lang="ja-JP" altLang="en-US" sz="1100">
              <a:solidFill>
                <a:schemeClr val="dk1"/>
              </a:solidFill>
              <a:effectLst/>
              <a:latin typeface="+mn-lt"/>
              <a:ea typeface="+mn-ea"/>
              <a:cs typeface="+mn-cs"/>
            </a:rPr>
            <a:t>終了や合併特例事業債の減</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により減少</a:t>
          </a:r>
          <a:r>
            <a:rPr kumimoji="1" lang="ja-JP" altLang="ja-JP" sz="1100">
              <a:solidFill>
                <a:schemeClr val="dk1"/>
              </a:solidFill>
              <a:effectLst/>
              <a:latin typeface="+mn-lt"/>
              <a:ea typeface="+mn-ea"/>
              <a:cs typeface="+mn-cs"/>
            </a:rPr>
            <a:t>している。また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利子償還については</a:t>
          </a:r>
          <a:r>
            <a:rPr kumimoji="1" lang="ja-JP" altLang="en-US" sz="1100">
              <a:solidFill>
                <a:schemeClr val="dk1"/>
              </a:solidFill>
              <a:effectLst/>
              <a:latin typeface="+mn-lt"/>
              <a:ea typeface="+mn-ea"/>
              <a:cs typeface="+mn-cs"/>
            </a:rPr>
            <a:t>過疎対策事業債の借入増加に</a:t>
          </a:r>
          <a:r>
            <a:rPr kumimoji="1" lang="ja-JP" altLang="ja-JP" sz="1100">
              <a:solidFill>
                <a:schemeClr val="dk1"/>
              </a:solidFill>
              <a:effectLst/>
              <a:latin typeface="+mn-lt"/>
              <a:ea typeface="+mn-ea"/>
              <a:cs typeface="+mn-cs"/>
            </a:rPr>
            <a:t>伴い</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しているが、公債費全体では</a:t>
          </a:r>
          <a:r>
            <a:rPr kumimoji="1" lang="ja-JP" altLang="en-US" sz="1100">
              <a:solidFill>
                <a:schemeClr val="dk1"/>
              </a:solidFill>
              <a:effectLst/>
              <a:latin typeface="+mn-lt"/>
              <a:ea typeface="+mn-ea"/>
              <a:cs typeface="+mn-cs"/>
            </a:rPr>
            <a:t>減額</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前年度比では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となっており、類似団体平均と比較して</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ポイント高い状況にある。今後もプライマリーバランスを意識した起債に努め、その抑制を図っていく。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152146</xdr:rowOff>
    </xdr:from>
    <xdr:to>
      <xdr:col>24</xdr:col>
      <xdr:colOff>25400</xdr:colOff>
      <xdr:row>78</xdr:row>
      <xdr:rowOff>30987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53796"/>
          <a:ext cx="8382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161289</xdr:rowOff>
    </xdr:from>
    <xdr:to>
      <xdr:col>19</xdr:col>
      <xdr:colOff>187325</xdr:colOff>
      <xdr:row>78</xdr:row>
      <xdr:rowOff>30987</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629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161289</xdr:rowOff>
    </xdr:from>
    <xdr:to>
      <xdr:col>15</xdr:col>
      <xdr:colOff>98425</xdr:colOff>
      <xdr:row>78</xdr:row>
      <xdr:rowOff>53848</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6293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53848</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340866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165354</xdr:rowOff>
    </xdr:from>
    <xdr:to>
      <xdr:col>11</xdr:col>
      <xdr:colOff>60325</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105681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135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101346</xdr:rowOff>
    </xdr:from>
    <xdr:to>
      <xdr:col>24</xdr:col>
      <xdr:colOff>76200</xdr:colOff>
      <xdr:row>78</xdr:row>
      <xdr:rowOff>31496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73423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151637</xdr:rowOff>
    </xdr:from>
    <xdr:to>
      <xdr:col>20</xdr:col>
      <xdr:colOff>38100</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66564</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9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110489</xdr:rowOff>
    </xdr:from>
    <xdr:to>
      <xdr:col>15</xdr:col>
      <xdr:colOff>149225</xdr:colOff>
      <xdr:row>78</xdr:row>
      <xdr:rowOff>40639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xdr:rowOff>
    </xdr:from>
    <xdr:to>
      <xdr:col>11</xdr:col>
      <xdr:colOff>60325</xdr:colOff>
      <xdr:row>78</xdr:row>
      <xdr:rowOff>104648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89425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公債費を除く経常収支比率は、対前年度比較で</a:t>
          </a:r>
          <a:r>
            <a:rPr kumimoji="1" lang="en-US" altLang="ja-JP" sz="1100">
              <a:solidFill>
                <a:schemeClr val="dk1"/>
              </a:solidFill>
              <a:effectLst/>
              <a:latin typeface="+mn-lt"/>
              <a:ea typeface="+mn-ea"/>
              <a:cs typeface="+mn-cs"/>
            </a:rPr>
            <a:t>3.2</a:t>
          </a:r>
          <a:r>
            <a:rPr kumimoji="1" lang="ja-JP" altLang="ja-JP" sz="1100">
              <a:solidFill>
                <a:schemeClr val="dk1"/>
              </a:solidFill>
              <a:effectLst/>
              <a:latin typeface="+mn-lt"/>
              <a:ea typeface="+mn-ea"/>
              <a:cs typeface="+mn-cs"/>
            </a:rPr>
            <a:t>ポイントの増加となっており、類似団体と比較すると</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ポイント高い状況となっている。</a:t>
          </a:r>
          <a:endParaRPr lang="ja-JP" altLang="ja-JP" sz="1400">
            <a:effectLst/>
          </a:endParaRPr>
        </a:p>
        <a:p>
          <a:r>
            <a:rPr kumimoji="1" lang="ja-JP" altLang="ja-JP" sz="1100">
              <a:solidFill>
                <a:schemeClr val="dk1"/>
              </a:solidFill>
              <a:effectLst/>
              <a:latin typeface="+mn-lt"/>
              <a:ea typeface="+mn-ea"/>
              <a:cs typeface="+mn-cs"/>
            </a:rPr>
            <a:t>　保育所措置費や障害福祉サービス事業費等の扶助費</a:t>
          </a:r>
          <a:r>
            <a:rPr kumimoji="1" lang="ja-JP" altLang="en-US" sz="1100">
              <a:solidFill>
                <a:schemeClr val="dk1"/>
              </a:solidFill>
              <a:effectLst/>
              <a:latin typeface="+mn-lt"/>
              <a:ea typeface="+mn-ea"/>
              <a:cs typeface="+mn-cs"/>
            </a:rPr>
            <a:t>や人件費</a:t>
          </a:r>
          <a:r>
            <a:rPr kumimoji="1" lang="ja-JP" altLang="ja-JP" sz="1100">
              <a:solidFill>
                <a:schemeClr val="dk1"/>
              </a:solidFill>
              <a:effectLst/>
              <a:latin typeface="+mn-lt"/>
              <a:ea typeface="+mn-ea"/>
              <a:cs typeface="+mn-cs"/>
            </a:rPr>
            <a:t>が高いことが考えられる。</a:t>
          </a:r>
          <a:endParaRPr lang="ja-JP" altLang="ja-JP" sz="1400">
            <a:effectLst/>
          </a:endParaRPr>
        </a:p>
        <a:p>
          <a:r>
            <a:rPr kumimoji="1" lang="ja-JP" altLang="ja-JP" sz="1100">
              <a:solidFill>
                <a:schemeClr val="dk1"/>
              </a:solidFill>
              <a:effectLst/>
              <a:latin typeface="+mn-lt"/>
              <a:ea typeface="+mn-ea"/>
              <a:cs typeface="+mn-cs"/>
            </a:rPr>
            <a:t>　今後も特別会計への基準外繰出や補助金等についての評価・検証を継続し適正な支出に努めていく。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77</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08862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92710</xdr:rowOff>
    </xdr:from>
    <xdr:to>
      <xdr:col>78</xdr:col>
      <xdr:colOff>69850</xdr:colOff>
      <xdr:row>76</xdr:row>
      <xdr:rowOff>58420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9514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92710</xdr:rowOff>
    </xdr:from>
    <xdr:to>
      <xdr:col>73</xdr:col>
      <xdr:colOff>180975</xdr:colOff>
      <xdr:row>76</xdr:row>
      <xdr:rowOff>98425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95146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98425</xdr:rowOff>
    </xdr:from>
    <xdr:to>
      <xdr:col>69</xdr:col>
      <xdr:colOff>92075</xdr:colOff>
      <xdr:row>76</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128625"/>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xdr:rowOff>
    </xdr:from>
    <xdr:to>
      <xdr:col>69</xdr:col>
      <xdr:colOff>142875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125112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53340</xdr:rowOff>
    </xdr:from>
    <xdr:to>
      <xdr:col>65</xdr:col>
      <xdr:colOff>53975</xdr:colOff>
      <xdr:row>75</xdr:row>
      <xdr:rowOff>154939</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165117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162577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xdr:rowOff>
    </xdr:from>
    <xdr:to>
      <xdr:col>78</xdr:col>
      <xdr:colOff>120650</xdr:colOff>
      <xdr:row>76</xdr:row>
      <xdr:rowOff>109220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41910</xdr:rowOff>
    </xdr:from>
    <xdr:to>
      <xdr:col>74</xdr:col>
      <xdr:colOff>31750</xdr:colOff>
      <xdr:row>75</xdr:row>
      <xdr:rowOff>143510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128288</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47625</xdr:rowOff>
    </xdr:from>
    <xdr:to>
      <xdr:col>69</xdr:col>
      <xdr:colOff>142875</xdr:colOff>
      <xdr:row>76</xdr:row>
      <xdr:rowOff>149225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134002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64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110489</xdr:rowOff>
    </xdr:from>
    <xdr:to>
      <xdr:col>65</xdr:col>
      <xdr:colOff>53975</xdr:colOff>
      <xdr:row>77</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25416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108902</xdr:rowOff>
    </xdr:from>
    <xdr:to>
      <xdr:col>29</xdr:col>
      <xdr:colOff>127000</xdr:colOff>
      <xdr:row>13</xdr:row>
      <xdr:rowOff>23044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13927"/>
          <a:ext cx="647700" cy="85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23044</xdr:rowOff>
    </xdr:from>
    <xdr:to>
      <xdr:col>26</xdr:col>
      <xdr:colOff>50800</xdr:colOff>
      <xdr:row>13</xdr:row>
      <xdr:rowOff>30607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99519"/>
          <a:ext cx="698500" cy="7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30607</xdr:rowOff>
    </xdr:from>
    <xdr:to>
      <xdr:col>22</xdr:col>
      <xdr:colOff>114300</xdr:colOff>
      <xdr:row>13</xdr:row>
      <xdr:rowOff>76784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07082"/>
          <a:ext cx="698500" cy="46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76784</xdr:rowOff>
    </xdr:from>
    <xdr:to>
      <xdr:col>18</xdr:col>
      <xdr:colOff>177800</xdr:colOff>
      <xdr:row>13</xdr:row>
      <xdr:rowOff>127076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53259"/>
          <a:ext cx="698500" cy="50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2724</xdr:rowOff>
    </xdr:from>
    <xdr:to>
      <xdr:col>19</xdr:col>
      <xdr:colOff>38100</xdr:colOff>
      <xdr:row>15</xdr:row>
      <xdr:rowOff>104324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622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89101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0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47892</xdr:rowOff>
    </xdr:from>
    <xdr:to>
      <xdr:col>15</xdr:col>
      <xdr:colOff>101600</xdr:colOff>
      <xdr:row>15</xdr:row>
      <xdr:rowOff>149492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667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134269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5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58102</xdr:rowOff>
    </xdr:from>
    <xdr:to>
      <xdr:col>29</xdr:col>
      <xdr:colOff>177800</xdr:colOff>
      <xdr:row>12</xdr:row>
      <xdr:rowOff>159702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63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74629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08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143694</xdr:rowOff>
    </xdr:from>
    <xdr:to>
      <xdr:col>26</xdr:col>
      <xdr:colOff>101600</xdr:colOff>
      <xdr:row>13</xdr:row>
      <xdr:rowOff>73844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48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84021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1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151257</xdr:rowOff>
    </xdr:from>
    <xdr:to>
      <xdr:col>22</xdr:col>
      <xdr:colOff>165100</xdr:colOff>
      <xdr:row>13</xdr:row>
      <xdr:rowOff>81407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562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91584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25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25984</xdr:rowOff>
    </xdr:from>
    <xdr:to>
      <xdr:col>19</xdr:col>
      <xdr:colOff>38100</xdr:colOff>
      <xdr:row>13</xdr:row>
      <xdr:rowOff>127584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024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137761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71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76276</xdr:rowOff>
    </xdr:from>
    <xdr:to>
      <xdr:col>15</xdr:col>
      <xdr:colOff>101600</xdr:colOff>
      <xdr:row>14</xdr:row>
      <xdr:rowOff>6426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352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16603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12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53456</xdr:rowOff>
    </xdr:from>
    <xdr:to>
      <xdr:col>29</xdr:col>
      <xdr:colOff>127000</xdr:colOff>
      <xdr:row>35</xdr:row>
      <xdr:rowOff>79451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663806"/>
          <a:ext cx="647700" cy="25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53456</xdr:rowOff>
    </xdr:from>
    <xdr:to>
      <xdr:col>26</xdr:col>
      <xdr:colOff>50800</xdr:colOff>
      <xdr:row>35</xdr:row>
      <xdr:rowOff>101071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663806"/>
          <a:ext cx="698500" cy="47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101071</xdr:rowOff>
    </xdr:from>
    <xdr:to>
      <xdr:col>22</xdr:col>
      <xdr:colOff>114300</xdr:colOff>
      <xdr:row>35</xdr:row>
      <xdr:rowOff>116843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11421"/>
          <a:ext cx="698500" cy="15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116843</xdr:rowOff>
    </xdr:from>
    <xdr:to>
      <xdr:col>18</xdr:col>
      <xdr:colOff>177800</xdr:colOff>
      <xdr:row>35</xdr:row>
      <xdr:rowOff>151101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27193"/>
          <a:ext cx="698500" cy="34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53111</xdr:rowOff>
    </xdr:from>
    <xdr:to>
      <xdr:col>19</xdr:col>
      <xdr:colOff>38100</xdr:colOff>
      <xdr:row>35</xdr:row>
      <xdr:rowOff>154711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164888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47756</xdr:rowOff>
    </xdr:from>
    <xdr:to>
      <xdr:col>15</xdr:col>
      <xdr:colOff>101600</xdr:colOff>
      <xdr:row>35</xdr:row>
      <xdr:rowOff>149356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159533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28651</xdr:rowOff>
    </xdr:from>
    <xdr:to>
      <xdr:col>29</xdr:col>
      <xdr:colOff>177800</xdr:colOff>
      <xdr:row>35</xdr:row>
      <xdr:rowOff>130251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39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216628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2656</xdr:rowOff>
    </xdr:from>
    <xdr:to>
      <xdr:col>26</xdr:col>
      <xdr:colOff>101600</xdr:colOff>
      <xdr:row>35</xdr:row>
      <xdr:rowOff>104256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13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114433</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381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50271</xdr:rowOff>
    </xdr:from>
    <xdr:to>
      <xdr:col>22</xdr:col>
      <xdr:colOff>165100</xdr:colOff>
      <xdr:row>35</xdr:row>
      <xdr:rowOff>151871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60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162047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2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66043</xdr:rowOff>
    </xdr:from>
    <xdr:to>
      <xdr:col>19</xdr:col>
      <xdr:colOff>38100</xdr:colOff>
      <xdr:row>35</xdr:row>
      <xdr:rowOff>167643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76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152420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76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100301</xdr:rowOff>
    </xdr:from>
    <xdr:to>
      <xdr:col>15</xdr:col>
      <xdr:colOff>101600</xdr:colOff>
      <xdr:row>35</xdr:row>
      <xdr:rowOff>201901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10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186678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97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71558</xdr:rowOff>
    </xdr:from>
    <xdr:to>
      <xdr:col>24</xdr:col>
      <xdr:colOff>63500</xdr:colOff>
      <xdr:row>31</xdr:row>
      <xdr:rowOff>151111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386508"/>
          <a:ext cx="838200" cy="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104000</xdr:rowOff>
    </xdr:from>
    <xdr:to>
      <xdr:col>19</xdr:col>
      <xdr:colOff>177800</xdr:colOff>
      <xdr:row>31</xdr:row>
      <xdr:rowOff>151111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418950"/>
          <a:ext cx="889000" cy="4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104000</xdr:rowOff>
    </xdr:from>
    <xdr:to>
      <xdr:col>15</xdr:col>
      <xdr:colOff>50800</xdr:colOff>
      <xdr:row>31</xdr:row>
      <xdr:rowOff>148425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18950"/>
          <a:ext cx="889000" cy="4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148425</xdr:rowOff>
    </xdr:from>
    <xdr:to>
      <xdr:col>10</xdr:col>
      <xdr:colOff>114300</xdr:colOff>
      <xdr:row>33</xdr:row>
      <xdr:rowOff>75349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63375"/>
          <a:ext cx="889000" cy="26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66078</xdr:rowOff>
    </xdr:from>
    <xdr:to>
      <xdr:col>10</xdr:col>
      <xdr:colOff>165100</xdr:colOff>
      <xdr:row>34</xdr:row>
      <xdr:rowOff>167678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89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158805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98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48571</xdr:rowOff>
    </xdr:from>
    <xdr:to>
      <xdr:col>6</xdr:col>
      <xdr:colOff>38100</xdr:colOff>
      <xdr:row>35</xdr:row>
      <xdr:rowOff>150171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141298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4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20758</xdr:rowOff>
    </xdr:from>
    <xdr:to>
      <xdr:col>24</xdr:col>
      <xdr:colOff>114300</xdr:colOff>
      <xdr:row>31</xdr:row>
      <xdr:rowOff>122358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3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43635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18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100311</xdr:rowOff>
    </xdr:from>
    <xdr:to>
      <xdr:col>20</xdr:col>
      <xdr:colOff>38100</xdr:colOff>
      <xdr:row>32</xdr:row>
      <xdr:rowOff>30461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1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46988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190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53200</xdr:rowOff>
    </xdr:from>
    <xdr:to>
      <xdr:col>15</xdr:col>
      <xdr:colOff>101600</xdr:colOff>
      <xdr:row>31</xdr:row>
      <xdr:rowOff>154800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36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171327</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14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97625</xdr:rowOff>
    </xdr:from>
    <xdr:to>
      <xdr:col>10</xdr:col>
      <xdr:colOff>165100</xdr:colOff>
      <xdr:row>32</xdr:row>
      <xdr:rowOff>27775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41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44302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1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24549</xdr:rowOff>
    </xdr:from>
    <xdr:to>
      <xdr:col>6</xdr:col>
      <xdr:colOff>38100</xdr:colOff>
      <xdr:row>33</xdr:row>
      <xdr:rowOff>126149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8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142676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5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85685</xdr:rowOff>
    </xdr:from>
    <xdr:to>
      <xdr:col>24</xdr:col>
      <xdr:colOff>63500</xdr:colOff>
      <xdr:row>56</xdr:row>
      <xdr:rowOff>119659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86885"/>
          <a:ext cx="838200" cy="33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74664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75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85685</xdr:rowOff>
    </xdr:from>
    <xdr:to>
      <xdr:col>19</xdr:col>
      <xdr:colOff>177800</xdr:colOff>
      <xdr:row>56</xdr:row>
      <xdr:rowOff>121303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86885"/>
          <a:ext cx="889000" cy="3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3831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121303</xdr:rowOff>
    </xdr:from>
    <xdr:to>
      <xdr:col>15</xdr:col>
      <xdr:colOff>50800</xdr:colOff>
      <xdr:row>57</xdr:row>
      <xdr:rowOff>90758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22503"/>
          <a:ext cx="889000" cy="14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49224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26794</xdr:rowOff>
    </xdr:from>
    <xdr:to>
      <xdr:col>10</xdr:col>
      <xdr:colOff>114300</xdr:colOff>
      <xdr:row>57</xdr:row>
      <xdr:rowOff>90758</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99444"/>
          <a:ext cx="889000" cy="63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111586</xdr:rowOff>
    </xdr:from>
    <xdr:to>
      <xdr:col>10</xdr:col>
      <xdr:colOff>165100</xdr:colOff>
      <xdr:row>57</xdr:row>
      <xdr:rowOff>41736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58263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143220</xdr:rowOff>
    </xdr:from>
    <xdr:to>
      <xdr:col>6</xdr:col>
      <xdr:colOff>38100</xdr:colOff>
      <xdr:row>57</xdr:row>
      <xdr:rowOff>73370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4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89897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1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68859</xdr:rowOff>
    </xdr:from>
    <xdr:to>
      <xdr:col>24</xdr:col>
      <xdr:colOff>114300</xdr:colOff>
      <xdr:row>56</xdr:row>
      <xdr:rowOff>170459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70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91736</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2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34885</xdr:rowOff>
    </xdr:from>
    <xdr:to>
      <xdr:col>20</xdr:col>
      <xdr:colOff>38100</xdr:colOff>
      <xdr:row>56</xdr:row>
      <xdr:rowOff>136485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153012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41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70503</xdr:rowOff>
    </xdr:from>
    <xdr:to>
      <xdr:col>15</xdr:col>
      <xdr:colOff>101600</xdr:colOff>
      <xdr:row>57</xdr:row>
      <xdr:rowOff>653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7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17180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44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39958</xdr:rowOff>
    </xdr:from>
    <xdr:to>
      <xdr:col>10</xdr:col>
      <xdr:colOff>165100</xdr:colOff>
      <xdr:row>57</xdr:row>
      <xdr:rowOff>141558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132685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0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147444</xdr:rowOff>
    </xdr:from>
    <xdr:to>
      <xdr:col>6</xdr:col>
      <xdr:colOff>38100</xdr:colOff>
      <xdr:row>57</xdr:row>
      <xdr:rowOff>77594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74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68721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84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170607</xdr:rowOff>
    </xdr:from>
    <xdr:to>
      <xdr:col>24</xdr:col>
      <xdr:colOff>63500</xdr:colOff>
      <xdr:row>77</xdr:row>
      <xdr:rowOff>51050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00807"/>
          <a:ext cx="838200" cy="5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170607</xdr:rowOff>
    </xdr:from>
    <xdr:to>
      <xdr:col>19</xdr:col>
      <xdr:colOff>177800</xdr:colOff>
      <xdr:row>77</xdr:row>
      <xdr:rowOff>24257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00807"/>
          <a:ext cx="889000" cy="2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24257</xdr:rowOff>
    </xdr:from>
    <xdr:to>
      <xdr:col>15</xdr:col>
      <xdr:colOff>50800</xdr:colOff>
      <xdr:row>77</xdr:row>
      <xdr:rowOff>74000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25907"/>
          <a:ext cx="8890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74000</xdr:rowOff>
    </xdr:from>
    <xdr:to>
      <xdr:col>10</xdr:col>
      <xdr:colOff>114300</xdr:colOff>
      <xdr:row>77</xdr:row>
      <xdr:rowOff>86254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75650"/>
          <a:ext cx="889000" cy="12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67549</xdr:rowOff>
    </xdr:from>
    <xdr:to>
      <xdr:col>10</xdr:col>
      <xdr:colOff>165100</xdr:colOff>
      <xdr:row>76</xdr:row>
      <xdr:rowOff>169149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14226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157297</xdr:rowOff>
    </xdr:from>
    <xdr:to>
      <xdr:col>6</xdr:col>
      <xdr:colOff>38100</xdr:colOff>
      <xdr:row>77</xdr:row>
      <xdr:rowOff>87447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103974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62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250</xdr:rowOff>
    </xdr:from>
    <xdr:to>
      <xdr:col>24</xdr:col>
      <xdr:colOff>114300</xdr:colOff>
      <xdr:row>77</xdr:row>
      <xdr:rowOff>101850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23127</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5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119807</xdr:rowOff>
    </xdr:from>
    <xdr:to>
      <xdr:col>20</xdr:col>
      <xdr:colOff>38100</xdr:colOff>
      <xdr:row>77</xdr:row>
      <xdr:rowOff>49957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5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66484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25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144907</xdr:rowOff>
    </xdr:from>
    <xdr:to>
      <xdr:col>15</xdr:col>
      <xdr:colOff>101600</xdr:colOff>
      <xdr:row>77</xdr:row>
      <xdr:rowOff>75057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91584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5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23200</xdr:rowOff>
    </xdr:from>
    <xdr:to>
      <xdr:col>10</xdr:col>
      <xdr:colOff>165100</xdr:colOff>
      <xdr:row>77</xdr:row>
      <xdr:rowOff>124800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2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115927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1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35454</xdr:rowOff>
    </xdr:from>
    <xdr:to>
      <xdr:col>6</xdr:col>
      <xdr:colOff>38100</xdr:colOff>
      <xdr:row>77</xdr:row>
      <xdr:rowOff>137054</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128181</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29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121641</xdr:rowOff>
    </xdr:from>
    <xdr:to>
      <xdr:col>24</xdr:col>
      <xdr:colOff>63500</xdr:colOff>
      <xdr:row>92</xdr:row>
      <xdr:rowOff>26029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5552141"/>
          <a:ext cx="838200" cy="2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153760</xdr:rowOff>
    </xdr:from>
    <xdr:to>
      <xdr:col>19</xdr:col>
      <xdr:colOff>177800</xdr:colOff>
      <xdr:row>92</xdr:row>
      <xdr:rowOff>26029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584260"/>
          <a:ext cx="889000" cy="21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90</xdr:row>
      <xdr:rowOff>153760</xdr:rowOff>
    </xdr:from>
    <xdr:to>
      <xdr:col>15</xdr:col>
      <xdr:colOff>50800</xdr:colOff>
      <xdr:row>93</xdr:row>
      <xdr:rowOff>64390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584260"/>
          <a:ext cx="889000" cy="42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64390</xdr:rowOff>
    </xdr:from>
    <xdr:to>
      <xdr:col>10</xdr:col>
      <xdr:colOff>114300</xdr:colOff>
      <xdr:row>93</xdr:row>
      <xdr:rowOff>85279</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009240"/>
          <a:ext cx="889000" cy="2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151164</xdr:rowOff>
    </xdr:from>
    <xdr:to>
      <xdr:col>10</xdr:col>
      <xdr:colOff>165100</xdr:colOff>
      <xdr:row>96</xdr:row>
      <xdr:rowOff>81314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43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72441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531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21963</xdr:rowOff>
    </xdr:from>
    <xdr:to>
      <xdr:col>6</xdr:col>
      <xdr:colOff>38100</xdr:colOff>
      <xdr:row>96</xdr:row>
      <xdr:rowOff>123563</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8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114690</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573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70841</xdr:rowOff>
    </xdr:from>
    <xdr:to>
      <xdr:col>24</xdr:col>
      <xdr:colOff>114300</xdr:colOff>
      <xdr:row>91</xdr:row>
      <xdr:rowOff>991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5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23868</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45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146679</xdr:rowOff>
    </xdr:from>
    <xdr:to>
      <xdr:col>20</xdr:col>
      <xdr:colOff>38100</xdr:colOff>
      <xdr:row>92</xdr:row>
      <xdr:rowOff>76829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574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93356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5523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90</xdr:row>
      <xdr:rowOff>102960</xdr:rowOff>
    </xdr:from>
    <xdr:to>
      <xdr:col>15</xdr:col>
      <xdr:colOff>101600</xdr:colOff>
      <xdr:row>91</xdr:row>
      <xdr:rowOff>33110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533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89</xdr:row>
      <xdr:rowOff>49637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308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13590</xdr:rowOff>
    </xdr:from>
    <xdr:to>
      <xdr:col>10</xdr:col>
      <xdr:colOff>165100</xdr:colOff>
      <xdr:row>93</xdr:row>
      <xdr:rowOff>115190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59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131717</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733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34479</xdr:rowOff>
    </xdr:from>
    <xdr:to>
      <xdr:col>6</xdr:col>
      <xdr:colOff>38100</xdr:colOff>
      <xdr:row>93</xdr:row>
      <xdr:rowOff>136079</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59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152606</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30795" y="1575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164454</xdr:rowOff>
    </xdr:from>
    <xdr:to>
      <xdr:col>55</xdr:col>
      <xdr:colOff>0</xdr:colOff>
      <xdr:row>36</xdr:row>
      <xdr:rowOff>140647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165204"/>
          <a:ext cx="838200" cy="14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161565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3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140647</xdr:rowOff>
    </xdr:from>
    <xdr:to>
      <xdr:col>50</xdr:col>
      <xdr:colOff>114300</xdr:colOff>
      <xdr:row>37</xdr:row>
      <xdr:rowOff>92630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312847"/>
          <a:ext cx="889000" cy="1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101671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4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164944</xdr:rowOff>
    </xdr:from>
    <xdr:to>
      <xdr:col>45</xdr:col>
      <xdr:colOff>177800</xdr:colOff>
      <xdr:row>37</xdr:row>
      <xdr:rowOff>92630</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308444"/>
          <a:ext cx="889000" cy="112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136212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164944</xdr:rowOff>
    </xdr:from>
    <xdr:to>
      <xdr:col>41</xdr:col>
      <xdr:colOff>50800</xdr:colOff>
      <xdr:row>39</xdr:row>
      <xdr:rowOff>13143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308444"/>
          <a:ext cx="889000" cy="139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17152</xdr:rowOff>
    </xdr:from>
    <xdr:to>
      <xdr:col>41</xdr:col>
      <xdr:colOff>101600</xdr:colOff>
      <xdr:row>30</xdr:row>
      <xdr:rowOff>118752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160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135279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4935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123310</xdr:rowOff>
    </xdr:from>
    <xdr:to>
      <xdr:col>36</xdr:col>
      <xdr:colOff>165100</xdr:colOff>
      <xdr:row>38</xdr:row>
      <xdr:rowOff>53460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4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69987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4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113654</xdr:rowOff>
    </xdr:from>
    <xdr:to>
      <xdr:col>55</xdr:col>
      <xdr:colOff>50800</xdr:colOff>
      <xdr:row>36</xdr:row>
      <xdr:rowOff>43804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11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136531</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596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89847</xdr:rowOff>
    </xdr:from>
    <xdr:to>
      <xdr:col>50</xdr:col>
      <xdr:colOff>165100</xdr:colOff>
      <xdr:row>37</xdr:row>
      <xdr:rowOff>19997</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6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36524</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3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41830</xdr:rowOff>
    </xdr:from>
    <xdr:to>
      <xdr:col>46</xdr:col>
      <xdr:colOff>38100</xdr:colOff>
      <xdr:row>37</xdr:row>
      <xdr:rowOff>143430</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3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159957</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16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114144</xdr:rowOff>
    </xdr:from>
    <xdr:to>
      <xdr:col>41</xdr:col>
      <xdr:colOff>101600</xdr:colOff>
      <xdr:row>31</xdr:row>
      <xdr:rowOff>44294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257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35421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35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133793</xdr:rowOff>
    </xdr:from>
    <xdr:to>
      <xdr:col>36</xdr:col>
      <xdr:colOff>165100</xdr:colOff>
      <xdr:row>39</xdr:row>
      <xdr:rowOff>63943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64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55070</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74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164915</xdr:rowOff>
    </xdr:from>
    <xdr:to>
      <xdr:col>54</xdr:col>
      <xdr:colOff>189865</xdr:colOff>
      <xdr:row>58</xdr:row>
      <xdr:rowOff>84287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9080315"/>
          <a:ext cx="1270" cy="94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88114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03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84287</xdr:rowOff>
    </xdr:from>
    <xdr:to>
      <xdr:col>55</xdr:col>
      <xdr:colOff>88900</xdr:colOff>
      <xdr:row>58</xdr:row>
      <xdr:rowOff>84287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02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111592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855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164915</xdr:rowOff>
    </xdr:from>
    <xdr:to>
      <xdr:col>55</xdr:col>
      <xdr:colOff>88900</xdr:colOff>
      <xdr:row>52</xdr:row>
      <xdr:rowOff>164915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908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108496</xdr:rowOff>
    </xdr:from>
    <xdr:to>
      <xdr:col>55</xdr:col>
      <xdr:colOff>0</xdr:colOff>
      <xdr:row>56</xdr:row>
      <xdr:rowOff>43817</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38246"/>
          <a:ext cx="838200" cy="10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84198</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685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105771</xdr:rowOff>
    </xdr:from>
    <xdr:to>
      <xdr:col>55</xdr:col>
      <xdr:colOff>50800</xdr:colOff>
      <xdr:row>57</xdr:row>
      <xdr:rowOff>35921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154003</xdr:rowOff>
    </xdr:from>
    <xdr:to>
      <xdr:col>50</xdr:col>
      <xdr:colOff>114300</xdr:colOff>
      <xdr:row>56</xdr:row>
      <xdr:rowOff>43817</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583753"/>
          <a:ext cx="889000" cy="6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96398</xdr:rowOff>
    </xdr:from>
    <xdr:to>
      <xdr:col>50</xdr:col>
      <xdr:colOff>165100</xdr:colOff>
      <xdr:row>57</xdr:row>
      <xdr:rowOff>26548</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9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17675</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79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15349</xdr:rowOff>
    </xdr:from>
    <xdr:to>
      <xdr:col>45</xdr:col>
      <xdr:colOff>177800</xdr:colOff>
      <xdr:row>55</xdr:row>
      <xdr:rowOff>154003</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445099"/>
          <a:ext cx="889000" cy="13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94806</xdr:rowOff>
    </xdr:from>
    <xdr:to>
      <xdr:col>46</xdr:col>
      <xdr:colOff>38100</xdr:colOff>
      <xdr:row>57</xdr:row>
      <xdr:rowOff>24956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9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8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95839</xdr:rowOff>
    </xdr:from>
    <xdr:to>
      <xdr:col>41</xdr:col>
      <xdr:colOff>50800</xdr:colOff>
      <xdr:row>55</xdr:row>
      <xdr:rowOff>15349</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8839789"/>
          <a:ext cx="889000" cy="60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143543</xdr:rowOff>
    </xdr:from>
    <xdr:to>
      <xdr:col>41</xdr:col>
      <xdr:colOff>101600</xdr:colOff>
      <xdr:row>56</xdr:row>
      <xdr:rowOff>73693</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57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64820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666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144785</xdr:rowOff>
    </xdr:from>
    <xdr:to>
      <xdr:col>36</xdr:col>
      <xdr:colOff>165100</xdr:colOff>
      <xdr:row>56</xdr:row>
      <xdr:rowOff>74935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574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66062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667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57696</xdr:rowOff>
    </xdr:from>
    <xdr:to>
      <xdr:col>55</xdr:col>
      <xdr:colOff>50800</xdr:colOff>
      <xdr:row>55</xdr:row>
      <xdr:rowOff>159296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48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80573</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3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164467</xdr:rowOff>
    </xdr:from>
    <xdr:to>
      <xdr:col>50</xdr:col>
      <xdr:colOff>165100</xdr:colOff>
      <xdr:row>56</xdr:row>
      <xdr:rowOff>94617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594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111144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36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103203</xdr:rowOff>
    </xdr:from>
    <xdr:to>
      <xdr:col>46</xdr:col>
      <xdr:colOff>38100</xdr:colOff>
      <xdr:row>56</xdr:row>
      <xdr:rowOff>33353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3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49880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08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135999</xdr:rowOff>
    </xdr:from>
    <xdr:to>
      <xdr:col>41</xdr:col>
      <xdr:colOff>101600</xdr:colOff>
      <xdr:row>55</xdr:row>
      <xdr:rowOff>66149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39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82676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1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45039</xdr:rowOff>
    </xdr:from>
    <xdr:to>
      <xdr:col>36</xdr:col>
      <xdr:colOff>165100</xdr:colOff>
      <xdr:row>51</xdr:row>
      <xdr:rowOff>146639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878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163166</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672795" y="85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109620</xdr:rowOff>
    </xdr:from>
    <xdr:to>
      <xdr:col>55</xdr:col>
      <xdr:colOff>0</xdr:colOff>
      <xdr:row>78</xdr:row>
      <xdr:rowOff>78760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311270"/>
          <a:ext cx="838200" cy="140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126934</xdr:rowOff>
    </xdr:from>
    <xdr:ext cx="469744"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328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78760</xdr:rowOff>
    </xdr:from>
    <xdr:to>
      <xdr:col>50</xdr:col>
      <xdr:colOff>114300</xdr:colOff>
      <xdr:row>78</xdr:row>
      <xdr:rowOff>126631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451860"/>
          <a:ext cx="889000" cy="47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137300</xdr:rowOff>
    </xdr:from>
    <xdr:to>
      <xdr:col>45</xdr:col>
      <xdr:colOff>177800</xdr:colOff>
      <xdr:row>78</xdr:row>
      <xdr:rowOff>126631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7861300" y="13167500"/>
          <a:ext cx="889000" cy="33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137300</xdr:rowOff>
    </xdr:from>
    <xdr:to>
      <xdr:col>41</xdr:col>
      <xdr:colOff>50800</xdr:colOff>
      <xdr:row>77</xdr:row>
      <xdr:rowOff>154617</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flipV="1">
          <a:off x="6972300" y="13167500"/>
          <a:ext cx="889000" cy="18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164167</xdr:rowOff>
    </xdr:from>
    <xdr:to>
      <xdr:col>41</xdr:col>
      <xdr:colOff>101600</xdr:colOff>
      <xdr:row>77</xdr:row>
      <xdr:rowOff>94317</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85444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14643</xdr:rowOff>
    </xdr:from>
    <xdr:to>
      <xdr:col>36</xdr:col>
      <xdr:colOff>165100</xdr:colOff>
      <xdr:row>77</xdr:row>
      <xdr:rowOff>116243</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21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132770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9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58820</xdr:rowOff>
    </xdr:from>
    <xdr:to>
      <xdr:col>55</xdr:col>
      <xdr:colOff>50800</xdr:colOff>
      <xdr:row>77</xdr:row>
      <xdr:rowOff>160420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26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81697</xdr:rowOff>
    </xdr:from>
    <xdr:ext cx="534377"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11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27960</xdr:rowOff>
    </xdr:from>
    <xdr:to>
      <xdr:col>50</xdr:col>
      <xdr:colOff>165100</xdr:colOff>
      <xdr:row>78</xdr:row>
      <xdr:rowOff>129560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401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120687</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04428" y="1349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75831</xdr:rowOff>
    </xdr:from>
    <xdr:to>
      <xdr:col>46</xdr:col>
      <xdr:colOff>38100</xdr:colOff>
      <xdr:row>79</xdr:row>
      <xdr:rowOff>5981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4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168558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86500</xdr:rowOff>
    </xdr:from>
    <xdr:to>
      <xdr:col>41</xdr:col>
      <xdr:colOff>101600</xdr:colOff>
      <xdr:row>77</xdr:row>
      <xdr:rowOff>16650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1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33176</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594111" y="1289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103817</xdr:rowOff>
    </xdr:from>
    <xdr:to>
      <xdr:col>36</xdr:col>
      <xdr:colOff>165100</xdr:colOff>
      <xdr:row>78</xdr:row>
      <xdr:rowOff>33967</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30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25094</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05111" y="1339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46692</xdr:rowOff>
    </xdr:from>
    <xdr:to>
      <xdr:col>54</xdr:col>
      <xdr:colOff>189865</xdr:colOff>
      <xdr:row>99</xdr:row>
      <xdr:rowOff>13688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820092"/>
          <a:ext cx="1270" cy="1167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17515</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9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13688</xdr:rowOff>
    </xdr:from>
    <xdr:to>
      <xdr:col>55</xdr:col>
      <xdr:colOff>88900</xdr:colOff>
      <xdr:row>99</xdr:row>
      <xdr:rowOff>13688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87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164819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595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46692</xdr:rowOff>
    </xdr:from>
    <xdr:to>
      <xdr:col>55</xdr:col>
      <xdr:colOff>88900</xdr:colOff>
      <xdr:row>92</xdr:row>
      <xdr:rowOff>46692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820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106324</xdr:rowOff>
    </xdr:from>
    <xdr:to>
      <xdr:col>55</xdr:col>
      <xdr:colOff>0</xdr:colOff>
      <xdr:row>97</xdr:row>
      <xdr:rowOff>14351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565524"/>
          <a:ext cx="838200" cy="79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169849</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629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19972</xdr:rowOff>
    </xdr:from>
    <xdr:to>
      <xdr:col>55</xdr:col>
      <xdr:colOff>50800</xdr:colOff>
      <xdr:row>97</xdr:row>
      <xdr:rowOff>121572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65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55380</xdr:rowOff>
    </xdr:from>
    <xdr:to>
      <xdr:col>50</xdr:col>
      <xdr:colOff>114300</xdr:colOff>
      <xdr:row>97</xdr:row>
      <xdr:rowOff>14351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14580"/>
          <a:ext cx="889000" cy="13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24761</xdr:rowOff>
    </xdr:from>
    <xdr:to>
      <xdr:col>50</xdr:col>
      <xdr:colOff>165100</xdr:colOff>
      <xdr:row>97</xdr:row>
      <xdr:rowOff>126361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655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117488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74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55380</xdr:rowOff>
    </xdr:from>
    <xdr:to>
      <xdr:col>45</xdr:col>
      <xdr:colOff>177800</xdr:colOff>
      <xdr:row>96</xdr:row>
      <xdr:rowOff>65252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514580"/>
          <a:ext cx="889000" cy="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39250</xdr:rowOff>
    </xdr:from>
    <xdr:to>
      <xdr:col>46</xdr:col>
      <xdr:colOff>38100</xdr:colOff>
      <xdr:row>97</xdr:row>
      <xdr:rowOff>140850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6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131977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7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1070</xdr:rowOff>
    </xdr:from>
    <xdr:to>
      <xdr:col>41</xdr:col>
      <xdr:colOff>50800</xdr:colOff>
      <xdr:row>96</xdr:row>
      <xdr:rowOff>65252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5603020"/>
          <a:ext cx="889000" cy="92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118804</xdr:rowOff>
    </xdr:from>
    <xdr:to>
      <xdr:col>41</xdr:col>
      <xdr:colOff>101600</xdr:colOff>
      <xdr:row>97</xdr:row>
      <xdr:rowOff>48954</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7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40081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7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124268</xdr:rowOff>
    </xdr:from>
    <xdr:to>
      <xdr:col>36</xdr:col>
      <xdr:colOff>165100</xdr:colOff>
      <xdr:row>97</xdr:row>
      <xdr:rowOff>54418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45545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676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55524</xdr:rowOff>
    </xdr:from>
    <xdr:to>
      <xdr:col>55</xdr:col>
      <xdr:colOff>50800</xdr:colOff>
      <xdr:row>96</xdr:row>
      <xdr:rowOff>157124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5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78401</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6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135001</xdr:rowOff>
    </xdr:from>
    <xdr:to>
      <xdr:col>50</xdr:col>
      <xdr:colOff>165100</xdr:colOff>
      <xdr:row>97</xdr:row>
      <xdr:rowOff>65151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81678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36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4580</xdr:rowOff>
    </xdr:from>
    <xdr:to>
      <xdr:col>46</xdr:col>
      <xdr:colOff>38100</xdr:colOff>
      <xdr:row>96</xdr:row>
      <xdr:rowOff>106180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6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122707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239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14452</xdr:rowOff>
    </xdr:from>
    <xdr:to>
      <xdr:col>41</xdr:col>
      <xdr:colOff>101600</xdr:colOff>
      <xdr:row>96</xdr:row>
      <xdr:rowOff>116052</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47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132579</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24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121720</xdr:rowOff>
    </xdr:from>
    <xdr:to>
      <xdr:col>36</xdr:col>
      <xdr:colOff>165100</xdr:colOff>
      <xdr:row>91</xdr:row>
      <xdr:rowOff>51870</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55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68397</xdr:rowOff>
    </xdr:from>
    <xdr:ext cx="599010"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672795" y="153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120749</xdr:rowOff>
    </xdr:from>
    <xdr:to>
      <xdr:col>85</xdr:col>
      <xdr:colOff>127000</xdr:colOff>
      <xdr:row>38</xdr:row>
      <xdr:rowOff>50706</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464399"/>
          <a:ext cx="838200" cy="10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9377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524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50706</xdr:rowOff>
    </xdr:from>
    <xdr:to>
      <xdr:col>81</xdr:col>
      <xdr:colOff>50800</xdr:colOff>
      <xdr:row>38</xdr:row>
      <xdr:rowOff>107170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565806"/>
          <a:ext cx="889000" cy="5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124614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3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58982</xdr:rowOff>
    </xdr:from>
    <xdr:to>
      <xdr:col>76</xdr:col>
      <xdr:colOff>114300</xdr:colOff>
      <xdr:row>38</xdr:row>
      <xdr:rowOff>107170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574082"/>
          <a:ext cx="889000" cy="48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58982</xdr:rowOff>
    </xdr:from>
    <xdr:to>
      <xdr:col>71</xdr:col>
      <xdr:colOff>177800</xdr:colOff>
      <xdr:row>38</xdr:row>
      <xdr:rowOff>106690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574082"/>
          <a:ext cx="889000" cy="4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82248</xdr:rowOff>
    </xdr:from>
    <xdr:to>
      <xdr:col>72</xdr:col>
      <xdr:colOff>38100</xdr:colOff>
      <xdr:row>38</xdr:row>
      <xdr:rowOff>12398</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42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28925</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0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82979</xdr:rowOff>
    </xdr:from>
    <xdr:to>
      <xdr:col>67</xdr:col>
      <xdr:colOff>101600</xdr:colOff>
      <xdr:row>38</xdr:row>
      <xdr:rowOff>13129</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42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29656</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0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69949</xdr:rowOff>
    </xdr:from>
    <xdr:to>
      <xdr:col>85</xdr:col>
      <xdr:colOff>177800</xdr:colOff>
      <xdr:row>38</xdr:row>
      <xdr:rowOff>99</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41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92826</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26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171356</xdr:rowOff>
    </xdr:from>
    <xdr:to>
      <xdr:col>81</xdr:col>
      <xdr:colOff>101600</xdr:colOff>
      <xdr:row>38</xdr:row>
      <xdr:rowOff>101506</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51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118033</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29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56370</xdr:rowOff>
    </xdr:from>
    <xdr:to>
      <xdr:col>76</xdr:col>
      <xdr:colOff>165100</xdr:colOff>
      <xdr:row>38</xdr:row>
      <xdr:rowOff>157970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57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149097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357428" y="666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8182</xdr:rowOff>
    </xdr:from>
    <xdr:to>
      <xdr:col>72</xdr:col>
      <xdr:colOff>38100</xdr:colOff>
      <xdr:row>38</xdr:row>
      <xdr:rowOff>109782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52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100909</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468428" y="661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55890</xdr:rowOff>
    </xdr:from>
    <xdr:to>
      <xdr:col>67</xdr:col>
      <xdr:colOff>101600</xdr:colOff>
      <xdr:row>38</xdr:row>
      <xdr:rowOff>157490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5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148617</xdr:rowOff>
    </xdr:from>
    <xdr:ext cx="469744"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579428" y="66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30478</xdr:rowOff>
    </xdr:from>
    <xdr:to>
      <xdr:col>85</xdr:col>
      <xdr:colOff>127000</xdr:colOff>
      <xdr:row>74</xdr:row>
      <xdr:rowOff>75219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717778"/>
          <a:ext cx="838200" cy="44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30478</xdr:rowOff>
    </xdr:from>
    <xdr:to>
      <xdr:col>81</xdr:col>
      <xdr:colOff>50800</xdr:colOff>
      <xdr:row>74</xdr:row>
      <xdr:rowOff>42790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717778"/>
          <a:ext cx="889000" cy="1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37271</xdr:rowOff>
    </xdr:from>
    <xdr:to>
      <xdr:col>76</xdr:col>
      <xdr:colOff>114300</xdr:colOff>
      <xdr:row>74</xdr:row>
      <xdr:rowOff>42790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2724571"/>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37271</xdr:rowOff>
    </xdr:from>
    <xdr:to>
      <xdr:col>71</xdr:col>
      <xdr:colOff>177800</xdr:colOff>
      <xdr:row>74</xdr:row>
      <xdr:rowOff>83514</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724571"/>
          <a:ext cx="889000" cy="4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9674</xdr:rowOff>
    </xdr:from>
    <xdr:to>
      <xdr:col>72</xdr:col>
      <xdr:colOff>38100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102401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8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14572</xdr:rowOff>
    </xdr:from>
    <xdr:to>
      <xdr:col>67</xdr:col>
      <xdr:colOff>101600</xdr:colOff>
      <xdr:row>74</xdr:row>
      <xdr:rowOff>116172</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701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132699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4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24419</xdr:rowOff>
    </xdr:from>
    <xdr:to>
      <xdr:col>85</xdr:col>
      <xdr:colOff>177800</xdr:colOff>
      <xdr:row>74</xdr:row>
      <xdr:rowOff>126019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71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47296</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5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151128</xdr:rowOff>
    </xdr:from>
    <xdr:to>
      <xdr:col>81</xdr:col>
      <xdr:colOff>101600</xdr:colOff>
      <xdr:row>74</xdr:row>
      <xdr:rowOff>81278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6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97805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244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163440</xdr:rowOff>
    </xdr:from>
    <xdr:to>
      <xdr:col>76</xdr:col>
      <xdr:colOff>165100</xdr:colOff>
      <xdr:row>74</xdr:row>
      <xdr:rowOff>93590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67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110117</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45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157921</xdr:rowOff>
    </xdr:from>
    <xdr:to>
      <xdr:col>72</xdr:col>
      <xdr:colOff>38100</xdr:colOff>
      <xdr:row>74</xdr:row>
      <xdr:rowOff>88071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67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104598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44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32714</xdr:rowOff>
    </xdr:from>
    <xdr:to>
      <xdr:col>67</xdr:col>
      <xdr:colOff>101600</xdr:colOff>
      <xdr:row>74</xdr:row>
      <xdr:rowOff>134314</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72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125441</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281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20810</xdr:rowOff>
    </xdr:from>
    <xdr:to>
      <xdr:col>85</xdr:col>
      <xdr:colOff>127000</xdr:colOff>
      <xdr:row>98</xdr:row>
      <xdr:rowOff>35989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22910"/>
          <a:ext cx="838200" cy="15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18689</xdr:rowOff>
    </xdr:from>
    <xdr:to>
      <xdr:col>81</xdr:col>
      <xdr:colOff>50800</xdr:colOff>
      <xdr:row>98</xdr:row>
      <xdr:rowOff>20810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20789"/>
          <a:ext cx="889000" cy="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145378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18689</xdr:rowOff>
    </xdr:from>
    <xdr:to>
      <xdr:col>76</xdr:col>
      <xdr:colOff>114300</xdr:colOff>
      <xdr:row>98</xdr:row>
      <xdr:rowOff>56938</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20789"/>
          <a:ext cx="889000" cy="3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137030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56938</xdr:rowOff>
    </xdr:from>
    <xdr:to>
      <xdr:col>71</xdr:col>
      <xdr:colOff>177800</xdr:colOff>
      <xdr:row>98</xdr:row>
      <xdr:rowOff>85585</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59038"/>
          <a:ext cx="889000" cy="28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115646</xdr:rowOff>
    </xdr:from>
    <xdr:to>
      <xdr:col>72</xdr:col>
      <xdr:colOff>38100</xdr:colOff>
      <xdr:row>98</xdr:row>
      <xdr:rowOff>45796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62323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127405</xdr:rowOff>
    </xdr:from>
    <xdr:to>
      <xdr:col>67</xdr:col>
      <xdr:colOff>101600</xdr:colOff>
      <xdr:row>98</xdr:row>
      <xdr:rowOff>57555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5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74082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156639</xdr:rowOff>
    </xdr:from>
    <xdr:to>
      <xdr:col>85</xdr:col>
      <xdr:colOff>177800</xdr:colOff>
      <xdr:row>98</xdr:row>
      <xdr:rowOff>86789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71566</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0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141460</xdr:rowOff>
    </xdr:from>
    <xdr:to>
      <xdr:col>81</xdr:col>
      <xdr:colOff>101600</xdr:colOff>
      <xdr:row>98</xdr:row>
      <xdr:rowOff>71610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7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62737</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139339</xdr:rowOff>
    </xdr:from>
    <xdr:to>
      <xdr:col>76</xdr:col>
      <xdr:colOff>165100</xdr:colOff>
      <xdr:row>98</xdr:row>
      <xdr:rowOff>69489</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60616</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62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6138</xdr:rowOff>
    </xdr:from>
    <xdr:to>
      <xdr:col>72</xdr:col>
      <xdr:colOff>38100</xdr:colOff>
      <xdr:row>98</xdr:row>
      <xdr:rowOff>107738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80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98865</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68428" y="16900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34785</xdr:rowOff>
    </xdr:from>
    <xdr:to>
      <xdr:col>67</xdr:col>
      <xdr:colOff>101600</xdr:colOff>
      <xdr:row>98</xdr:row>
      <xdr:rowOff>136385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127512</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29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76738</xdr:rowOff>
    </xdr:from>
    <xdr:to>
      <xdr:col>102</xdr:col>
      <xdr:colOff>165100</xdr:colOff>
      <xdr:row>38</xdr:row>
      <xdr:rowOff>6888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23415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151765</xdr:rowOff>
    </xdr:from>
    <xdr:to>
      <xdr:col>98</xdr:col>
      <xdr:colOff>38100</xdr:colOff>
      <xdr:row>38</xdr:row>
      <xdr:rowOff>81915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98442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7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22581</xdr:rowOff>
    </xdr:from>
    <xdr:to>
      <xdr:col>116</xdr:col>
      <xdr:colOff>63500</xdr:colOff>
      <xdr:row>59</xdr:row>
      <xdr:rowOff>22847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38131"/>
          <a:ext cx="8382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22847</xdr:rowOff>
    </xdr:from>
    <xdr:to>
      <xdr:col>111</xdr:col>
      <xdr:colOff>177800</xdr:colOff>
      <xdr:row>59</xdr:row>
      <xdr:rowOff>23114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38397"/>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171438</xdr:rowOff>
    </xdr:from>
    <xdr:to>
      <xdr:col>107</xdr:col>
      <xdr:colOff>50800</xdr:colOff>
      <xdr:row>59</xdr:row>
      <xdr:rowOff>23114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115538"/>
          <a:ext cx="889000" cy="23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171438</xdr:rowOff>
    </xdr:from>
    <xdr:to>
      <xdr:col>102</xdr:col>
      <xdr:colOff>114300</xdr:colOff>
      <xdr:row>59</xdr:row>
      <xdr:rowOff>673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5538"/>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125171</xdr:rowOff>
    </xdr:from>
    <xdr:to>
      <xdr:col>102</xdr:col>
      <xdr:colOff>165100</xdr:colOff>
      <xdr:row>58</xdr:row>
      <xdr:rowOff>55321</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71848</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73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134048</xdr:rowOff>
    </xdr:from>
    <xdr:to>
      <xdr:col>98</xdr:col>
      <xdr:colOff>38100</xdr:colOff>
      <xdr:row>58</xdr:row>
      <xdr:rowOff>64198</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80725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143231</xdr:rowOff>
    </xdr:from>
    <xdr:to>
      <xdr:col>116</xdr:col>
      <xdr:colOff>114300</xdr:colOff>
      <xdr:row>59</xdr:row>
      <xdr:rowOff>73381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58158</xdr:rowOff>
    </xdr:from>
    <xdr:ext cx="378565"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022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143497</xdr:rowOff>
    </xdr:from>
    <xdr:to>
      <xdr:col>112</xdr:col>
      <xdr:colOff>38100</xdr:colOff>
      <xdr:row>59</xdr:row>
      <xdr:rowOff>73647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64774</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4017" y="10180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143764</xdr:rowOff>
    </xdr:from>
    <xdr:to>
      <xdr:col>107</xdr:col>
      <xdr:colOff>101600</xdr:colOff>
      <xdr:row>59</xdr:row>
      <xdr:rowOff>73914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8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65041</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45017" y="10180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120638</xdr:rowOff>
    </xdr:from>
    <xdr:to>
      <xdr:col>102</xdr:col>
      <xdr:colOff>165100</xdr:colOff>
      <xdr:row>59</xdr:row>
      <xdr:rowOff>50788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41915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57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121323</xdr:rowOff>
    </xdr:from>
    <xdr:to>
      <xdr:col>98</xdr:col>
      <xdr:colOff>38100</xdr:colOff>
      <xdr:row>59</xdr:row>
      <xdr:rowOff>51473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42600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58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163063</xdr:rowOff>
    </xdr:from>
    <xdr:to>
      <xdr:col>116</xdr:col>
      <xdr:colOff>63500</xdr:colOff>
      <xdr:row>74</xdr:row>
      <xdr:rowOff>25720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678913"/>
          <a:ext cx="8382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25720</xdr:rowOff>
    </xdr:from>
    <xdr:to>
      <xdr:col>111</xdr:col>
      <xdr:colOff>177800</xdr:colOff>
      <xdr:row>74</xdr:row>
      <xdr:rowOff>55598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713020"/>
          <a:ext cx="889000" cy="2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143817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55598</xdr:rowOff>
    </xdr:from>
    <xdr:to>
      <xdr:col>107</xdr:col>
      <xdr:colOff>50800</xdr:colOff>
      <xdr:row>74</xdr:row>
      <xdr:rowOff>77818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742898"/>
          <a:ext cx="889000" cy="22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155224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21377</xdr:rowOff>
    </xdr:from>
    <xdr:to>
      <xdr:col>102</xdr:col>
      <xdr:colOff>114300</xdr:colOff>
      <xdr:row>74</xdr:row>
      <xdr:rowOff>77818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537227"/>
          <a:ext cx="889000" cy="227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84968</xdr:rowOff>
    </xdr:from>
    <xdr:to>
      <xdr:col>102</xdr:col>
      <xdr:colOff>165100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6245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36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121818</xdr:rowOff>
    </xdr:from>
    <xdr:to>
      <xdr:col>98</xdr:col>
      <xdr:colOff>38100</xdr:colOff>
      <xdr:row>75</xdr:row>
      <xdr:rowOff>51968</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0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43095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0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112263</xdr:rowOff>
    </xdr:from>
    <xdr:to>
      <xdr:col>116</xdr:col>
      <xdr:colOff>114300</xdr:colOff>
      <xdr:row>74</xdr:row>
      <xdr:rowOff>42413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6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135140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47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146370</xdr:rowOff>
    </xdr:from>
    <xdr:to>
      <xdr:col>112</xdr:col>
      <xdr:colOff>38100</xdr:colOff>
      <xdr:row>74</xdr:row>
      <xdr:rowOff>76520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66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93047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43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4798</xdr:rowOff>
    </xdr:from>
    <xdr:to>
      <xdr:col>107</xdr:col>
      <xdr:colOff>101600</xdr:colOff>
      <xdr:row>74</xdr:row>
      <xdr:rowOff>106398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692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122925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46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27018</xdr:rowOff>
    </xdr:from>
    <xdr:to>
      <xdr:col>102</xdr:col>
      <xdr:colOff>165100</xdr:colOff>
      <xdr:row>74</xdr:row>
      <xdr:rowOff>128618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7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145145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48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142027</xdr:rowOff>
    </xdr:from>
    <xdr:to>
      <xdr:col>98</xdr:col>
      <xdr:colOff>38100</xdr:colOff>
      <xdr:row>73</xdr:row>
      <xdr:rowOff>72177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48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88704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226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人件費については、住民一人当たり</a:t>
          </a:r>
          <a:r>
            <a:rPr kumimoji="1" lang="en-US" altLang="ja-JP" sz="1100">
              <a:solidFill>
                <a:schemeClr val="dk1"/>
              </a:solidFill>
              <a:effectLst/>
              <a:latin typeface="+mn-lt"/>
              <a:ea typeface="+mn-ea"/>
              <a:cs typeface="+mn-cs"/>
            </a:rPr>
            <a:t>110,577</a:t>
          </a:r>
          <a:r>
            <a:rPr kumimoji="1" lang="ja-JP" altLang="ja-JP" sz="1100">
              <a:solidFill>
                <a:schemeClr val="dk1"/>
              </a:solidFill>
              <a:effectLst/>
              <a:latin typeface="+mn-lt"/>
              <a:ea typeface="+mn-ea"/>
              <a:cs typeface="+mn-cs"/>
            </a:rPr>
            <a:t>円と対前年比</a:t>
          </a:r>
          <a:r>
            <a:rPr kumimoji="1" lang="en-US" altLang="ja-JP" sz="1100">
              <a:solidFill>
                <a:schemeClr val="dk1"/>
              </a:solidFill>
              <a:effectLst/>
              <a:latin typeface="+mn-lt"/>
              <a:ea typeface="+mn-ea"/>
              <a:cs typeface="+mn-cs"/>
            </a:rPr>
            <a:t>4,176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会計年度任用職員の給与等</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期末手当</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などが主な要因としてあげられる。</a:t>
          </a:r>
          <a:endParaRPr lang="ja-JP" altLang="ja-JP" sz="1400">
            <a:effectLst/>
          </a:endParaRPr>
        </a:p>
        <a:p>
          <a:r>
            <a:rPr kumimoji="1" lang="ja-JP" altLang="ja-JP" sz="1100">
              <a:solidFill>
                <a:schemeClr val="dk1"/>
              </a:solidFill>
              <a:effectLst/>
              <a:latin typeface="+mn-lt"/>
              <a:ea typeface="+mn-ea"/>
              <a:cs typeface="+mn-cs"/>
            </a:rPr>
            <a:t>　物件費については、住民一人当たり</a:t>
          </a:r>
          <a:r>
            <a:rPr kumimoji="1" lang="en-US" altLang="ja-JP" sz="1100">
              <a:solidFill>
                <a:schemeClr val="dk1"/>
              </a:solidFill>
              <a:effectLst/>
              <a:latin typeface="+mn-lt"/>
              <a:ea typeface="+mn-ea"/>
              <a:cs typeface="+mn-cs"/>
            </a:rPr>
            <a:t>75,341</a:t>
          </a:r>
          <a:r>
            <a:rPr kumimoji="1" lang="ja-JP" altLang="ja-JP" sz="1100">
              <a:solidFill>
                <a:schemeClr val="dk1"/>
              </a:solidFill>
              <a:effectLst/>
              <a:latin typeface="+mn-lt"/>
              <a:ea typeface="+mn-ea"/>
              <a:cs typeface="+mn-cs"/>
            </a:rPr>
            <a:t>円と対前年比</a:t>
          </a:r>
          <a:r>
            <a:rPr kumimoji="1" lang="en-US" altLang="ja-JP" sz="1100">
              <a:solidFill>
                <a:schemeClr val="dk1"/>
              </a:solidFill>
              <a:effectLst/>
              <a:latin typeface="+mn-lt"/>
              <a:ea typeface="+mn-ea"/>
              <a:cs typeface="+mn-cs"/>
            </a:rPr>
            <a:t>3,121</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新型コロナウイルスワクチン接種事業や</a:t>
          </a:r>
          <a:r>
            <a:rPr kumimoji="1" lang="ja-JP" altLang="ja-JP" sz="1100">
              <a:solidFill>
                <a:schemeClr val="dk1"/>
              </a:solidFill>
              <a:effectLst/>
              <a:latin typeface="+mn-lt"/>
              <a:ea typeface="+mn-ea"/>
              <a:cs typeface="+mn-cs"/>
            </a:rPr>
            <a:t>固定資産税適正評価事業が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額となったことなどが要因としてあげられる。</a:t>
          </a:r>
          <a:endParaRPr lang="ja-JP" altLang="ja-JP" sz="1400">
            <a:effectLst/>
          </a:endParaRPr>
        </a:p>
        <a:p>
          <a:r>
            <a:rPr kumimoji="1" lang="ja-JP" altLang="ja-JP" sz="1100">
              <a:solidFill>
                <a:schemeClr val="dk1"/>
              </a:solidFill>
              <a:effectLst/>
              <a:latin typeface="+mn-lt"/>
              <a:ea typeface="+mn-ea"/>
              <a:cs typeface="+mn-cs"/>
            </a:rPr>
            <a:t>　扶助費については、住民一人当たり</a:t>
          </a:r>
          <a:r>
            <a:rPr kumimoji="1" lang="en-US" altLang="ja-JP" sz="1100">
              <a:solidFill>
                <a:schemeClr val="dk1"/>
              </a:solidFill>
              <a:effectLst/>
              <a:latin typeface="+mn-lt"/>
              <a:ea typeface="+mn-ea"/>
              <a:cs typeface="+mn-cs"/>
            </a:rPr>
            <a:t>169,264</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17,308</a:t>
          </a:r>
          <a:r>
            <a:rPr kumimoji="1" lang="ja-JP" altLang="ja-JP" sz="1100">
              <a:solidFill>
                <a:schemeClr val="dk1"/>
              </a:solidFill>
              <a:effectLst/>
              <a:latin typeface="+mn-lt"/>
              <a:ea typeface="+mn-ea"/>
              <a:cs typeface="+mn-cs"/>
            </a:rPr>
            <a:t>円の大幅</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となっている。電力・ガス・食料品等価格高騰緊急支援給付金の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額があるものの、</a:t>
          </a:r>
          <a:r>
            <a:rPr kumimoji="1" lang="ja-JP" altLang="en-US" sz="1100">
              <a:solidFill>
                <a:schemeClr val="dk1"/>
              </a:solidFill>
              <a:effectLst/>
              <a:latin typeface="+mn-lt"/>
              <a:ea typeface="+mn-ea"/>
              <a:cs typeface="+mn-cs"/>
            </a:rPr>
            <a:t>学校給食無償化事業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により、全体として</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額となっている。</a:t>
          </a:r>
          <a:endParaRPr lang="ja-JP" altLang="ja-JP" sz="1400">
            <a:effectLst/>
          </a:endParaRPr>
        </a:p>
        <a:p>
          <a:r>
            <a:rPr kumimoji="1" lang="ja-JP" altLang="ja-JP" sz="1100">
              <a:solidFill>
                <a:schemeClr val="dk1"/>
              </a:solidFill>
              <a:effectLst/>
              <a:latin typeface="+mn-lt"/>
              <a:ea typeface="+mn-ea"/>
              <a:cs typeface="+mn-cs"/>
            </a:rPr>
            <a:t>　補助費等については、住民一人あたり</a:t>
          </a:r>
          <a:r>
            <a:rPr kumimoji="1" lang="en-US" altLang="ja-JP" sz="1100">
              <a:solidFill>
                <a:schemeClr val="dk1"/>
              </a:solidFill>
              <a:effectLst/>
              <a:latin typeface="+mn-lt"/>
              <a:ea typeface="+mn-ea"/>
              <a:cs typeface="+mn-cs"/>
            </a:rPr>
            <a:t>86,976</a:t>
          </a:r>
          <a:r>
            <a:rPr kumimoji="1" lang="ja-JP" altLang="ja-JP" sz="1100">
              <a:solidFill>
                <a:schemeClr val="dk1"/>
              </a:solidFill>
              <a:effectLst/>
              <a:latin typeface="+mn-lt"/>
              <a:ea typeface="+mn-ea"/>
              <a:cs typeface="+mn-cs"/>
            </a:rPr>
            <a:t>円と対前年比</a:t>
          </a:r>
          <a:r>
            <a:rPr kumimoji="1" lang="en-US" altLang="ja-JP" sz="1100">
              <a:solidFill>
                <a:schemeClr val="dk1"/>
              </a:solidFill>
              <a:effectLst/>
              <a:latin typeface="+mn-lt"/>
              <a:ea typeface="+mn-ea"/>
              <a:cs typeface="+mn-cs"/>
            </a:rPr>
            <a:t>13,563</a:t>
          </a:r>
          <a:r>
            <a:rPr kumimoji="1" lang="ja-JP" altLang="ja-JP" sz="1100">
              <a:solidFill>
                <a:schemeClr val="dk1"/>
              </a:solidFill>
              <a:effectLst/>
              <a:latin typeface="+mn-lt"/>
              <a:ea typeface="+mn-ea"/>
              <a:cs typeface="+mn-cs"/>
            </a:rPr>
            <a:t>円の大幅増となっている。主な要因としては、広域ごみ施設建設</a:t>
          </a:r>
          <a:r>
            <a:rPr kumimoji="1" lang="ja-JP" altLang="en-US" sz="1100">
              <a:solidFill>
                <a:schemeClr val="dk1"/>
              </a:solidFill>
              <a:effectLst/>
              <a:latin typeface="+mn-lt"/>
              <a:ea typeface="+mn-ea"/>
              <a:cs typeface="+mn-cs"/>
            </a:rPr>
            <a:t>に伴う宇佐・高田・国東広域事務組合負担金</a:t>
          </a:r>
          <a:r>
            <a:rPr kumimoji="1" lang="ja-JP" altLang="ja-JP" sz="1100">
              <a:solidFill>
                <a:schemeClr val="dk1"/>
              </a:solidFill>
              <a:effectLst/>
              <a:latin typeface="+mn-lt"/>
              <a:ea typeface="+mn-ea"/>
              <a:cs typeface="+mn-cs"/>
            </a:rPr>
            <a:t>の増額などがあげられる。</a:t>
          </a:r>
          <a:endParaRPr lang="ja-JP" altLang="ja-JP" sz="1400">
            <a:effectLst/>
          </a:endParaRPr>
        </a:p>
        <a:p>
          <a:r>
            <a:rPr kumimoji="1" lang="ja-JP" altLang="ja-JP" sz="1100">
              <a:solidFill>
                <a:schemeClr val="dk1"/>
              </a:solidFill>
              <a:effectLst/>
              <a:latin typeface="+mn-lt"/>
              <a:ea typeface="+mn-ea"/>
              <a:cs typeface="+mn-cs"/>
            </a:rPr>
            <a:t>　普通建設事業については、住民一人当たり</a:t>
          </a:r>
          <a:r>
            <a:rPr kumimoji="1" lang="en-US" altLang="ja-JP" sz="1100">
              <a:solidFill>
                <a:schemeClr val="dk1"/>
              </a:solidFill>
              <a:effectLst/>
              <a:latin typeface="+mn-lt"/>
              <a:ea typeface="+mn-ea"/>
              <a:cs typeface="+mn-cs"/>
            </a:rPr>
            <a:t>81,595</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14,012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新規整備においては</a:t>
          </a:r>
          <a:r>
            <a:rPr kumimoji="1" lang="ja-JP" altLang="ja-JP" sz="1100">
              <a:solidFill>
                <a:schemeClr val="dk1"/>
              </a:solidFill>
              <a:effectLst/>
              <a:latin typeface="+mn-lt"/>
              <a:ea typeface="+mn-ea"/>
              <a:cs typeface="+mn-cs"/>
            </a:rPr>
            <a:t>広域ごみ施設</a:t>
          </a:r>
          <a:r>
            <a:rPr kumimoji="1" lang="ja-JP" altLang="en-US" sz="1100">
              <a:solidFill>
                <a:schemeClr val="dk1"/>
              </a:solidFill>
              <a:effectLst/>
              <a:latin typeface="+mn-lt"/>
              <a:ea typeface="+mn-ea"/>
              <a:cs typeface="+mn-cs"/>
            </a:rPr>
            <a:t>に隣接する都市公園整備事業の増など</a:t>
          </a:r>
          <a:r>
            <a:rPr kumimoji="1" lang="ja-JP" altLang="ja-JP" sz="1100">
              <a:solidFill>
                <a:schemeClr val="dk1"/>
              </a:solidFill>
              <a:effectLst/>
              <a:latin typeface="+mn-lt"/>
              <a:ea typeface="+mn-ea"/>
              <a:cs typeface="+mn-cs"/>
            </a:rPr>
            <a:t>、更新整備において</a:t>
          </a:r>
          <a:r>
            <a:rPr kumimoji="1" lang="ja-JP" altLang="en-US" sz="1100">
              <a:solidFill>
                <a:schemeClr val="dk1"/>
              </a:solidFill>
              <a:effectLst/>
              <a:latin typeface="+mn-lt"/>
              <a:ea typeface="+mn-ea"/>
              <a:cs typeface="+mn-cs"/>
            </a:rPr>
            <a:t>は公民館施設整備事業や中学校長寿命化改修事業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などがあり、全体として</a:t>
          </a:r>
          <a:r>
            <a:rPr kumimoji="1" lang="ja-JP" altLang="en-US" sz="1100">
              <a:solidFill>
                <a:schemeClr val="dk1"/>
              </a:solidFill>
              <a:effectLst/>
              <a:latin typeface="+mn-lt"/>
              <a:ea typeface="+mn-ea"/>
              <a:cs typeface="+mn-cs"/>
            </a:rPr>
            <a:t>大幅な増額となっている。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大分県宇佐市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52,745
51,641
439.05
36,238,042
34,817,659
1,259,581
16,424,362
28,253,590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6.9
20.7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121412</xdr:rowOff>
    </xdr:from>
    <xdr:to>
      <xdr:col>24</xdr:col>
      <xdr:colOff>63500</xdr:colOff>
      <xdr:row>33</xdr:row>
      <xdr:rowOff>125527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779262"/>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125527</xdr:rowOff>
    </xdr:from>
    <xdr:to>
      <xdr:col>19</xdr:col>
      <xdr:colOff>177800</xdr:colOff>
      <xdr:row>33</xdr:row>
      <xdr:rowOff>131928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783377"/>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64719</xdr:rowOff>
    </xdr:from>
    <xdr:to>
      <xdr:col>15</xdr:col>
      <xdr:colOff>50800</xdr:colOff>
      <xdr:row>33</xdr:row>
      <xdr:rowOff>131928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22569"/>
          <a:ext cx="889000" cy="6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27229</xdr:rowOff>
    </xdr:from>
    <xdr:to>
      <xdr:col>10</xdr:col>
      <xdr:colOff>114300</xdr:colOff>
      <xdr:row>33</xdr:row>
      <xdr:rowOff>64719</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685079"/>
          <a:ext cx="889000" cy="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141478</xdr:rowOff>
    </xdr:from>
    <xdr:to>
      <xdr:col>10</xdr:col>
      <xdr:colOff>165100</xdr:colOff>
      <xdr:row>35</xdr:row>
      <xdr:rowOff>71628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62755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94386</xdr:rowOff>
    </xdr:from>
    <xdr:to>
      <xdr:col>6</xdr:col>
      <xdr:colOff>38100</xdr:colOff>
      <xdr:row>35</xdr:row>
      <xdr:rowOff>24536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15663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1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70612</xdr:rowOff>
    </xdr:from>
    <xdr:to>
      <xdr:col>24</xdr:col>
      <xdr:colOff>114300</xdr:colOff>
      <xdr:row>34</xdr:row>
      <xdr:rowOff>762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93489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74727</xdr:rowOff>
    </xdr:from>
    <xdr:to>
      <xdr:col>20</xdr:col>
      <xdr:colOff>38100</xdr:colOff>
      <xdr:row>34</xdr:row>
      <xdr:rowOff>4877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21404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81128</xdr:rowOff>
    </xdr:from>
    <xdr:to>
      <xdr:col>15</xdr:col>
      <xdr:colOff>101600</xdr:colOff>
      <xdr:row>34</xdr:row>
      <xdr:rowOff>11278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3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27805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514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13919</xdr:rowOff>
    </xdr:from>
    <xdr:to>
      <xdr:col>10</xdr:col>
      <xdr:colOff>165100</xdr:colOff>
      <xdr:row>33</xdr:row>
      <xdr:rowOff>115519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7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132046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46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147879</xdr:rowOff>
    </xdr:from>
    <xdr:to>
      <xdr:col>6</xdr:col>
      <xdr:colOff>38100</xdr:colOff>
      <xdr:row>33</xdr:row>
      <xdr:rowOff>78029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3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94556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09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147258</xdr:rowOff>
    </xdr:from>
    <xdr:to>
      <xdr:col>24</xdr:col>
      <xdr:colOff>63500</xdr:colOff>
      <xdr:row>56</xdr:row>
      <xdr:rowOff>158135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48458"/>
          <a:ext cx="838200" cy="1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123524</xdr:rowOff>
    </xdr:from>
    <xdr:to>
      <xdr:col>19</xdr:col>
      <xdr:colOff>177800</xdr:colOff>
      <xdr:row>56</xdr:row>
      <xdr:rowOff>158135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24724"/>
          <a:ext cx="889000" cy="3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38741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46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13832</xdr:rowOff>
    </xdr:from>
    <xdr:to>
      <xdr:col>15</xdr:col>
      <xdr:colOff>50800</xdr:colOff>
      <xdr:row>56</xdr:row>
      <xdr:rowOff>123524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272132"/>
          <a:ext cx="889000" cy="452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13832</xdr:rowOff>
    </xdr:from>
    <xdr:to>
      <xdr:col>10</xdr:col>
      <xdr:colOff>114300</xdr:colOff>
      <xdr:row>54</xdr:row>
      <xdr:rowOff>128009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272132"/>
          <a:ext cx="889000" cy="114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53</xdr:row>
      <xdr:rowOff>147010</xdr:rowOff>
    </xdr:from>
    <xdr:to>
      <xdr:col>10</xdr:col>
      <xdr:colOff>165100</xdr:colOff>
      <xdr:row>54</xdr:row>
      <xdr:rowOff>77160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3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68287</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326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115253</xdr:rowOff>
    </xdr:from>
    <xdr:to>
      <xdr:col>6</xdr:col>
      <xdr:colOff>38100</xdr:colOff>
      <xdr:row>57</xdr:row>
      <xdr:rowOff>45403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1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36530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80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96458</xdr:rowOff>
    </xdr:from>
    <xdr:to>
      <xdr:col>24</xdr:col>
      <xdr:colOff>114300</xdr:colOff>
      <xdr:row>57</xdr:row>
      <xdr:rowOff>26608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9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74885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107335</xdr:rowOff>
    </xdr:from>
    <xdr:to>
      <xdr:col>20</xdr:col>
      <xdr:colOff>38100</xdr:colOff>
      <xdr:row>57</xdr:row>
      <xdr:rowOff>37485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7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28612</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8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72724</xdr:rowOff>
    </xdr:from>
    <xdr:to>
      <xdr:col>15</xdr:col>
      <xdr:colOff>101600</xdr:colOff>
      <xdr:row>57</xdr:row>
      <xdr:rowOff>2874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19401</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4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134482</xdr:rowOff>
    </xdr:from>
    <xdr:to>
      <xdr:col>10</xdr:col>
      <xdr:colOff>165100</xdr:colOff>
      <xdr:row>54</xdr:row>
      <xdr:rowOff>64632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21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81159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8996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77209</xdr:rowOff>
    </xdr:from>
    <xdr:to>
      <xdr:col>6</xdr:col>
      <xdr:colOff>38100</xdr:colOff>
      <xdr:row>55</xdr:row>
      <xdr:rowOff>7359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3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23886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795" y="9110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17235</xdr:rowOff>
    </xdr:from>
    <xdr:to>
      <xdr:col>24</xdr:col>
      <xdr:colOff>63500</xdr:colOff>
      <xdr:row>72</xdr:row>
      <xdr:rowOff>36852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190185"/>
          <a:ext cx="838200" cy="19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109340</xdr:rowOff>
    </xdr:from>
    <xdr:to>
      <xdr:col>19</xdr:col>
      <xdr:colOff>177800</xdr:colOff>
      <xdr:row>72</xdr:row>
      <xdr:rowOff>36852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282290"/>
          <a:ext cx="889000" cy="98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109340</xdr:rowOff>
    </xdr:from>
    <xdr:to>
      <xdr:col>15</xdr:col>
      <xdr:colOff>50800</xdr:colOff>
      <xdr:row>73</xdr:row>
      <xdr:rowOff>38016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282290"/>
          <a:ext cx="889000" cy="27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38016</xdr:rowOff>
    </xdr:from>
    <xdr:to>
      <xdr:col>10</xdr:col>
      <xdr:colOff>114300</xdr:colOff>
      <xdr:row>73</xdr:row>
      <xdr:rowOff>130523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553866"/>
          <a:ext cx="889000" cy="92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128731</xdr:rowOff>
    </xdr:from>
    <xdr:to>
      <xdr:col>10</xdr:col>
      <xdr:colOff>165100</xdr:colOff>
      <xdr:row>76</xdr:row>
      <xdr:rowOff>58880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50007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80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15388</xdr:rowOff>
    </xdr:from>
    <xdr:to>
      <xdr:col>6</xdr:col>
      <xdr:colOff>38100</xdr:colOff>
      <xdr:row>76</xdr:row>
      <xdr:rowOff>116988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4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108115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38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137885</xdr:rowOff>
    </xdr:from>
    <xdr:to>
      <xdr:col>24</xdr:col>
      <xdr:colOff>114300</xdr:colOff>
      <xdr:row>71</xdr:row>
      <xdr:rowOff>68035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13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90912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092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157502</xdr:rowOff>
    </xdr:from>
    <xdr:to>
      <xdr:col>20</xdr:col>
      <xdr:colOff>38100</xdr:colOff>
      <xdr:row>72</xdr:row>
      <xdr:rowOff>87652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33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104179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105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58540</xdr:rowOff>
    </xdr:from>
    <xdr:to>
      <xdr:col>15</xdr:col>
      <xdr:colOff>101600</xdr:colOff>
      <xdr:row>71</xdr:row>
      <xdr:rowOff>160140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23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5217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00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158666</xdr:rowOff>
    </xdr:from>
    <xdr:to>
      <xdr:col>10</xdr:col>
      <xdr:colOff>165100</xdr:colOff>
      <xdr:row>73</xdr:row>
      <xdr:rowOff>88816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50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105343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278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79723</xdr:rowOff>
    </xdr:from>
    <xdr:to>
      <xdr:col>6</xdr:col>
      <xdr:colOff>38100</xdr:colOff>
      <xdr:row>74</xdr:row>
      <xdr:rowOff>9873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59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26400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37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46489</xdr:rowOff>
    </xdr:from>
    <xdr:to>
      <xdr:col>24</xdr:col>
      <xdr:colOff>63500</xdr:colOff>
      <xdr:row>95</xdr:row>
      <xdr:rowOff>65081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162789"/>
          <a:ext cx="838200" cy="19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23892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483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65081</xdr:rowOff>
    </xdr:from>
    <xdr:to>
      <xdr:col>19</xdr:col>
      <xdr:colOff>177800</xdr:colOff>
      <xdr:row>95</xdr:row>
      <xdr:rowOff>167303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352831"/>
          <a:ext cx="889000" cy="10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73252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532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167303</xdr:rowOff>
    </xdr:from>
    <xdr:to>
      <xdr:col>15</xdr:col>
      <xdr:colOff>50800</xdr:colOff>
      <xdr:row>97</xdr:row>
      <xdr:rowOff>7074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455053"/>
          <a:ext cx="889000" cy="18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55002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51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7074</xdr:rowOff>
    </xdr:from>
    <xdr:to>
      <xdr:col>10</xdr:col>
      <xdr:colOff>114300</xdr:colOff>
      <xdr:row>97</xdr:row>
      <xdr:rowOff>64891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637724"/>
          <a:ext cx="889000" cy="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10471</xdr:rowOff>
    </xdr:from>
    <xdr:to>
      <xdr:col>10</xdr:col>
      <xdr:colOff>165100</xdr:colOff>
      <xdr:row>96</xdr:row>
      <xdr:rowOff>112071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128598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72803</xdr:rowOff>
    </xdr:from>
    <xdr:to>
      <xdr:col>6</xdr:col>
      <xdr:colOff>38100</xdr:colOff>
      <xdr:row>97</xdr:row>
      <xdr:rowOff>2953</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532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19480</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0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167139</xdr:rowOff>
    </xdr:from>
    <xdr:to>
      <xdr:col>24</xdr:col>
      <xdr:colOff>114300</xdr:colOff>
      <xdr:row>94</xdr:row>
      <xdr:rowOff>97289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11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18566</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596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14281</xdr:rowOff>
    </xdr:from>
    <xdr:to>
      <xdr:col>20</xdr:col>
      <xdr:colOff>38100</xdr:colOff>
      <xdr:row>95</xdr:row>
      <xdr:rowOff>115881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30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132408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07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116503</xdr:rowOff>
    </xdr:from>
    <xdr:to>
      <xdr:col>15</xdr:col>
      <xdr:colOff>101600</xdr:colOff>
      <xdr:row>96</xdr:row>
      <xdr:rowOff>46653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40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63180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17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127724</xdr:rowOff>
    </xdr:from>
    <xdr:to>
      <xdr:col>10</xdr:col>
      <xdr:colOff>165100</xdr:colOff>
      <xdr:row>97</xdr:row>
      <xdr:rowOff>57874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58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49001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679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14091</xdr:rowOff>
    </xdr:from>
    <xdr:to>
      <xdr:col>6</xdr:col>
      <xdr:colOff>38100</xdr:colOff>
      <xdr:row>97</xdr:row>
      <xdr:rowOff>115691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64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106818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73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164480</xdr:rowOff>
    </xdr:from>
    <xdr:to>
      <xdr:col>55</xdr:col>
      <xdr:colOff>0</xdr:colOff>
      <xdr:row>38</xdr:row>
      <xdr:rowOff>33904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9639300" y="6508130"/>
          <a:ext cx="838200" cy="40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125209</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688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32989</xdr:rowOff>
    </xdr:from>
    <xdr:to>
      <xdr:col>50</xdr:col>
      <xdr:colOff>114300</xdr:colOff>
      <xdr:row>38</xdr:row>
      <xdr:rowOff>33904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4808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32989</xdr:rowOff>
    </xdr:from>
    <xdr:to>
      <xdr:col>45</xdr:col>
      <xdr:colOff>177800</xdr:colOff>
      <xdr:row>38</xdr:row>
      <xdr:rowOff>37836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48089"/>
          <a:ext cx="889000" cy="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37836</xdr:rowOff>
    </xdr:from>
    <xdr:to>
      <xdr:col>41</xdr:col>
      <xdr:colOff>50800</xdr:colOff>
      <xdr:row>38</xdr:row>
      <xdr:rowOff>55027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6972300" y="6552936"/>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5232</xdr:rowOff>
    </xdr:from>
    <xdr:to>
      <xdr:col>41</xdr:col>
      <xdr:colOff>101600</xdr:colOff>
      <xdr:row>38</xdr:row>
      <xdr:rowOff>106832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5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97959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2017" y="66130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53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116796</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3017" y="663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113680</xdr:rowOff>
    </xdr:from>
    <xdr:to>
      <xdr:col>55</xdr:col>
      <xdr:colOff>50800</xdr:colOff>
      <xdr:row>38</xdr:row>
      <xdr:rowOff>43830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4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136557</xdr:rowOff>
    </xdr:from>
    <xdr:ext cx="469744"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308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154554</xdr:rowOff>
    </xdr:from>
    <xdr:to>
      <xdr:col>50</xdr:col>
      <xdr:colOff>165100</xdr:colOff>
      <xdr:row>38</xdr:row>
      <xdr:rowOff>84703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82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75831</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59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153639</xdr:rowOff>
    </xdr:from>
    <xdr:to>
      <xdr:col>46</xdr:col>
      <xdr:colOff>38100</xdr:colOff>
      <xdr:row>38</xdr:row>
      <xdr:rowOff>83789</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9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74916</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59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158486</xdr:rowOff>
    </xdr:from>
    <xdr:to>
      <xdr:col>41</xdr:col>
      <xdr:colOff>101600</xdr:colOff>
      <xdr:row>38</xdr:row>
      <xdr:rowOff>88636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0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105163</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7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4227</xdr:rowOff>
    </xdr:from>
    <xdr:to>
      <xdr:col>36</xdr:col>
      <xdr:colOff>165100</xdr:colOff>
      <xdr:row>38</xdr:row>
      <xdr:rowOff>105827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1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122353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294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139941</xdr:rowOff>
    </xdr:from>
    <xdr:to>
      <xdr:col>55</xdr:col>
      <xdr:colOff>0</xdr:colOff>
      <xdr:row>55</xdr:row>
      <xdr:rowOff>148577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569691"/>
          <a:ext cx="8382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121183</xdr:rowOff>
    </xdr:from>
    <xdr:to>
      <xdr:col>50</xdr:col>
      <xdr:colOff>114300</xdr:colOff>
      <xdr:row>55</xdr:row>
      <xdr:rowOff>148577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8750300" y="9550933"/>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121183</xdr:rowOff>
    </xdr:from>
    <xdr:to>
      <xdr:col>45</xdr:col>
      <xdr:colOff>177800</xdr:colOff>
      <xdr:row>56</xdr:row>
      <xdr:rowOff>6147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550933"/>
          <a:ext cx="889000" cy="56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141033</xdr:rowOff>
    </xdr:from>
    <xdr:to>
      <xdr:col>41</xdr:col>
      <xdr:colOff>50800</xdr:colOff>
      <xdr:row>56</xdr:row>
      <xdr:rowOff>6147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570783"/>
          <a:ext cx="889000" cy="3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28587</xdr:rowOff>
    </xdr:from>
    <xdr:to>
      <xdr:col>41</xdr:col>
      <xdr:colOff>101600</xdr:colOff>
      <xdr:row>57</xdr:row>
      <xdr:rowOff>130187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801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121314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893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40374</xdr:rowOff>
    </xdr:from>
    <xdr:to>
      <xdr:col>36</xdr:col>
      <xdr:colOff>165100</xdr:colOff>
      <xdr:row>57</xdr:row>
      <xdr:rowOff>141974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813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133101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9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89141</xdr:rowOff>
    </xdr:from>
    <xdr:to>
      <xdr:col>55</xdr:col>
      <xdr:colOff>50800</xdr:colOff>
      <xdr:row>56</xdr:row>
      <xdr:rowOff>19291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51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112018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370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97777</xdr:rowOff>
    </xdr:from>
    <xdr:to>
      <xdr:col>50</xdr:col>
      <xdr:colOff>165100</xdr:colOff>
      <xdr:row>56</xdr:row>
      <xdr:rowOff>27927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52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44454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302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70383</xdr:rowOff>
    </xdr:from>
    <xdr:to>
      <xdr:col>46</xdr:col>
      <xdr:colOff>38100</xdr:colOff>
      <xdr:row>56</xdr:row>
      <xdr:rowOff>533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5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17060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27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126797</xdr:rowOff>
    </xdr:from>
    <xdr:to>
      <xdr:col>41</xdr:col>
      <xdr:colOff>101600</xdr:colOff>
      <xdr:row>56</xdr:row>
      <xdr:rowOff>56947</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5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73474</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33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90233</xdr:rowOff>
    </xdr:from>
    <xdr:to>
      <xdr:col>36</xdr:col>
      <xdr:colOff>165100</xdr:colOff>
      <xdr:row>56</xdr:row>
      <xdr:rowOff>20383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51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36910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29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58852</xdr:rowOff>
    </xdr:from>
    <xdr:to>
      <xdr:col>55</xdr:col>
      <xdr:colOff>0</xdr:colOff>
      <xdr:row>77</xdr:row>
      <xdr:rowOff>83769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260502"/>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83769</xdr:rowOff>
    </xdr:from>
    <xdr:to>
      <xdr:col>50</xdr:col>
      <xdr:colOff>114300</xdr:colOff>
      <xdr:row>77</xdr:row>
      <xdr:rowOff>146883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285419"/>
          <a:ext cx="889000" cy="6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29344</xdr:rowOff>
    </xdr:from>
    <xdr:to>
      <xdr:col>45</xdr:col>
      <xdr:colOff>177800</xdr:colOff>
      <xdr:row>77</xdr:row>
      <xdr:rowOff>146883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230994"/>
          <a:ext cx="889000" cy="1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29344</xdr:rowOff>
    </xdr:from>
    <xdr:to>
      <xdr:col>41</xdr:col>
      <xdr:colOff>50800</xdr:colOff>
      <xdr:row>78</xdr:row>
      <xdr:rowOff>19456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230994"/>
          <a:ext cx="889000" cy="16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86747</xdr:rowOff>
    </xdr:from>
    <xdr:to>
      <xdr:col>41</xdr:col>
      <xdr:colOff>101600</xdr:colOff>
      <xdr:row>77</xdr:row>
      <xdr:rowOff>16897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1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33424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892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93663</xdr:rowOff>
    </xdr:from>
    <xdr:to>
      <xdr:col>36</xdr:col>
      <xdr:colOff>165100</xdr:colOff>
      <xdr:row>78</xdr:row>
      <xdr:rowOff>23813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2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40340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8052</xdr:rowOff>
    </xdr:from>
    <xdr:to>
      <xdr:col>55</xdr:col>
      <xdr:colOff>50800</xdr:colOff>
      <xdr:row>77</xdr:row>
      <xdr:rowOff>109652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0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30929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6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32969</xdr:rowOff>
    </xdr:from>
    <xdr:to>
      <xdr:col>50</xdr:col>
      <xdr:colOff>165100</xdr:colOff>
      <xdr:row>77</xdr:row>
      <xdr:rowOff>134569</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3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125696</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32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96083</xdr:rowOff>
    </xdr:from>
    <xdr:to>
      <xdr:col>46</xdr:col>
      <xdr:colOff>38100</xdr:colOff>
      <xdr:row>78</xdr:row>
      <xdr:rowOff>26233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29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17360</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39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149994</xdr:rowOff>
    </xdr:from>
    <xdr:to>
      <xdr:col>41</xdr:col>
      <xdr:colOff>101600</xdr:colOff>
      <xdr:row>77</xdr:row>
      <xdr:rowOff>80144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8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71271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27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140106</xdr:rowOff>
    </xdr:from>
    <xdr:to>
      <xdr:col>36</xdr:col>
      <xdr:colOff>165100</xdr:colOff>
      <xdr:row>78</xdr:row>
      <xdr:rowOff>70256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61383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43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73487</xdr:rowOff>
    </xdr:from>
    <xdr:to>
      <xdr:col>55</xdr:col>
      <xdr:colOff>0</xdr:colOff>
      <xdr:row>96</xdr:row>
      <xdr:rowOff>88331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532687"/>
          <a:ext cx="838200" cy="14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88331</xdr:rowOff>
    </xdr:from>
    <xdr:to>
      <xdr:col>50</xdr:col>
      <xdr:colOff>114300</xdr:colOff>
      <xdr:row>96</xdr:row>
      <xdr:rowOff>162038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547531"/>
          <a:ext cx="889000" cy="7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111875</xdr:rowOff>
    </xdr:from>
    <xdr:to>
      <xdr:col>45</xdr:col>
      <xdr:colOff>177800</xdr:colOff>
      <xdr:row>96</xdr:row>
      <xdr:rowOff>162038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571075"/>
          <a:ext cx="889000" cy="5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111875</xdr:rowOff>
    </xdr:from>
    <xdr:to>
      <xdr:col>41</xdr:col>
      <xdr:colOff>50800</xdr:colOff>
      <xdr:row>96</xdr:row>
      <xdr:rowOff>126425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571075"/>
          <a:ext cx="889000" cy="1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52274</xdr:rowOff>
    </xdr:from>
    <xdr:to>
      <xdr:col>41</xdr:col>
      <xdr:colOff>101600</xdr:colOff>
      <xdr:row>96</xdr:row>
      <xdr:rowOff>153874</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51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170401</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28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100248</xdr:rowOff>
    </xdr:from>
    <xdr:to>
      <xdr:col>36</xdr:col>
      <xdr:colOff>165100</xdr:colOff>
      <xdr:row>97</xdr:row>
      <xdr:rowOff>30398</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55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21525</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652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22687</xdr:rowOff>
    </xdr:from>
    <xdr:to>
      <xdr:col>55</xdr:col>
      <xdr:colOff>50800</xdr:colOff>
      <xdr:row>96</xdr:row>
      <xdr:rowOff>124287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4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45564</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33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37531</xdr:rowOff>
    </xdr:from>
    <xdr:to>
      <xdr:col>50</xdr:col>
      <xdr:colOff>165100</xdr:colOff>
      <xdr:row>96</xdr:row>
      <xdr:rowOff>139131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4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155658</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2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111238</xdr:rowOff>
    </xdr:from>
    <xdr:to>
      <xdr:col>46</xdr:col>
      <xdr:colOff>38100</xdr:colOff>
      <xdr:row>97</xdr:row>
      <xdr:rowOff>41388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570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57915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345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61075</xdr:rowOff>
    </xdr:from>
    <xdr:to>
      <xdr:col>41</xdr:col>
      <xdr:colOff>101600</xdr:colOff>
      <xdr:row>96</xdr:row>
      <xdr:rowOff>162675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52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153802</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613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75625</xdr:rowOff>
    </xdr:from>
    <xdr:to>
      <xdr:col>36</xdr:col>
      <xdr:colOff>165100</xdr:colOff>
      <xdr:row>97</xdr:row>
      <xdr:rowOff>5775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5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22302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1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96403</xdr:rowOff>
    </xdr:from>
    <xdr:to>
      <xdr:col>85</xdr:col>
      <xdr:colOff>127000</xdr:colOff>
      <xdr:row>36</xdr:row>
      <xdr:rowOff>134168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68603"/>
          <a:ext cx="8382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88174</xdr:rowOff>
    </xdr:from>
    <xdr:to>
      <xdr:col>81</xdr:col>
      <xdr:colOff>50800</xdr:colOff>
      <xdr:row>36</xdr:row>
      <xdr:rowOff>96403</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4592300" y="6088924"/>
          <a:ext cx="889000" cy="17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59463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0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121458</xdr:rowOff>
    </xdr:from>
    <xdr:to>
      <xdr:col>76</xdr:col>
      <xdr:colOff>114300</xdr:colOff>
      <xdr:row>35</xdr:row>
      <xdr:rowOff>88174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5607858"/>
          <a:ext cx="889000" cy="48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51599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121458</xdr:rowOff>
    </xdr:from>
    <xdr:to>
      <xdr:col>71</xdr:col>
      <xdr:colOff>177800</xdr:colOff>
      <xdr:row>35</xdr:row>
      <xdr:rowOff>69611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5607858"/>
          <a:ext cx="889000" cy="46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93152</xdr:rowOff>
    </xdr:from>
    <xdr:to>
      <xdr:col>72</xdr:col>
      <xdr:colOff>38100</xdr:colOff>
      <xdr:row>36</xdr:row>
      <xdr:rowOff>23302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09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14429</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8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5873</xdr:rowOff>
    </xdr:from>
    <xdr:to>
      <xdr:col>67</xdr:col>
      <xdr:colOff>101600</xdr:colOff>
      <xdr:row>36</xdr:row>
      <xdr:rowOff>107473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98600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27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83368</xdr:rowOff>
    </xdr:from>
    <xdr:to>
      <xdr:col>85</xdr:col>
      <xdr:colOff>177800</xdr:colOff>
      <xdr:row>37</xdr:row>
      <xdr:rowOff>13518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61795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2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45603</xdr:rowOff>
    </xdr:from>
    <xdr:to>
      <xdr:col>81</xdr:col>
      <xdr:colOff>101600</xdr:colOff>
      <xdr:row>36</xdr:row>
      <xdr:rowOff>147203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1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163730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9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37374</xdr:rowOff>
    </xdr:from>
    <xdr:to>
      <xdr:col>76</xdr:col>
      <xdr:colOff>165100</xdr:colOff>
      <xdr:row>35</xdr:row>
      <xdr:rowOff>138974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0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155501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581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70658</xdr:rowOff>
    </xdr:from>
    <xdr:to>
      <xdr:col>72</xdr:col>
      <xdr:colOff>38100</xdr:colOff>
      <xdr:row>33</xdr:row>
      <xdr:rowOff>808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55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17335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533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18811</xdr:rowOff>
    </xdr:from>
    <xdr:to>
      <xdr:col>67</xdr:col>
      <xdr:colOff>101600</xdr:colOff>
      <xdr:row>35</xdr:row>
      <xdr:rowOff>120411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01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136938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579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99378</xdr:rowOff>
    </xdr:from>
    <xdr:to>
      <xdr:col>85</xdr:col>
      <xdr:colOff>127000</xdr:colOff>
      <xdr:row>57</xdr:row>
      <xdr:rowOff>82944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700578"/>
          <a:ext cx="838200" cy="15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169118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77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82944</xdr:rowOff>
    </xdr:from>
    <xdr:to>
      <xdr:col>81</xdr:col>
      <xdr:colOff>50800</xdr:colOff>
      <xdr:row>57</xdr:row>
      <xdr:rowOff>85751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55594"/>
          <a:ext cx="889000" cy="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130471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0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85751</xdr:rowOff>
    </xdr:from>
    <xdr:to>
      <xdr:col>76</xdr:col>
      <xdr:colOff>114300</xdr:colOff>
      <xdr:row>58</xdr:row>
      <xdr:rowOff>25095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858401"/>
          <a:ext cx="889000" cy="1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4102</xdr:rowOff>
    </xdr:from>
    <xdr:to>
      <xdr:col>71</xdr:col>
      <xdr:colOff>177800</xdr:colOff>
      <xdr:row>58</xdr:row>
      <xdr:rowOff>25095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48202"/>
          <a:ext cx="889000" cy="2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159576</xdr:rowOff>
    </xdr:from>
    <xdr:to>
      <xdr:col>72</xdr:col>
      <xdr:colOff>38100</xdr:colOff>
      <xdr:row>57</xdr:row>
      <xdr:rowOff>89726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106253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38329</xdr:rowOff>
    </xdr:from>
    <xdr:to>
      <xdr:col>67</xdr:col>
      <xdr:colOff>101600</xdr:colOff>
      <xdr:row>57</xdr:row>
      <xdr:rowOff>139929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156456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48578</xdr:rowOff>
    </xdr:from>
    <xdr:to>
      <xdr:col>85</xdr:col>
      <xdr:colOff>177800</xdr:colOff>
      <xdr:row>56</xdr:row>
      <xdr:rowOff>150178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64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71455</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501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32144</xdr:rowOff>
    </xdr:from>
    <xdr:to>
      <xdr:col>81</xdr:col>
      <xdr:colOff>101600</xdr:colOff>
      <xdr:row>57</xdr:row>
      <xdr:rowOff>133744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0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150271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80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34951</xdr:rowOff>
    </xdr:from>
    <xdr:to>
      <xdr:col>76</xdr:col>
      <xdr:colOff>165100</xdr:colOff>
      <xdr:row>57</xdr:row>
      <xdr:rowOff>136551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0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153078</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58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145745</xdr:rowOff>
    </xdr:from>
    <xdr:to>
      <xdr:col>72</xdr:col>
      <xdr:colOff>38100</xdr:colOff>
      <xdr:row>58</xdr:row>
      <xdr:rowOff>75895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1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67022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11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124752</xdr:rowOff>
    </xdr:from>
    <xdr:to>
      <xdr:col>67</xdr:col>
      <xdr:colOff>101600</xdr:colOff>
      <xdr:row>58</xdr:row>
      <xdr:rowOff>54902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9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46029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120749</xdr:rowOff>
    </xdr:from>
    <xdr:to>
      <xdr:col>85</xdr:col>
      <xdr:colOff>127000</xdr:colOff>
      <xdr:row>78</xdr:row>
      <xdr:rowOff>50705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322399"/>
          <a:ext cx="838200" cy="101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9377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382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50705</xdr:rowOff>
    </xdr:from>
    <xdr:to>
      <xdr:col>81</xdr:col>
      <xdr:colOff>50800</xdr:colOff>
      <xdr:row>78</xdr:row>
      <xdr:rowOff>107170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23805"/>
          <a:ext cx="8890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124613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49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58981</xdr:rowOff>
    </xdr:from>
    <xdr:to>
      <xdr:col>76</xdr:col>
      <xdr:colOff>114300</xdr:colOff>
      <xdr:row>78</xdr:row>
      <xdr:rowOff>107170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432081"/>
          <a:ext cx="889000" cy="48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58981</xdr:rowOff>
    </xdr:from>
    <xdr:to>
      <xdr:col>71</xdr:col>
      <xdr:colOff>177800</xdr:colOff>
      <xdr:row>78</xdr:row>
      <xdr:rowOff>106690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432081"/>
          <a:ext cx="889000" cy="4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82248</xdr:rowOff>
    </xdr:from>
    <xdr:to>
      <xdr:col>72</xdr:col>
      <xdr:colOff>38100</xdr:colOff>
      <xdr:row>78</xdr:row>
      <xdr:rowOff>12398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8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28925</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5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82979</xdr:rowOff>
    </xdr:from>
    <xdr:to>
      <xdr:col>67</xdr:col>
      <xdr:colOff>101600</xdr:colOff>
      <xdr:row>78</xdr:row>
      <xdr:rowOff>13129</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8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29656</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059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69949</xdr:rowOff>
    </xdr:from>
    <xdr:to>
      <xdr:col>85</xdr:col>
      <xdr:colOff>177800</xdr:colOff>
      <xdr:row>78</xdr:row>
      <xdr:rowOff>99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27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92826</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123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171355</xdr:rowOff>
    </xdr:from>
    <xdr:to>
      <xdr:col>81</xdr:col>
      <xdr:colOff>101600</xdr:colOff>
      <xdr:row>78</xdr:row>
      <xdr:rowOff>101505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118032</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14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56370</xdr:rowOff>
    </xdr:from>
    <xdr:to>
      <xdr:col>76</xdr:col>
      <xdr:colOff>165100</xdr:colOff>
      <xdr:row>78</xdr:row>
      <xdr:rowOff>157970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2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149097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522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8181</xdr:rowOff>
    </xdr:from>
    <xdr:to>
      <xdr:col>72</xdr:col>
      <xdr:colOff>38100</xdr:colOff>
      <xdr:row>78</xdr:row>
      <xdr:rowOff>109781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8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100908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7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55890</xdr:rowOff>
    </xdr:from>
    <xdr:to>
      <xdr:col>67</xdr:col>
      <xdr:colOff>101600</xdr:colOff>
      <xdr:row>78</xdr:row>
      <xdr:rowOff>157490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2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148617</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521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30479</xdr:rowOff>
    </xdr:from>
    <xdr:to>
      <xdr:col>85</xdr:col>
      <xdr:colOff>127000</xdr:colOff>
      <xdr:row>94</xdr:row>
      <xdr:rowOff>75219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146779"/>
          <a:ext cx="838200" cy="44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30479</xdr:rowOff>
    </xdr:from>
    <xdr:to>
      <xdr:col>81</xdr:col>
      <xdr:colOff>50800</xdr:colOff>
      <xdr:row>94</xdr:row>
      <xdr:rowOff>42790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146779"/>
          <a:ext cx="889000" cy="1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37271</xdr:rowOff>
    </xdr:from>
    <xdr:to>
      <xdr:col>76</xdr:col>
      <xdr:colOff>114300</xdr:colOff>
      <xdr:row>94</xdr:row>
      <xdr:rowOff>42790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153571"/>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37271</xdr:rowOff>
    </xdr:from>
    <xdr:to>
      <xdr:col>71</xdr:col>
      <xdr:colOff>177800</xdr:colOff>
      <xdr:row>94</xdr:row>
      <xdr:rowOff>83513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153571"/>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9609</xdr:rowOff>
    </xdr:from>
    <xdr:to>
      <xdr:col>72</xdr:col>
      <xdr:colOff>38100</xdr:colOff>
      <xdr:row>94</xdr:row>
      <xdr:rowOff>111209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102336</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21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14491</xdr:rowOff>
    </xdr:from>
    <xdr:to>
      <xdr:col>67</xdr:col>
      <xdr:colOff>101600</xdr:colOff>
      <xdr:row>94</xdr:row>
      <xdr:rowOff>116091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13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132618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59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24419</xdr:rowOff>
    </xdr:from>
    <xdr:to>
      <xdr:col>85</xdr:col>
      <xdr:colOff>177800</xdr:colOff>
      <xdr:row>94</xdr:row>
      <xdr:rowOff>126019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14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47296</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59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151129</xdr:rowOff>
    </xdr:from>
    <xdr:to>
      <xdr:col>81</xdr:col>
      <xdr:colOff>101600</xdr:colOff>
      <xdr:row>94</xdr:row>
      <xdr:rowOff>81279</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09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97806</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87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163440</xdr:rowOff>
    </xdr:from>
    <xdr:to>
      <xdr:col>76</xdr:col>
      <xdr:colOff>165100</xdr:colOff>
      <xdr:row>94</xdr:row>
      <xdr:rowOff>93590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110117</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8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157921</xdr:rowOff>
    </xdr:from>
    <xdr:to>
      <xdr:col>72</xdr:col>
      <xdr:colOff>38100</xdr:colOff>
      <xdr:row>94</xdr:row>
      <xdr:rowOff>88071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0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104598</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87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32713</xdr:rowOff>
    </xdr:from>
    <xdr:to>
      <xdr:col>67</xdr:col>
      <xdr:colOff>101600</xdr:colOff>
      <xdr:row>94</xdr:row>
      <xdr:rowOff>134313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4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125440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4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79436</xdr:rowOff>
    </xdr:from>
    <xdr:to>
      <xdr:col>102</xdr:col>
      <xdr:colOff>165100</xdr:colOff>
      <xdr:row>39</xdr:row>
      <xdr:rowOff>9586</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26113</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28765</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372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総務費の住民一人当たりの費用は</a:t>
          </a:r>
          <a:r>
            <a:rPr kumimoji="1" lang="en-US" altLang="ja-JP" sz="1100">
              <a:solidFill>
                <a:schemeClr val="dk1"/>
              </a:solidFill>
              <a:effectLst/>
              <a:latin typeface="+mn-lt"/>
              <a:ea typeface="+mn-ea"/>
              <a:cs typeface="+mn-cs"/>
            </a:rPr>
            <a:t>73,347</a:t>
          </a:r>
          <a:r>
            <a:rPr kumimoji="1" lang="ja-JP" altLang="ja-JP" sz="1100">
              <a:solidFill>
                <a:schemeClr val="dk1"/>
              </a:solidFill>
              <a:effectLst/>
              <a:latin typeface="+mn-lt"/>
              <a:ea typeface="+mn-ea"/>
              <a:cs typeface="+mn-cs"/>
            </a:rPr>
            <a:t>円と対前年度比で</a:t>
          </a:r>
          <a:r>
            <a:rPr kumimoji="1" lang="en-US" altLang="ja-JP" sz="1100">
              <a:solidFill>
                <a:schemeClr val="dk1"/>
              </a:solidFill>
              <a:effectLst/>
              <a:latin typeface="+mn-lt"/>
              <a:ea typeface="+mn-ea"/>
              <a:cs typeface="+mn-cs"/>
            </a:rPr>
            <a:t>2,379</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となっている。主な要因としては、</a:t>
          </a:r>
          <a:r>
            <a:rPr kumimoji="1" lang="ja-JP" altLang="en-US" sz="1100">
              <a:solidFill>
                <a:schemeClr val="dk1"/>
              </a:solidFill>
              <a:effectLst/>
              <a:latin typeface="+mn-lt"/>
              <a:ea typeface="+mn-ea"/>
              <a:cs typeface="+mn-cs"/>
            </a:rPr>
            <a:t>公共施設整備基金費</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額などがある一方、</a:t>
          </a:r>
          <a:r>
            <a:rPr kumimoji="1" lang="ja-JP" altLang="en-US" sz="1100">
              <a:solidFill>
                <a:schemeClr val="dk1"/>
              </a:solidFill>
              <a:effectLst/>
              <a:latin typeface="+mn-lt"/>
              <a:ea typeface="+mn-ea"/>
              <a:cs typeface="+mn-cs"/>
            </a:rPr>
            <a:t>宇佐市地域振興基金費</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減債基金費</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民生費の住民一人当たりの費用は</a:t>
          </a:r>
          <a:r>
            <a:rPr kumimoji="1" lang="en-US" altLang="ja-JP" sz="1100">
              <a:solidFill>
                <a:schemeClr val="dk1"/>
              </a:solidFill>
              <a:effectLst/>
              <a:latin typeface="+mn-lt"/>
              <a:ea typeface="+mn-ea"/>
              <a:cs typeface="+mn-cs"/>
            </a:rPr>
            <a:t>253,500</a:t>
          </a:r>
          <a:r>
            <a:rPr kumimoji="1" lang="ja-JP" altLang="ja-JP" sz="1100">
              <a:solidFill>
                <a:schemeClr val="dk1"/>
              </a:solidFill>
              <a:effectLst/>
              <a:latin typeface="+mn-lt"/>
              <a:ea typeface="+mn-ea"/>
              <a:cs typeface="+mn-cs"/>
            </a:rPr>
            <a:t>円と対前年度比で</a:t>
          </a:r>
          <a:r>
            <a:rPr kumimoji="1" lang="en-US" altLang="ja-JP" sz="1100">
              <a:solidFill>
                <a:schemeClr val="dk1"/>
              </a:solidFill>
              <a:effectLst/>
              <a:latin typeface="+mn-lt"/>
              <a:ea typeface="+mn-ea"/>
              <a:cs typeface="+mn-cs"/>
            </a:rPr>
            <a:t>17,552</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となっている。主な要因としては、</a:t>
          </a:r>
          <a:r>
            <a:rPr kumimoji="1" lang="ja-JP" altLang="en-US" sz="1100">
              <a:solidFill>
                <a:schemeClr val="dk1"/>
              </a:solidFill>
              <a:effectLst/>
              <a:latin typeface="+mn-lt"/>
              <a:ea typeface="+mn-ea"/>
              <a:cs typeface="+mn-cs"/>
            </a:rPr>
            <a:t>子ども・子育て応援基金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がある一方、</a:t>
          </a:r>
          <a:r>
            <a:rPr kumimoji="1" lang="ja-JP" altLang="en-US" sz="1100">
              <a:solidFill>
                <a:schemeClr val="dk1"/>
              </a:solidFill>
              <a:effectLst/>
              <a:latin typeface="+mn-lt"/>
              <a:ea typeface="+mn-ea"/>
              <a:cs typeface="+mn-cs"/>
            </a:rPr>
            <a:t>物価高騰</a:t>
          </a:r>
          <a:r>
            <a:rPr kumimoji="1" lang="ja-JP" altLang="ja-JP" sz="1100">
              <a:solidFill>
                <a:schemeClr val="dk1"/>
              </a:solidFill>
              <a:effectLst/>
              <a:latin typeface="+mn-lt"/>
              <a:ea typeface="+mn-ea"/>
              <a:cs typeface="+mn-cs"/>
            </a:rPr>
            <a:t>に対する</a:t>
          </a:r>
          <a:r>
            <a:rPr kumimoji="1" lang="ja-JP" altLang="en-US" sz="1100">
              <a:solidFill>
                <a:schemeClr val="dk1"/>
              </a:solidFill>
              <a:effectLst/>
              <a:latin typeface="+mn-lt"/>
              <a:ea typeface="+mn-ea"/>
              <a:cs typeface="+mn-cs"/>
            </a:rPr>
            <a:t>物価高騰追加支援給付金事業</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衛生費の住民一人当たりの費用は</a:t>
          </a:r>
          <a:r>
            <a:rPr kumimoji="1" lang="en-US" altLang="ja-JP" sz="1100">
              <a:solidFill>
                <a:schemeClr val="dk1"/>
              </a:solidFill>
              <a:effectLst/>
              <a:latin typeface="+mn-lt"/>
              <a:ea typeface="+mn-ea"/>
              <a:cs typeface="+mn-cs"/>
            </a:rPr>
            <a:t>64,893</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9,976</a:t>
          </a:r>
          <a:r>
            <a:rPr kumimoji="1" lang="ja-JP" altLang="ja-JP" sz="1100">
              <a:solidFill>
                <a:schemeClr val="dk1"/>
              </a:solidFill>
              <a:effectLst/>
              <a:latin typeface="+mn-lt"/>
              <a:ea typeface="+mn-ea"/>
              <a:cs typeface="+mn-cs"/>
            </a:rPr>
            <a:t>円の増となっている。主な要因としては、上水道事業費の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ある一方、</a:t>
          </a:r>
          <a:r>
            <a:rPr kumimoji="1" lang="ja-JP" altLang="ja-JP" sz="1100">
              <a:solidFill>
                <a:schemeClr val="dk1"/>
              </a:solidFill>
              <a:effectLst/>
              <a:latin typeface="+mn-lt"/>
              <a:ea typeface="+mn-ea"/>
              <a:cs typeface="+mn-cs"/>
            </a:rPr>
            <a:t>広域ごみ施設建設</a:t>
          </a:r>
          <a:r>
            <a:rPr kumimoji="1" lang="ja-JP" altLang="en-US" sz="1100">
              <a:solidFill>
                <a:schemeClr val="dk1"/>
              </a:solidFill>
              <a:effectLst/>
              <a:latin typeface="+mn-lt"/>
              <a:ea typeface="+mn-ea"/>
              <a:cs typeface="+mn-cs"/>
            </a:rPr>
            <a:t>に伴う宇佐・高田・国東広域事務組合負担金などの増が</a:t>
          </a:r>
          <a:r>
            <a:rPr kumimoji="1" lang="ja-JP" altLang="ja-JP" sz="1100">
              <a:solidFill>
                <a:schemeClr val="dk1"/>
              </a:solidFill>
              <a:effectLst/>
              <a:latin typeface="+mn-lt"/>
              <a:ea typeface="+mn-ea"/>
              <a:cs typeface="+mn-cs"/>
            </a:rPr>
            <a:t>あげられる。</a:t>
          </a:r>
          <a:endParaRPr lang="ja-JP" altLang="ja-JP" sz="1400">
            <a:effectLst/>
          </a:endParaRPr>
        </a:p>
        <a:p>
          <a:r>
            <a:rPr kumimoji="1" lang="ja-JP" altLang="ja-JP" sz="1100">
              <a:solidFill>
                <a:schemeClr val="dk1"/>
              </a:solidFill>
              <a:effectLst/>
              <a:latin typeface="+mn-lt"/>
              <a:ea typeface="+mn-ea"/>
              <a:cs typeface="+mn-cs"/>
            </a:rPr>
            <a:t>　土木費の住民一人当たりの費用は</a:t>
          </a:r>
          <a:r>
            <a:rPr kumimoji="1" lang="en-US" altLang="ja-JP" sz="1100">
              <a:solidFill>
                <a:schemeClr val="dk1"/>
              </a:solidFill>
              <a:effectLst/>
              <a:latin typeface="+mn-lt"/>
              <a:ea typeface="+mn-ea"/>
              <a:cs typeface="+mn-cs"/>
            </a:rPr>
            <a:t>53,055</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909</a:t>
          </a:r>
          <a:r>
            <a:rPr kumimoji="1" lang="ja-JP" altLang="ja-JP" sz="1100">
              <a:solidFill>
                <a:schemeClr val="dk1"/>
              </a:solidFill>
              <a:effectLst/>
              <a:latin typeface="+mn-lt"/>
              <a:ea typeface="+mn-ea"/>
              <a:cs typeface="+mn-cs"/>
            </a:rPr>
            <a:t>円の増となっている。主な要因としては、国道沿線地域複合施設整備事業</a:t>
          </a:r>
          <a:r>
            <a:rPr kumimoji="1" lang="ja-JP" altLang="en-US" sz="1100">
              <a:solidFill>
                <a:schemeClr val="dk1"/>
              </a:solidFill>
              <a:effectLst/>
              <a:latin typeface="+mn-lt"/>
              <a:ea typeface="+mn-ea"/>
              <a:cs typeface="+mn-cs"/>
            </a:rPr>
            <a:t>の減がある一方、</a:t>
          </a:r>
          <a:r>
            <a:rPr kumimoji="1" lang="ja-JP" altLang="ja-JP" sz="1100">
              <a:solidFill>
                <a:schemeClr val="dk1"/>
              </a:solidFill>
              <a:effectLst/>
              <a:latin typeface="+mn-lt"/>
              <a:ea typeface="+mn-ea"/>
              <a:cs typeface="+mn-cs"/>
            </a:rPr>
            <a:t>広域ごみ施設</a:t>
          </a:r>
          <a:r>
            <a:rPr kumimoji="1" lang="ja-JP" altLang="en-US" sz="1100">
              <a:solidFill>
                <a:schemeClr val="dk1"/>
              </a:solidFill>
              <a:effectLst/>
              <a:latin typeface="+mn-lt"/>
              <a:ea typeface="+mn-ea"/>
              <a:cs typeface="+mn-cs"/>
            </a:rPr>
            <a:t>に隣接する都市公園整備事業</a:t>
          </a:r>
          <a:r>
            <a:rPr kumimoji="1" lang="ja-JP" altLang="ja-JP" sz="1100">
              <a:solidFill>
                <a:schemeClr val="dk1"/>
              </a:solidFill>
              <a:effectLst/>
              <a:latin typeface="+mn-lt"/>
              <a:ea typeface="+mn-ea"/>
              <a:cs typeface="+mn-cs"/>
            </a:rPr>
            <a:t>の増があげられる。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教育</a:t>
          </a:r>
          <a:r>
            <a:rPr kumimoji="1" lang="ja-JP" altLang="ja-JP" sz="1100">
              <a:solidFill>
                <a:schemeClr val="dk1"/>
              </a:solidFill>
              <a:effectLst/>
              <a:latin typeface="+mn-lt"/>
              <a:ea typeface="+mn-ea"/>
              <a:cs typeface="+mn-cs"/>
            </a:rPr>
            <a:t>費の住民一人当たりの費用は</a:t>
          </a:r>
          <a:r>
            <a:rPr kumimoji="1" lang="en-US" altLang="ja-JP" sz="1100">
              <a:solidFill>
                <a:schemeClr val="dk1"/>
              </a:solidFill>
              <a:effectLst/>
              <a:latin typeface="+mn-lt"/>
              <a:ea typeface="+mn-ea"/>
              <a:cs typeface="+mn-cs"/>
            </a:rPr>
            <a:t>66,175</a:t>
          </a:r>
          <a:r>
            <a:rPr kumimoji="1" lang="ja-JP" altLang="ja-JP" sz="1100">
              <a:solidFill>
                <a:schemeClr val="dk1"/>
              </a:solidFill>
              <a:effectLst/>
              <a:latin typeface="+mn-lt"/>
              <a:ea typeface="+mn-ea"/>
              <a:cs typeface="+mn-cs"/>
            </a:rPr>
            <a:t>円と対前年度比</a:t>
          </a:r>
          <a:r>
            <a:rPr kumimoji="1" lang="en-US" altLang="ja-JP" sz="1100">
              <a:solidFill>
                <a:schemeClr val="dk1"/>
              </a:solidFill>
              <a:effectLst/>
              <a:latin typeface="+mn-lt"/>
              <a:ea typeface="+mn-ea"/>
              <a:cs typeface="+mn-cs"/>
            </a:rPr>
            <a:t>12,206</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となっている。主な要因としては、</a:t>
          </a:r>
          <a:r>
            <a:rPr kumimoji="1" lang="ja-JP" altLang="en-US" sz="1100">
              <a:solidFill>
                <a:schemeClr val="dk1"/>
              </a:solidFill>
              <a:effectLst/>
              <a:latin typeface="+mn-lt"/>
              <a:ea typeface="+mn-ea"/>
              <a:cs typeface="+mn-cs"/>
            </a:rPr>
            <a:t>西部中学校長寿命化改修事業や長洲公民館施設整備事業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実質収支額は継続して黒字を確保している。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年度まで実質単年度収支は赤字であったが、令和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年度は黒字に転じ、令和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は再度赤字に転じている。</a:t>
          </a:r>
          <a:endParaRPr lang="ja-JP" altLang="ja-JP" sz="1400">
            <a:effectLst/>
          </a:endParaRPr>
        </a:p>
        <a:p>
          <a:r>
            <a:rPr kumimoji="1" lang="ja-JP" altLang="ja-JP" sz="1100">
              <a:solidFill>
                <a:schemeClr val="dk1"/>
              </a:solidFill>
              <a:effectLst/>
              <a:latin typeface="+mn-lt"/>
              <a:ea typeface="+mn-ea"/>
              <a:cs typeface="+mn-cs"/>
            </a:rPr>
            <a:t>　主な要因としては、積立金取崩し額の抑制に伴う形式収支の減により実質収支が減少し、実質単年度収支が減少したことがあげられる。</a:t>
          </a:r>
          <a:endParaRPr lang="ja-JP" altLang="ja-JP">
            <a:effectLst/>
          </a:endParaRPr>
        </a:p>
        <a:p>
          <a:r>
            <a:rPr kumimoji="1" lang="ja-JP" altLang="ja-JP" sz="1100">
              <a:solidFill>
                <a:schemeClr val="dk1"/>
              </a:solidFill>
              <a:effectLst/>
              <a:latin typeface="+mn-lt"/>
              <a:ea typeface="+mn-ea"/>
              <a:cs typeface="+mn-cs"/>
            </a:rPr>
            <a:t>　今後について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、大型事業についても適正に実施し、健全な行財政運営に努める必要がある。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大分県宇佐市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全会計を対象とした標準財政規模に対する実質赤字の比率を示す連結実質赤字比率について、分母を示す標準財政規模は</a:t>
          </a:r>
          <a:r>
            <a:rPr kumimoji="1" lang="en-US" altLang="ja-JP" sz="1100">
              <a:solidFill>
                <a:schemeClr val="dk1"/>
              </a:solidFill>
              <a:effectLst/>
              <a:latin typeface="+mn-lt"/>
              <a:ea typeface="+mn-ea"/>
              <a:cs typeface="+mn-cs"/>
            </a:rPr>
            <a:t>16,424</a:t>
          </a:r>
          <a:r>
            <a:rPr kumimoji="1" lang="ja-JP" altLang="ja-JP" sz="1100">
              <a:solidFill>
                <a:schemeClr val="dk1"/>
              </a:solidFill>
              <a:effectLst/>
              <a:latin typeface="+mn-lt"/>
              <a:ea typeface="+mn-ea"/>
              <a:cs typeface="+mn-cs"/>
            </a:rPr>
            <a:t>百万円と対前年度比較で</a:t>
          </a:r>
          <a:r>
            <a:rPr kumimoji="1" lang="en-US" altLang="ja-JP" sz="1100">
              <a:solidFill>
                <a:schemeClr val="dk1"/>
              </a:solidFill>
              <a:effectLst/>
              <a:latin typeface="+mn-lt"/>
              <a:ea typeface="+mn-ea"/>
              <a:cs typeface="+mn-cs"/>
            </a:rPr>
            <a:t>54</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となっている。一方、分子を示す全会計の実質収支額（資金不足・剰余額）の合計は</a:t>
          </a:r>
          <a:r>
            <a:rPr kumimoji="1" lang="en-US" altLang="ja-JP" sz="1100">
              <a:solidFill>
                <a:schemeClr val="dk1"/>
              </a:solidFill>
              <a:effectLst/>
              <a:latin typeface="+mn-lt"/>
              <a:ea typeface="+mn-ea"/>
              <a:cs typeface="+mn-cs"/>
            </a:rPr>
            <a:t>3,177</a:t>
          </a:r>
          <a:r>
            <a:rPr kumimoji="1" lang="ja-JP" altLang="ja-JP" sz="1100">
              <a:solidFill>
                <a:schemeClr val="dk1"/>
              </a:solidFill>
              <a:effectLst/>
              <a:latin typeface="+mn-lt"/>
              <a:ea typeface="+mn-ea"/>
              <a:cs typeface="+mn-cs"/>
            </a:rPr>
            <a:t>百万円で対前年度比較は</a:t>
          </a:r>
          <a:r>
            <a:rPr kumimoji="1" lang="en-US" altLang="ja-JP" sz="1100">
              <a:solidFill>
                <a:schemeClr val="dk1"/>
              </a:solidFill>
              <a:effectLst/>
              <a:latin typeface="+mn-lt"/>
              <a:ea typeface="+mn-ea"/>
              <a:cs typeface="+mn-cs"/>
            </a:rPr>
            <a:t>499</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となっている。前年度より</a:t>
          </a:r>
          <a:r>
            <a:rPr kumimoji="1" lang="ja-JP" altLang="en-US" sz="1100">
              <a:solidFill>
                <a:schemeClr val="dk1"/>
              </a:solidFill>
              <a:effectLst/>
              <a:latin typeface="+mn-lt"/>
              <a:ea typeface="+mn-ea"/>
              <a:cs typeface="+mn-cs"/>
            </a:rPr>
            <a:t>下水道事業会計を除くすべての会計において、悪化</a:t>
          </a:r>
          <a:r>
            <a:rPr kumimoji="1" lang="ja-JP" altLang="ja-JP" sz="1100">
              <a:solidFill>
                <a:schemeClr val="dk1"/>
              </a:solidFill>
              <a:effectLst/>
              <a:latin typeface="+mn-lt"/>
              <a:ea typeface="+mn-ea"/>
              <a:cs typeface="+mn-cs"/>
            </a:rPr>
            <a:t>が見られた</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、連結実質赤字比率は△</a:t>
          </a:r>
          <a:r>
            <a:rPr kumimoji="1" lang="en-US" altLang="ja-JP" sz="1100">
              <a:solidFill>
                <a:schemeClr val="dk1"/>
              </a:solidFill>
              <a:effectLst/>
              <a:latin typeface="+mn-lt"/>
              <a:ea typeface="+mn-ea"/>
              <a:cs typeface="+mn-cs"/>
            </a:rPr>
            <a:t>19.34</a:t>
          </a:r>
          <a:r>
            <a:rPr kumimoji="1" lang="ja-JP" altLang="ja-JP" sz="1100">
              <a:solidFill>
                <a:schemeClr val="dk1"/>
              </a:solidFill>
              <a:effectLst/>
              <a:latin typeface="+mn-lt"/>
              <a:ea typeface="+mn-ea"/>
              <a:cs typeface="+mn-cs"/>
            </a:rPr>
            <a:t>％と黒字であることから前年度に引き続き早期健全化基準に該当しない。</a:t>
          </a:r>
          <a:endParaRPr lang="ja-JP" altLang="ja-JP" sz="1400">
            <a:effectLst/>
          </a:endParaRPr>
        </a:p>
        <a:p>
          <a:r>
            <a:rPr kumimoji="1" lang="ja-JP" altLang="ja-JP" sz="1100">
              <a:solidFill>
                <a:schemeClr val="dk1"/>
              </a:solidFill>
              <a:effectLst/>
              <a:latin typeface="+mn-lt"/>
              <a:ea typeface="+mn-ea"/>
              <a:cs typeface="+mn-cs"/>
            </a:rPr>
            <a:t>　しかし、保険事業の高齢化の進行による介護保険給付の増嵩など、事業費が増加する要因が多く存在していることから、使用料や保険料の見直しを含め、バランスのとれた計画に基づいた事業運営が必要である。</a:t>
          </a:r>
          <a:endParaRPr lang="ja-JP" altLang="ja-JP" sz="1400">
            <a:effectLst/>
          </a:endParaRPr>
        </a:p>
        <a:p>
          <a:r>
            <a:rPr kumimoji="1" lang="ja-JP" altLang="ja-JP" sz="1100">
              <a:solidFill>
                <a:schemeClr val="dk1"/>
              </a:solidFill>
              <a:effectLst/>
              <a:latin typeface="+mn-lt"/>
              <a:ea typeface="+mn-ea"/>
              <a:cs typeface="+mn-cs"/>
            </a:rPr>
            <a:t>　また、一般会計においても合併特例措置の終了に伴い普通交付税の逓減などの影響で財政調整基金をはじめとする各種基金の活用による財政運営が求められるため、慎重な財政運営が必要である。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75" thickBot="1" x14ac:dyDescent="0.2">
      <c r="B2" s="176" t="s">
        <v>77</v>
      </c>
      <c r="C2" s="176"/>
      <c r="D2" s="177"/>
    </row>
    <row r="3" spans="1:119" ht="18.75" customHeight="1" thickBot="1" x14ac:dyDescent="0.2">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1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36238042</v>
      </c>
      <c r="BO4" s="462"/>
      <c r="BP4" s="462"/>
      <c r="BQ4" s="462"/>
      <c r="BR4" s="462"/>
      <c r="BS4" s="462"/>
      <c r="BT4" s="462"/>
      <c r="BU4" s="463"/>
      <c r="BV4" s="461">
        <v>34824617</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7.7</v>
      </c>
      <c r="CU4" s="602"/>
      <c r="CV4" s="602"/>
      <c r="CW4" s="602"/>
      <c r="CX4" s="602"/>
      <c r="CY4" s="602"/>
      <c r="CZ4" s="602"/>
      <c r="DA4" s="603"/>
      <c r="DB4" s="601">
        <v>10</v>
      </c>
      <c r="DC4" s="602"/>
      <c r="DD4" s="602"/>
      <c r="DE4" s="602"/>
      <c r="DF4" s="602"/>
      <c r="DG4" s="602"/>
      <c r="DH4" s="602"/>
      <c r="DI4" s="603"/>
    </row>
    <row r="5" spans="1:119" ht="18.75" customHeight="1" x14ac:dyDescent="0.15">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34817659</v>
      </c>
      <c r="BO5" s="433"/>
      <c r="BP5" s="433"/>
      <c r="BQ5" s="433"/>
      <c r="BR5" s="433"/>
      <c r="BS5" s="433"/>
      <c r="BT5" s="433"/>
      <c r="BU5" s="434"/>
      <c r="BV5" s="432">
        <v>32772574</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96.8</v>
      </c>
      <c r="CU5" s="430"/>
      <c r="CV5" s="430"/>
      <c r="CW5" s="430"/>
      <c r="CX5" s="430"/>
      <c r="CY5" s="430"/>
      <c r="CZ5" s="430"/>
      <c r="DA5" s="431"/>
      <c r="DB5" s="429">
        <v>94.7</v>
      </c>
      <c r="DC5" s="430"/>
      <c r="DD5" s="430"/>
      <c r="DE5" s="430"/>
      <c r="DF5" s="430"/>
      <c r="DG5" s="430"/>
      <c r="DH5" s="430"/>
      <c r="DI5" s="431"/>
    </row>
    <row r="6" spans="1:119" ht="18.75" customHeight="1" x14ac:dyDescent="0.15">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1420383</v>
      </c>
      <c r="BO6" s="433"/>
      <c r="BP6" s="433"/>
      <c r="BQ6" s="433"/>
      <c r="BR6" s="433"/>
      <c r="BS6" s="433"/>
      <c r="BT6" s="433"/>
      <c r="BU6" s="434"/>
      <c r="BV6" s="432">
        <v>2052043</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97.4</v>
      </c>
      <c r="CU6" s="576"/>
      <c r="CV6" s="576"/>
      <c r="CW6" s="576"/>
      <c r="CX6" s="576"/>
      <c r="CY6" s="576"/>
      <c r="CZ6" s="576"/>
      <c r="DA6" s="577"/>
      <c r="DB6" s="575">
        <v>95.9</v>
      </c>
      <c r="DC6" s="576"/>
      <c r="DD6" s="576"/>
      <c r="DE6" s="576"/>
      <c r="DF6" s="576"/>
      <c r="DG6" s="576"/>
      <c r="DH6" s="576"/>
      <c r="DI6" s="577"/>
    </row>
    <row r="7" spans="1:119" ht="18.75" customHeight="1" x14ac:dyDescent="0.1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160802</v>
      </c>
      <c r="BO7" s="433"/>
      <c r="BP7" s="433"/>
      <c r="BQ7" s="433"/>
      <c r="BR7" s="433"/>
      <c r="BS7" s="433"/>
      <c r="BT7" s="433"/>
      <c r="BU7" s="434"/>
      <c r="BV7" s="432">
        <v>410180</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16424362</v>
      </c>
      <c r="CU7" s="433"/>
      <c r="CV7" s="433"/>
      <c r="CW7" s="433"/>
      <c r="CX7" s="433"/>
      <c r="CY7" s="433"/>
      <c r="CZ7" s="433"/>
      <c r="DA7" s="434"/>
      <c r="DB7" s="432">
        <v>16370375</v>
      </c>
      <c r="DC7" s="433"/>
      <c r="DD7" s="433"/>
      <c r="DE7" s="433"/>
      <c r="DF7" s="433"/>
      <c r="DG7" s="433"/>
      <c r="DH7" s="433"/>
      <c r="DI7" s="434"/>
    </row>
    <row r="8" spans="1:119" ht="18.75" customHeight="1" thickBot="1" x14ac:dyDescent="0.2">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1259581</v>
      </c>
      <c r="BO8" s="433"/>
      <c r="BP8" s="433"/>
      <c r="BQ8" s="433"/>
      <c r="BR8" s="433"/>
      <c r="BS8" s="433"/>
      <c r="BT8" s="433"/>
      <c r="BU8" s="434"/>
      <c r="BV8" s="432">
        <v>1641863</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0.42</v>
      </c>
      <c r="CU8" s="536"/>
      <c r="CV8" s="536"/>
      <c r="CW8" s="536"/>
      <c r="CX8" s="536"/>
      <c r="CY8" s="536"/>
      <c r="CZ8" s="536"/>
      <c r="DA8" s="537"/>
      <c r="DB8" s="535">
        <v>0.42</v>
      </c>
      <c r="DC8" s="536"/>
      <c r="DD8" s="536"/>
      <c r="DE8" s="536"/>
      <c r="DF8" s="536"/>
      <c r="DG8" s="536"/>
      <c r="DH8" s="536"/>
      <c r="DI8" s="537"/>
    </row>
    <row r="9" spans="1:119" ht="18.75" customHeight="1" thickBot="1" x14ac:dyDescent="0.2">
      <c r="A9" s="175"/>
      <c r="B9" s="564" t="s">
        <v>106</v>
      </c>
      <c r="C9" s="565"/>
      <c r="D9" s="565"/>
      <c r="E9" s="565"/>
      <c r="F9" s="565"/>
      <c r="G9" s="565"/>
      <c r="H9" s="565"/>
      <c r="I9" s="565"/>
      <c r="J9" s="565"/>
      <c r="K9" s="483"/>
      <c r="L9" s="566" t="s">
        <v>107</v>
      </c>
      <c r="M9" s="567"/>
      <c r="N9" s="567"/>
      <c r="O9" s="567"/>
      <c r="P9" s="567"/>
      <c r="Q9" s="568"/>
      <c r="R9" s="569">
        <v>52771</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-382282</v>
      </c>
      <c r="BO9" s="433"/>
      <c r="BP9" s="433"/>
      <c r="BQ9" s="433"/>
      <c r="BR9" s="433"/>
      <c r="BS9" s="433"/>
      <c r="BT9" s="433"/>
      <c r="BU9" s="434"/>
      <c r="BV9" s="432">
        <v>256570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12.7</v>
      </c>
      <c r="CU9" s="430"/>
      <c r="CV9" s="430"/>
      <c r="CW9" s="430"/>
      <c r="CX9" s="430"/>
      <c r="CY9" s="430"/>
      <c r="CZ9" s="430"/>
      <c r="DA9" s="431"/>
      <c r="DB9" s="429">
        <v>13.7</v>
      </c>
      <c r="DC9" s="430"/>
      <c r="DD9" s="430"/>
      <c r="DE9" s="430"/>
      <c r="DF9" s="430"/>
      <c r="DG9" s="430"/>
      <c r="DH9" s="430"/>
      <c r="DI9" s="431"/>
    </row>
    <row r="10" spans="1:119" ht="18.75" customHeight="1" thickBot="1" x14ac:dyDescent="0.2">
      <c r="A10" s="175"/>
      <c r="B10" s="564"/>
      <c r="C10" s="565"/>
      <c r="D10" s="565"/>
      <c r="E10" s="565"/>
      <c r="F10" s="565"/>
      <c r="G10" s="565"/>
      <c r="H10" s="565"/>
      <c r="I10" s="565"/>
      <c r="J10" s="565"/>
      <c r="K10" s="483"/>
      <c r="L10" s="388" t="s">
        <v>112</v>
      </c>
      <c r="M10" s="389"/>
      <c r="N10" s="389"/>
      <c r="O10" s="389"/>
      <c r="P10" s="389"/>
      <c r="Q10" s="390"/>
      <c r="R10" s="385">
        <v>56258</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12973</v>
      </c>
      <c r="BO10" s="433"/>
      <c r="BP10" s="433"/>
      <c r="BQ10" s="433"/>
      <c r="BR10" s="433"/>
      <c r="BS10" s="433"/>
      <c r="BT10" s="433"/>
      <c r="BU10" s="434"/>
      <c r="BV10" s="432">
        <v>13410</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114</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7734</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15">
      <c r="A12" s="175"/>
      <c r="B12" s="538" t="s">
        <v>123</v>
      </c>
      <c r="C12" s="539"/>
      <c r="D12" s="539"/>
      <c r="E12" s="539"/>
      <c r="F12" s="539"/>
      <c r="G12" s="539"/>
      <c r="H12" s="539"/>
      <c r="I12" s="539"/>
      <c r="J12" s="539"/>
      <c r="K12" s="540"/>
      <c r="L12" s="547" t="s">
        <v>124</v>
      </c>
      <c r="M12" s="548"/>
      <c r="N12" s="548"/>
      <c r="O12" s="548"/>
      <c r="P12" s="548"/>
      <c r="Q12" s="549"/>
      <c r="R12" s="550">
        <v>52745</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782614</v>
      </c>
      <c r="BO12" s="433"/>
      <c r="BP12" s="433"/>
      <c r="BQ12" s="433"/>
      <c r="BR12" s="433"/>
      <c r="BS12" s="433"/>
      <c r="BT12" s="433"/>
      <c r="BU12" s="434"/>
      <c r="BV12" s="432">
        <v>860208</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15">
      <c r="A13" s="175"/>
      <c r="B13" s="541"/>
      <c r="C13" s="542"/>
      <c r="D13" s="542"/>
      <c r="E13" s="542"/>
      <c r="F13" s="542"/>
      <c r="G13" s="542"/>
      <c r="H13" s="542"/>
      <c r="I13" s="542"/>
      <c r="J13" s="542"/>
      <c r="K13" s="543"/>
      <c r="L13" s="190"/>
      <c r="M13" s="516" t="s">
        <v>130</v>
      </c>
      <c r="N13" s="517"/>
      <c r="O13" s="517"/>
      <c r="P13" s="517"/>
      <c r="Q13" s="518"/>
      <c r="R13" s="519">
        <v>51641</v>
      </c>
      <c r="S13" s="520"/>
      <c r="T13" s="520"/>
      <c r="U13" s="520"/>
      <c r="V13" s="521"/>
      <c r="W13" s="522" t="s">
        <v>131</v>
      </c>
      <c r="X13" s="418"/>
      <c r="Y13" s="418"/>
      <c r="Z13" s="418"/>
      <c r="AA13" s="418"/>
      <c r="AB13" s="419"/>
      <c r="AC13" s="385">
        <v>2231</v>
      </c>
      <c r="AD13" s="386"/>
      <c r="AE13" s="386"/>
      <c r="AF13" s="386"/>
      <c r="AG13" s="387"/>
      <c r="AH13" s="385">
        <v>2891</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-1151923</v>
      </c>
      <c r="BO13" s="433"/>
      <c r="BP13" s="433"/>
      <c r="BQ13" s="433"/>
      <c r="BR13" s="433"/>
      <c r="BS13" s="433"/>
      <c r="BT13" s="433"/>
      <c r="BU13" s="434"/>
      <c r="BV13" s="432">
        <v>-582494</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6.9</v>
      </c>
      <c r="CU13" s="430"/>
      <c r="CV13" s="430"/>
      <c r="CW13" s="430"/>
      <c r="CX13" s="430"/>
      <c r="CY13" s="430"/>
      <c r="CZ13" s="430"/>
      <c r="DA13" s="431"/>
      <c r="DB13" s="429">
        <v>6.9</v>
      </c>
      <c r="DC13" s="430"/>
      <c r="DD13" s="430"/>
      <c r="DE13" s="430"/>
      <c r="DF13" s="430"/>
      <c r="DG13" s="430"/>
      <c r="DH13" s="430"/>
      <c r="DI13" s="431"/>
    </row>
    <row r="14" spans="1:119" ht="18.75" customHeight="1" thickBot="1" x14ac:dyDescent="0.2">
      <c r="A14" s="175"/>
      <c r="B14" s="541"/>
      <c r="C14" s="542"/>
      <c r="D14" s="542"/>
      <c r="E14" s="542"/>
      <c r="F14" s="542"/>
      <c r="G14" s="542"/>
      <c r="H14" s="542"/>
      <c r="I14" s="542"/>
      <c r="J14" s="542"/>
      <c r="K14" s="543"/>
      <c r="L14" s="506" t="s">
        <v>135</v>
      </c>
      <c r="M14" s="559"/>
      <c r="N14" s="559"/>
      <c r="O14" s="559"/>
      <c r="P14" s="559"/>
      <c r="Q14" s="560"/>
      <c r="R14" s="519">
        <v>53395</v>
      </c>
      <c r="S14" s="520"/>
      <c r="T14" s="520"/>
      <c r="U14" s="520"/>
      <c r="V14" s="521"/>
      <c r="W14" s="523"/>
      <c r="X14" s="421"/>
      <c r="Y14" s="421"/>
      <c r="Z14" s="421"/>
      <c r="AA14" s="421"/>
      <c r="AB14" s="422"/>
      <c r="AC14" s="512">
        <v>9.5</v>
      </c>
      <c r="AD14" s="513"/>
      <c r="AE14" s="513"/>
      <c r="AF14" s="513"/>
      <c r="AG14" s="514"/>
      <c r="AH14" s="512">
        <v>11.2</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v>20.7</v>
      </c>
      <c r="CU14" s="530"/>
      <c r="CV14" s="530"/>
      <c r="CW14" s="530"/>
      <c r="CX14" s="530"/>
      <c r="CY14" s="530"/>
      <c r="CZ14" s="530"/>
      <c r="DA14" s="531"/>
      <c r="DB14" s="529">
        <v>13.3</v>
      </c>
      <c r="DC14" s="530"/>
      <c r="DD14" s="530"/>
      <c r="DE14" s="530"/>
      <c r="DF14" s="530"/>
      <c r="DG14" s="530"/>
      <c r="DH14" s="530"/>
      <c r="DI14" s="531"/>
    </row>
    <row r="15" spans="1:119" ht="18.75" customHeight="1" x14ac:dyDescent="0.15">
      <c r="A15" s="175"/>
      <c r="B15" s="541"/>
      <c r="C15" s="542"/>
      <c r="D15" s="542"/>
      <c r="E15" s="542"/>
      <c r="F15" s="542"/>
      <c r="G15" s="542"/>
      <c r="H15" s="542"/>
      <c r="I15" s="542"/>
      <c r="J15" s="542"/>
      <c r="K15" s="543"/>
      <c r="L15" s="190"/>
      <c r="M15" s="516" t="s">
        <v>130</v>
      </c>
      <c r="N15" s="517"/>
      <c r="O15" s="517"/>
      <c r="P15" s="517"/>
      <c r="Q15" s="518"/>
      <c r="R15" s="519">
        <v>52515</v>
      </c>
      <c r="S15" s="520"/>
      <c r="T15" s="520"/>
      <c r="U15" s="520"/>
      <c r="V15" s="521"/>
      <c r="W15" s="522" t="s">
        <v>137</v>
      </c>
      <c r="X15" s="418"/>
      <c r="Y15" s="418"/>
      <c r="Z15" s="418"/>
      <c r="AA15" s="418"/>
      <c r="AB15" s="419"/>
      <c r="AC15" s="385">
        <v>7193</v>
      </c>
      <c r="AD15" s="386"/>
      <c r="AE15" s="386"/>
      <c r="AF15" s="386"/>
      <c r="AG15" s="387"/>
      <c r="AH15" s="385">
        <v>7793</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6330569</v>
      </c>
      <c r="BO15" s="462"/>
      <c r="BP15" s="462"/>
      <c r="BQ15" s="462"/>
      <c r="BR15" s="462"/>
      <c r="BS15" s="462"/>
      <c r="BT15" s="462"/>
      <c r="BU15" s="463"/>
      <c r="BV15" s="461">
        <v>6104081</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30.7</v>
      </c>
      <c r="AD16" s="513"/>
      <c r="AE16" s="513"/>
      <c r="AF16" s="513"/>
      <c r="AG16" s="514"/>
      <c r="AH16" s="512">
        <v>30.2</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14730500</v>
      </c>
      <c r="BO16" s="433"/>
      <c r="BP16" s="433"/>
      <c r="BQ16" s="433"/>
      <c r="BR16" s="433"/>
      <c r="BS16" s="433"/>
      <c r="BT16" s="433"/>
      <c r="BU16" s="434"/>
      <c r="BV16" s="432">
        <v>14600281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13980</v>
      </c>
      <c r="AD17" s="386"/>
      <c r="AE17" s="386"/>
      <c r="AF17" s="386"/>
      <c r="AG17" s="387"/>
      <c r="AH17" s="385">
        <v>15082</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7930304</v>
      </c>
      <c r="BO17" s="433"/>
      <c r="BP17" s="433"/>
      <c r="BQ17" s="433"/>
      <c r="BR17" s="433"/>
      <c r="BS17" s="433"/>
      <c r="BT17" s="433"/>
      <c r="BU17" s="434"/>
      <c r="BV17" s="432">
        <v>7661170</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
      <c r="A18" s="175"/>
      <c r="B18" s="482" t="s">
        <v>147</v>
      </c>
      <c r="C18" s="483"/>
      <c r="D18" s="483"/>
      <c r="E18" s="484"/>
      <c r="F18" s="484"/>
      <c r="G18" s="484"/>
      <c r="H18" s="484"/>
      <c r="I18" s="484"/>
      <c r="J18" s="484"/>
      <c r="K18" s="484"/>
      <c r="L18" s="485">
        <v>439.05</v>
      </c>
      <c r="M18" s="485"/>
      <c r="N18" s="485"/>
      <c r="O18" s="485"/>
      <c r="P18" s="485"/>
      <c r="Q18" s="485"/>
      <c r="R18" s="486"/>
      <c r="S18" s="486"/>
      <c r="T18" s="486"/>
      <c r="U18" s="486"/>
      <c r="V18" s="487"/>
      <c r="W18" s="503"/>
      <c r="X18" s="504"/>
      <c r="Y18" s="504"/>
      <c r="Z18" s="504"/>
      <c r="AA18" s="504"/>
      <c r="AB18" s="528"/>
      <c r="AC18" s="402">
        <v>59.7</v>
      </c>
      <c r="AD18" s="403"/>
      <c r="AE18" s="403"/>
      <c r="AF18" s="403"/>
      <c r="AG18" s="488"/>
      <c r="AH18" s="402">
        <v>58.5</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16115626</v>
      </c>
      <c r="BO18" s="433"/>
      <c r="BP18" s="433"/>
      <c r="BQ18" s="433"/>
      <c r="BR18" s="433"/>
      <c r="BS18" s="433"/>
      <c r="BT18" s="433"/>
      <c r="BU18" s="434"/>
      <c r="BV18" s="432">
        <v>15781218</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
      <c r="A19" s="175"/>
      <c r="B19" s="482" t="s">
        <v>149</v>
      </c>
      <c r="C19" s="483"/>
      <c r="D19" s="483"/>
      <c r="E19" s="484"/>
      <c r="F19" s="484"/>
      <c r="G19" s="484"/>
      <c r="H19" s="484"/>
      <c r="I19" s="484"/>
      <c r="J19" s="484"/>
      <c r="K19" s="484"/>
      <c r="L19" s="492">
        <v>120</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22159229</v>
      </c>
      <c r="BO19" s="433"/>
      <c r="BP19" s="433"/>
      <c r="BQ19" s="433"/>
      <c r="BR19" s="433"/>
      <c r="BS19" s="433"/>
      <c r="BT19" s="433"/>
      <c r="BU19" s="434"/>
      <c r="BV19" s="432">
        <v>21733109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
      <c r="A20" s="175"/>
      <c r="B20" s="482" t="s">
        <v>151</v>
      </c>
      <c r="C20" s="483"/>
      <c r="D20" s="483"/>
      <c r="E20" s="484"/>
      <c r="F20" s="484"/>
      <c r="G20" s="484"/>
      <c r="H20" s="484"/>
      <c r="I20" s="484"/>
      <c r="J20" s="484"/>
      <c r="K20" s="484"/>
      <c r="L20" s="492">
        <v>21984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15">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28253590</v>
      </c>
      <c r="BO22" s="462"/>
      <c r="BP22" s="462"/>
      <c r="BQ22" s="462"/>
      <c r="BR22" s="462"/>
      <c r="BS22" s="462"/>
      <c r="BT22" s="462"/>
      <c r="BU22" s="463"/>
      <c r="BV22" s="461">
        <v>28041597</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15">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18688439</v>
      </c>
      <c r="BO23" s="433"/>
      <c r="BP23" s="433"/>
      <c r="BQ23" s="433"/>
      <c r="BR23" s="433"/>
      <c r="BS23" s="433"/>
      <c r="BT23" s="433"/>
      <c r="BU23" s="434"/>
      <c r="BV23" s="432">
        <v>17665822</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
      <c r="A24" s="175"/>
      <c r="B24" s="411"/>
      <c r="C24" s="412"/>
      <c r="D24" s="413"/>
      <c r="E24" s="388" t="s">
        <v>161</v>
      </c>
      <c r="F24" s="389"/>
      <c r="G24" s="389"/>
      <c r="H24" s="389"/>
      <c r="I24" s="389"/>
      <c r="J24" s="389"/>
      <c r="K24" s="390"/>
      <c r="L24" s="385">
        <v>1</v>
      </c>
      <c r="M24" s="386"/>
      <c r="N24" s="386"/>
      <c r="O24" s="386"/>
      <c r="P24" s="387"/>
      <c r="Q24" s="385">
        <v>8100</v>
      </c>
      <c r="R24" s="386"/>
      <c r="S24" s="386"/>
      <c r="T24" s="386"/>
      <c r="U24" s="386"/>
      <c r="V24" s="387"/>
      <c r="W24" s="475"/>
      <c r="X24" s="412"/>
      <c r="Y24" s="413"/>
      <c r="Z24" s="388" t="s">
        <v>162</v>
      </c>
      <c r="AA24" s="389"/>
      <c r="AB24" s="389"/>
      <c r="AC24" s="389"/>
      <c r="AD24" s="389"/>
      <c r="AE24" s="389"/>
      <c r="AF24" s="389"/>
      <c r="AG24" s="390"/>
      <c r="AH24" s="385">
        <v>593</v>
      </c>
      <c r="AI24" s="386"/>
      <c r="AJ24" s="386"/>
      <c r="AK24" s="386"/>
      <c r="AL24" s="387"/>
      <c r="AM24" s="385">
        <v>1910646</v>
      </c>
      <c r="AN24" s="386"/>
      <c r="AO24" s="386"/>
      <c r="AP24" s="386"/>
      <c r="AQ24" s="386"/>
      <c r="AR24" s="387"/>
      <c r="AS24" s="385">
        <v>3222</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19841788</v>
      </c>
      <c r="BO24" s="433"/>
      <c r="BP24" s="433"/>
      <c r="BQ24" s="433"/>
      <c r="BR24" s="433"/>
      <c r="BS24" s="433"/>
      <c r="BT24" s="433"/>
      <c r="BU24" s="434"/>
      <c r="BV24" s="432">
        <v>18753108</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15">
      <c r="A25" s="175"/>
      <c r="B25" s="411"/>
      <c r="C25" s="412"/>
      <c r="D25" s="413"/>
      <c r="E25" s="388" t="s">
        <v>164</v>
      </c>
      <c r="F25" s="389"/>
      <c r="G25" s="389"/>
      <c r="H25" s="389"/>
      <c r="I25" s="389"/>
      <c r="J25" s="389"/>
      <c r="K25" s="390"/>
      <c r="L25" s="385">
        <v>2</v>
      </c>
      <c r="M25" s="386"/>
      <c r="N25" s="386"/>
      <c r="O25" s="386"/>
      <c r="P25" s="387"/>
      <c r="Q25" s="385">
        <v>6500</v>
      </c>
      <c r="R25" s="386"/>
      <c r="S25" s="386"/>
      <c r="T25" s="386"/>
      <c r="U25" s="386"/>
      <c r="V25" s="387"/>
      <c r="W25" s="475"/>
      <c r="X25" s="412"/>
      <c r="Y25" s="413"/>
      <c r="Z25" s="388" t="s">
        <v>165</v>
      </c>
      <c r="AA25" s="389"/>
      <c r="AB25" s="389"/>
      <c r="AC25" s="389"/>
      <c r="AD25" s="389"/>
      <c r="AE25" s="389"/>
      <c r="AF25" s="389"/>
      <c r="AG25" s="390"/>
      <c r="AH25" s="385">
        <v>91</v>
      </c>
      <c r="AI25" s="386"/>
      <c r="AJ25" s="386"/>
      <c r="AK25" s="386"/>
      <c r="AL25" s="387"/>
      <c r="AM25" s="385">
        <v>283465</v>
      </c>
      <c r="AN25" s="386"/>
      <c r="AO25" s="386"/>
      <c r="AP25" s="386"/>
      <c r="AQ25" s="386"/>
      <c r="AR25" s="387"/>
      <c r="AS25" s="385">
        <v>3115</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6029215</v>
      </c>
      <c r="BO25" s="462"/>
      <c r="BP25" s="462"/>
      <c r="BQ25" s="462"/>
      <c r="BR25" s="462"/>
      <c r="BS25" s="462"/>
      <c r="BT25" s="462"/>
      <c r="BU25" s="463"/>
      <c r="BV25" s="461">
        <v>5257136</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15">
      <c r="A26" s="175"/>
      <c r="B26" s="411"/>
      <c r="C26" s="412"/>
      <c r="D26" s="413"/>
      <c r="E26" s="388" t="s">
        <v>167</v>
      </c>
      <c r="F26" s="389"/>
      <c r="G26" s="389"/>
      <c r="H26" s="389"/>
      <c r="I26" s="389"/>
      <c r="J26" s="389"/>
      <c r="K26" s="390"/>
      <c r="L26" s="385">
        <v>1</v>
      </c>
      <c r="M26" s="386"/>
      <c r="N26" s="386"/>
      <c r="O26" s="386"/>
      <c r="P26" s="387"/>
      <c r="Q26" s="385">
        <v>5600</v>
      </c>
      <c r="R26" s="386"/>
      <c r="S26" s="386"/>
      <c r="T26" s="386"/>
      <c r="U26" s="386"/>
      <c r="V26" s="387"/>
      <c r="W26" s="475"/>
      <c r="X26" s="412"/>
      <c r="Y26" s="413"/>
      <c r="Z26" s="388" t="s">
        <v>168</v>
      </c>
      <c r="AA26" s="443"/>
      <c r="AB26" s="443"/>
      <c r="AC26" s="443"/>
      <c r="AD26" s="443"/>
      <c r="AE26" s="443"/>
      <c r="AF26" s="443"/>
      <c r="AG26" s="444"/>
      <c r="AH26" s="385">
        <v>32</v>
      </c>
      <c r="AI26" s="386"/>
      <c r="AJ26" s="386"/>
      <c r="AK26" s="386"/>
      <c r="AL26" s="387"/>
      <c r="AM26" s="385">
        <v>112896</v>
      </c>
      <c r="AN26" s="386"/>
      <c r="AO26" s="386"/>
      <c r="AP26" s="386"/>
      <c r="AQ26" s="386"/>
      <c r="AR26" s="387"/>
      <c r="AS26" s="385">
        <v>3528</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
      <c r="A27" s="175"/>
      <c r="B27" s="411"/>
      <c r="C27" s="412"/>
      <c r="D27" s="413"/>
      <c r="E27" s="388" t="s">
        <v>170</v>
      </c>
      <c r="F27" s="389"/>
      <c r="G27" s="389"/>
      <c r="H27" s="389"/>
      <c r="I27" s="389"/>
      <c r="J27" s="389"/>
      <c r="K27" s="390"/>
      <c r="L27" s="385">
        <v>1</v>
      </c>
      <c r="M27" s="386"/>
      <c r="N27" s="386"/>
      <c r="O27" s="386"/>
      <c r="P27" s="387"/>
      <c r="Q27" s="385">
        <v>4150</v>
      </c>
      <c r="R27" s="386"/>
      <c r="S27" s="386"/>
      <c r="T27" s="386"/>
      <c r="U27" s="386"/>
      <c r="V27" s="387"/>
      <c r="W27" s="475"/>
      <c r="X27" s="412"/>
      <c r="Y27" s="413"/>
      <c r="Z27" s="388" t="s">
        <v>171</v>
      </c>
      <c r="AA27" s="389"/>
      <c r="AB27" s="389"/>
      <c r="AC27" s="389"/>
      <c r="AD27" s="389"/>
      <c r="AE27" s="389"/>
      <c r="AF27" s="389"/>
      <c r="AG27" s="390"/>
      <c r="AH27" s="385">
        <v>5</v>
      </c>
      <c r="AI27" s="386"/>
      <c r="AJ27" s="386"/>
      <c r="AK27" s="386"/>
      <c r="AL27" s="387"/>
      <c r="AM27" s="385">
        <v>18990</v>
      </c>
      <c r="AN27" s="386"/>
      <c r="AO27" s="386"/>
      <c r="AP27" s="386"/>
      <c r="AQ27" s="386"/>
      <c r="AR27" s="387"/>
      <c r="AS27" s="385">
        <v>3798</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366933</v>
      </c>
      <c r="BO27" s="467"/>
      <c r="BP27" s="467"/>
      <c r="BQ27" s="467"/>
      <c r="BR27" s="467"/>
      <c r="BS27" s="467"/>
      <c r="BT27" s="467"/>
      <c r="BU27" s="468"/>
      <c r="BV27" s="466">
        <v>366902</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15">
      <c r="A28" s="175"/>
      <c r="B28" s="411"/>
      <c r="C28" s="412"/>
      <c r="D28" s="413"/>
      <c r="E28" s="388" t="s">
        <v>173</v>
      </c>
      <c r="F28" s="389"/>
      <c r="G28" s="389"/>
      <c r="H28" s="389"/>
      <c r="I28" s="389"/>
      <c r="J28" s="389"/>
      <c r="K28" s="390"/>
      <c r="L28" s="385">
        <v>1</v>
      </c>
      <c r="M28" s="386"/>
      <c r="N28" s="386"/>
      <c r="O28" s="386"/>
      <c r="P28" s="387"/>
      <c r="Q28" s="385">
        <v>3750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3107793</v>
      </c>
      <c r="BO28" s="462"/>
      <c r="BP28" s="462"/>
      <c r="BQ28" s="462"/>
      <c r="BR28" s="462"/>
      <c r="BS28" s="462"/>
      <c r="BT28" s="462"/>
      <c r="BU28" s="463"/>
      <c r="BV28" s="461">
        <v>3327434</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15">
      <c r="A29" s="175"/>
      <c r="B29" s="411"/>
      <c r="C29" s="412"/>
      <c r="D29" s="413"/>
      <c r="E29" s="388" t="s">
        <v>176</v>
      </c>
      <c r="F29" s="389"/>
      <c r="G29" s="389"/>
      <c r="H29" s="389"/>
      <c r="I29" s="389"/>
      <c r="J29" s="389"/>
      <c r="K29" s="390"/>
      <c r="L29" s="385">
        <v>21</v>
      </c>
      <c r="M29" s="386"/>
      <c r="N29" s="386"/>
      <c r="O29" s="386"/>
      <c r="P29" s="387"/>
      <c r="Q29" s="385">
        <v>3550</v>
      </c>
      <c r="R29" s="386"/>
      <c r="S29" s="386"/>
      <c r="T29" s="386"/>
      <c r="U29" s="386"/>
      <c r="V29" s="387"/>
      <c r="W29" s="476"/>
      <c r="X29" s="477"/>
      <c r="Y29" s="478"/>
      <c r="Z29" s="388" t="s">
        <v>177</v>
      </c>
      <c r="AA29" s="389"/>
      <c r="AB29" s="389"/>
      <c r="AC29" s="389"/>
      <c r="AD29" s="389"/>
      <c r="AE29" s="389"/>
      <c r="AF29" s="389"/>
      <c r="AG29" s="390"/>
      <c r="AH29" s="385">
        <v>598</v>
      </c>
      <c r="AI29" s="386"/>
      <c r="AJ29" s="386"/>
      <c r="AK29" s="386"/>
      <c r="AL29" s="387"/>
      <c r="AM29" s="385">
        <v>1929636</v>
      </c>
      <c r="AN29" s="386"/>
      <c r="AO29" s="386"/>
      <c r="AP29" s="386"/>
      <c r="AQ29" s="386"/>
      <c r="AR29" s="387"/>
      <c r="AS29" s="385">
        <v>3227</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1642420</v>
      </c>
      <c r="BO29" s="433"/>
      <c r="BP29" s="433"/>
      <c r="BQ29" s="433"/>
      <c r="BR29" s="433"/>
      <c r="BS29" s="433"/>
      <c r="BT29" s="433"/>
      <c r="BU29" s="434"/>
      <c r="BV29" s="432">
        <v>1814189</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100</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6303156</v>
      </c>
      <c r="BO30" s="467"/>
      <c r="BP30" s="467"/>
      <c r="BQ30" s="467"/>
      <c r="BR30" s="467"/>
      <c r="BS30" s="467"/>
      <c r="BT30" s="467"/>
      <c r="BU30" s="468"/>
      <c r="BV30" s="466">
        <v>6515930</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15">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1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7</v>
      </c>
      <c r="BX34" s="380"/>
      <c r="BY34" s="381" t="str">
        <f>IF('各会計、関係団体の財政状況及び健全化判断比率'!B68="","",'各会計、関係団体の財政状況及び健全化判断比率'!B68)</f>
        <v>大分県消防補償等組合</v>
      </c>
      <c r="BZ34" s="381"/>
      <c r="CA34" s="381"/>
      <c r="CB34" s="381"/>
      <c r="CC34" s="381"/>
      <c r="CD34" s="381"/>
      <c r="CE34" s="381"/>
      <c r="CF34" s="381"/>
      <c r="CG34" s="381"/>
      <c r="CH34" s="381"/>
      <c r="CI34" s="381"/>
      <c r="CJ34" s="381"/>
      <c r="CK34" s="381"/>
      <c r="CL34" s="381"/>
      <c r="CM34" s="381"/>
      <c r="CN34" s="175"/>
      <c r="CO34" s="380">
        <f>IF(CQ34="","",MAX(C34:D43,U34:V43,AM34:AN43,BE34:BF43,BW34:BX43)+1)</f>
        <v>13</v>
      </c>
      <c r="CP34" s="380"/>
      <c r="CQ34" s="381" t="str">
        <f>IF('各会計、関係団体の財政状況及び健全化判断比率'!BS7="","",'各会計、関係団体の財政状況及び健全化判断比率'!BS7)</f>
        <v>宇佐市土地開発公社</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15">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8</v>
      </c>
      <c r="BX35" s="380"/>
      <c r="BY35" s="381" t="str">
        <f>IF('各会計、関係団体の財政状況及び健全化判断比率'!B69="","",'各会計、関係団体の財政状況及び健全化判断比率'!B69)</f>
        <v>大分県交通災害共済組合（交通災害共済事業会計）</v>
      </c>
      <c r="BZ35" s="381"/>
      <c r="CA35" s="381"/>
      <c r="CB35" s="381"/>
      <c r="CC35" s="381"/>
      <c r="CD35" s="381"/>
      <c r="CE35" s="381"/>
      <c r="CF35" s="381"/>
      <c r="CG35" s="381"/>
      <c r="CH35" s="381"/>
      <c r="CI35" s="381"/>
      <c r="CJ35" s="381"/>
      <c r="CK35" s="381"/>
      <c r="CL35" s="381"/>
      <c r="CM35" s="381"/>
      <c r="CN35" s="175"/>
      <c r="CO35" s="380">
        <f t="shared" ref="CO35:CO43" si="3">IF(CQ35="","",CO34+1)</f>
        <v>14</v>
      </c>
      <c r="CP35" s="380"/>
      <c r="CQ35" s="381" t="str">
        <f>IF('各会計、関係団体の財政状況及び健全化判断比率'!BS8="","",'各会計、関係団体の財政状況及び健全化判断比率'!BS8)</f>
        <v>あじむ農業公社</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15">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9</v>
      </c>
      <c r="BX36" s="380"/>
      <c r="BY36" s="381" t="str">
        <f>IF('各会計、関係団体の財政状況及び健全化判断比率'!B70="","",'各会計、関係団体の財政状況及び健全化判断比率'!B70)</f>
        <v>大分県市町村会館管理組合</v>
      </c>
      <c r="BZ36" s="381"/>
      <c r="CA36" s="381"/>
      <c r="CB36" s="381"/>
      <c r="CC36" s="381"/>
      <c r="CD36" s="381"/>
      <c r="CE36" s="381"/>
      <c r="CF36" s="381"/>
      <c r="CG36" s="381"/>
      <c r="CH36" s="381"/>
      <c r="CI36" s="381"/>
      <c r="CJ36" s="381"/>
      <c r="CK36" s="381"/>
      <c r="CL36" s="381"/>
      <c r="CM36" s="381"/>
      <c r="CN36" s="175"/>
      <c r="CO36" s="380">
        <f t="shared" si="3"/>
        <v>15</v>
      </c>
      <c r="CP36" s="380"/>
      <c r="CQ36" s="381" t="str">
        <f>IF('各会計、関係団体の財政状況及び健全化判断比率'!BS9="","",'各会計、関係団体の財政状況及び健全化判断比率'!BS9)</f>
        <v>朝霧の庄</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1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10</v>
      </c>
      <c r="BX37" s="380"/>
      <c r="BY37" s="381" t="str">
        <f>IF('各会計、関係団体の財政状況及び健全化判断比率'!B71="","",'各会計、関係団体の財政状況及び健全化判断比率'!B71)</f>
        <v>大分県後期高齢者医療広域連合（普通会計）</v>
      </c>
      <c r="BZ37" s="381"/>
      <c r="CA37" s="381"/>
      <c r="CB37" s="381"/>
      <c r="CC37" s="381"/>
      <c r="CD37" s="381"/>
      <c r="CE37" s="381"/>
      <c r="CF37" s="381"/>
      <c r="CG37" s="381"/>
      <c r="CH37" s="381"/>
      <c r="CI37" s="381"/>
      <c r="CJ37" s="381"/>
      <c r="CK37" s="381"/>
      <c r="CL37" s="381"/>
      <c r="CM37" s="381"/>
      <c r="CN37" s="175"/>
      <c r="CO37" s="380">
        <f t="shared" si="3"/>
        <v>16</v>
      </c>
      <c r="CP37" s="380"/>
      <c r="CQ37" s="381" t="str">
        <f>IF('各会計、関係団体の財政状況及び健全化判断比率'!BS10="","",'各会計、関係団体の財政状況及び健全化判断比率'!BS10)</f>
        <v>宇佐八幡駐車場</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1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11</v>
      </c>
      <c r="BX38" s="380"/>
      <c r="BY38" s="381" t="str">
        <f>IF('各会計、関係団体の財政状況及び健全化判断比率'!B72="","",'各会計、関係団体の財政状況及び健全化判断比率'!B72)</f>
        <v>大分県後期高齢者医療広域連合（後期高齢者医療事業会計）</v>
      </c>
      <c r="BZ38" s="381"/>
      <c r="CA38" s="381"/>
      <c r="CB38" s="381"/>
      <c r="CC38" s="381"/>
      <c r="CD38" s="381"/>
      <c r="CE38" s="381"/>
      <c r="CF38" s="381"/>
      <c r="CG38" s="381"/>
      <c r="CH38" s="381"/>
      <c r="CI38" s="381"/>
      <c r="CJ38" s="381"/>
      <c r="CK38" s="381"/>
      <c r="CL38" s="381"/>
      <c r="CM38" s="381"/>
      <c r="CN38" s="175"/>
      <c r="CO38" s="380">
        <f t="shared" si="3"/>
        <v>17</v>
      </c>
      <c r="CP38" s="380"/>
      <c r="CQ38" s="381" t="str">
        <f>IF('各会計、関係団体の財政状況及び健全化判断比率'!BS11="","",'各会計、関係団体の財政状況及び健全化判断比率'!BS11)</f>
        <v>グリーンパークホテルうさ</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1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12</v>
      </c>
      <c r="BX39" s="380"/>
      <c r="BY39" s="381" t="str">
        <f>IF('各会計、関係団体の財政状況及び健全化判断比率'!B73="","",'各会計、関係団体の財政状況及び健全化判断比率'!B73)</f>
        <v>宇佐・高田・国東広域事務組合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1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1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1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1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15">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15">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15">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15">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15">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15">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15">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15"/>
    <row r="55" spans="5:113" x14ac:dyDescent="0.15"/>
    <row r="56" spans="5:113" x14ac:dyDescent="0.15"/>
  </sheetData>
  <sheetProtection algorithmName="SHA-512" hashValue="8HxMxms+euxsulOfvd0NEFdFkSJj8M+7jbMaVNYsPbtes2L71rCswCUWr6GBApuMZndNAITKkZ99MZQ2XYSSUA==" saltValue="xUDtmsfkSJDDzkXiMoRS0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62" t="s">
        <v>533</v>
      </c>
      <c r="D34" s="1162"/>
      <c r="E34" s="1163"/>
      <c r="F34" s="32">
        <v>7.59</v>
      </c>
      <c r="G34" s="33">
        <v>5.71</v>
      </c>
      <c r="H34" s="33">
        <v>8.15</v>
      </c>
      <c r="I34" s="33">
        <v>10.02</v>
      </c>
      <c r="J34" s="34">
        <v>7.66</v>
      </c>
      <c r="K34" s="22"/>
      <c r="L34" s="22"/>
      <c r="M34" s="22"/>
      <c r="N34" s="22"/>
      <c r="O34" s="22"/>
      <c r="P34" s="22"/>
    </row>
    <row r="35" spans="1:16" ht="39" customHeight="1" x14ac:dyDescent="0.15">
      <c r="A35" s="22"/>
      <c r="B35" s="35"/>
      <c r="C35" s="1158" t="s">
        <v>534</v>
      </c>
      <c r="D35" s="1158"/>
      <c r="E35" s="1159"/>
      <c r="F35" s="36">
        <v>8.92</v>
      </c>
      <c r="G35" s="37">
        <v>8.16</v>
      </c>
      <c r="H35" s="37">
        <v>7.64</v>
      </c>
      <c r="I35" s="37">
        <v>7.7</v>
      </c>
      <c r="J35" s="38">
        <v>7.42</v>
      </c>
      <c r="K35" s="22"/>
      <c r="L35" s="22"/>
      <c r="M35" s="22"/>
      <c r="N35" s="22"/>
      <c r="O35" s="22"/>
      <c r="P35" s="22"/>
    </row>
    <row r="36" spans="1:16" ht="39" customHeight="1" x14ac:dyDescent="0.15">
      <c r="A36" s="22"/>
      <c r="B36" s="35"/>
      <c r="C36" s="1158" t="s">
        <v>535</v>
      </c>
      <c r="D36" s="1158"/>
      <c r="E36" s="1159"/>
      <c r="F36" s="36">
        <v>1.1599999999999999</v>
      </c>
      <c r="G36" s="37">
        <v>1.08</v>
      </c>
      <c r="H36" s="37">
        <v>1.92</v>
      </c>
      <c r="I36" s="37">
        <v>2.6</v>
      </c>
      <c r="J36" s="38">
        <v>2.34</v>
      </c>
      <c r="K36" s="22"/>
      <c r="L36" s="22"/>
      <c r="M36" s="22"/>
      <c r="N36" s="22"/>
      <c r="O36" s="22"/>
      <c r="P36" s="22"/>
    </row>
    <row r="37" spans="1:16" ht="39" customHeight="1" x14ac:dyDescent="0.15">
      <c r="A37" s="22"/>
      <c r="B37" s="35"/>
      <c r="C37" s="1158" t="s">
        <v>536</v>
      </c>
      <c r="D37" s="1158"/>
      <c r="E37" s="1159"/>
      <c r="F37" s="36" t="s">
        <v>486</v>
      </c>
      <c r="G37" s="37">
        <v>0.24</v>
      </c>
      <c r="H37" s="37">
        <v>0.01</v>
      </c>
      <c r="I37" s="37">
        <v>0.49</v>
      </c>
      <c r="J37" s="38">
        <v>1.49</v>
      </c>
      <c r="K37" s="22"/>
      <c r="L37" s="22"/>
      <c r="M37" s="22"/>
      <c r="N37" s="22"/>
      <c r="O37" s="22"/>
      <c r="P37" s="22"/>
    </row>
    <row r="38" spans="1:16" ht="39" customHeight="1" x14ac:dyDescent="0.15">
      <c r="A38" s="22"/>
      <c r="B38" s="35"/>
      <c r="C38" s="1158" t="s">
        <v>537</v>
      </c>
      <c r="D38" s="1158"/>
      <c r="E38" s="1159"/>
      <c r="F38" s="36">
        <v>0.22</v>
      </c>
      <c r="G38" s="37">
        <v>0.56999999999999995</v>
      </c>
      <c r="H38" s="37">
        <v>1.78</v>
      </c>
      <c r="I38" s="37">
        <v>1.61</v>
      </c>
      <c r="J38" s="38">
        <v>0.4</v>
      </c>
      <c r="K38" s="22"/>
      <c r="L38" s="22"/>
      <c r="M38" s="22"/>
      <c r="N38" s="22"/>
      <c r="O38" s="22"/>
      <c r="P38" s="22"/>
    </row>
    <row r="39" spans="1:16" ht="39" customHeight="1" x14ac:dyDescent="0.15">
      <c r="A39" s="22"/>
      <c r="B39" s="35"/>
      <c r="C39" s="1158" t="s">
        <v>538</v>
      </c>
      <c r="D39" s="1158"/>
      <c r="E39" s="1159"/>
      <c r="F39" s="36">
        <v>0.01</v>
      </c>
      <c r="G39" s="37">
        <v>0.01</v>
      </c>
      <c r="H39" s="37">
        <v>0.01</v>
      </c>
      <c r="I39" s="37">
        <v>0.01</v>
      </c>
      <c r="J39" s="38">
        <v>0.01</v>
      </c>
      <c r="K39" s="22"/>
      <c r="L39" s="22"/>
      <c r="M39" s="22"/>
      <c r="N39" s="22"/>
      <c r="O39" s="22"/>
      <c r="P39" s="22"/>
    </row>
    <row r="40" spans="1:16" ht="39" customHeight="1" x14ac:dyDescent="0.15">
      <c r="A40" s="22"/>
      <c r="B40" s="35"/>
      <c r="C40" s="1158"/>
      <c r="D40" s="1158"/>
      <c r="E40" s="1159"/>
      <c r="F40" s="36"/>
      <c r="G40" s="37"/>
      <c r="H40" s="37"/>
      <c r="I40" s="37"/>
      <c r="J40" s="38"/>
      <c r="K40" s="22"/>
      <c r="L40" s="22"/>
      <c r="M40" s="22"/>
      <c r="N40" s="22"/>
      <c r="O40" s="22"/>
      <c r="P40" s="22"/>
    </row>
    <row r="41" spans="1:16" ht="39" customHeight="1" x14ac:dyDescent="0.15">
      <c r="A41" s="22"/>
      <c r="B41" s="35"/>
      <c r="C41" s="1158"/>
      <c r="D41" s="1158"/>
      <c r="E41" s="1159"/>
      <c r="F41" s="36"/>
      <c r="G41" s="37"/>
      <c r="H41" s="37"/>
      <c r="I41" s="37"/>
      <c r="J41" s="38"/>
      <c r="K41" s="22"/>
      <c r="L41" s="22"/>
      <c r="M41" s="22"/>
      <c r="N41" s="22"/>
      <c r="O41" s="22"/>
      <c r="P41" s="22"/>
    </row>
    <row r="42" spans="1:16" ht="39" customHeight="1" x14ac:dyDescent="0.15">
      <c r="A42" s="22"/>
      <c r="B42" s="39"/>
      <c r="C42" s="1158" t="s">
        <v>539</v>
      </c>
      <c r="D42" s="1158"/>
      <c r="E42" s="1159"/>
      <c r="F42" s="36" t="s">
        <v>486</v>
      </c>
      <c r="G42" s="37" t="s">
        <v>486</v>
      </c>
      <c r="H42" s="37" t="s">
        <v>486</v>
      </c>
      <c r="I42" s="37" t="s">
        <v>486</v>
      </c>
      <c r="J42" s="38" t="s">
        <v>486</v>
      </c>
      <c r="K42" s="22"/>
      <c r="L42" s="22"/>
      <c r="M42" s="22"/>
      <c r="N42" s="22"/>
      <c r="O42" s="22"/>
      <c r="P42" s="22"/>
    </row>
    <row r="43" spans="1:16" ht="39" customHeight="1" thickBot="1" x14ac:dyDescent="0.2">
      <c r="A43" s="22"/>
      <c r="B43" s="40"/>
      <c r="C43" s="1160" t="s">
        <v>540</v>
      </c>
      <c r="D43" s="1160"/>
      <c r="E43" s="1161"/>
      <c r="F43" s="41">
        <v>0.55000000000000004</v>
      </c>
      <c r="G43" s="42" t="s">
        <v>486</v>
      </c>
      <c r="H43" s="42" t="s">
        <v>486</v>
      </c>
      <c r="I43" s="42" t="s">
        <v>486</v>
      </c>
      <c r="J43" s="43" t="s">
        <v>486</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0ceUS8jwcHJRS3nHx5dBMxDe6SWyfcvaRn1HeNjsj4JrGliu8/LY6ny6WbZzLOFQ+yi4NfyDJSksnOw6ufxJOw==" saltValue="ebXanSu8IRmH7uA5IhwB6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R59" sqref="R5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87" t="s">
        <v>9</v>
      </c>
      <c r="C45" s="1188"/>
      <c r="D45" s="56"/>
      <c r="E45" s="1193" t="s">
        <v>10</v>
      </c>
      <c r="F45" s="1193"/>
      <c r="G45" s="1193"/>
      <c r="H45" s="1193"/>
      <c r="I45" s="1193"/>
      <c r="J45" s="1194"/>
      <c r="K45" s="57">
        <v>2996</v>
      </c>
      <c r="L45" s="58">
        <v>3106</v>
      </c>
      <c r="M45" s="58">
        <v>3040</v>
      </c>
      <c r="N45" s="58">
        <v>3038</v>
      </c>
      <c r="O45" s="59">
        <v>2854</v>
      </c>
      <c r="P45" s="46"/>
      <c r="Q45" s="46"/>
      <c r="R45" s="46"/>
      <c r="S45" s="46"/>
      <c r="T45" s="46"/>
      <c r="U45" s="46"/>
    </row>
    <row r="46" spans="1:21" ht="30.75" customHeight="1" x14ac:dyDescent="0.15">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15">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15">
      <c r="A48" s="46"/>
      <c r="B48" s="1189"/>
      <c r="C48" s="1190"/>
      <c r="D48" s="60"/>
      <c r="E48" s="1166" t="s">
        <v>13</v>
      </c>
      <c r="F48" s="1166"/>
      <c r="G48" s="1166"/>
      <c r="H48" s="1166"/>
      <c r="I48" s="1166"/>
      <c r="J48" s="1167"/>
      <c r="K48" s="61">
        <v>638</v>
      </c>
      <c r="L48" s="62">
        <v>735</v>
      </c>
      <c r="M48" s="62">
        <v>704</v>
      </c>
      <c r="N48" s="62">
        <v>732</v>
      </c>
      <c r="O48" s="63">
        <v>694</v>
      </c>
      <c r="P48" s="46"/>
      <c r="Q48" s="46"/>
      <c r="R48" s="46"/>
      <c r="S48" s="46"/>
      <c r="T48" s="46"/>
      <c r="U48" s="46"/>
    </row>
    <row r="49" spans="1:21" ht="30.75" customHeight="1" x14ac:dyDescent="0.15">
      <c r="A49" s="46"/>
      <c r="B49" s="1189"/>
      <c r="C49" s="1190"/>
      <c r="D49" s="60"/>
      <c r="E49" s="1166" t="s">
        <v>14</v>
      </c>
      <c r="F49" s="1166"/>
      <c r="G49" s="1166"/>
      <c r="H49" s="1166"/>
      <c r="I49" s="1166"/>
      <c r="J49" s="1167"/>
      <c r="K49" s="61" t="s">
        <v>486</v>
      </c>
      <c r="L49" s="62" t="s">
        <v>486</v>
      </c>
      <c r="M49" s="62" t="s">
        <v>486</v>
      </c>
      <c r="N49" s="62" t="s">
        <v>486</v>
      </c>
      <c r="O49" s="63" t="s">
        <v>486</v>
      </c>
      <c r="P49" s="46"/>
      <c r="Q49" s="46"/>
      <c r="R49" s="46"/>
      <c r="S49" s="46"/>
      <c r="T49" s="46"/>
      <c r="U49" s="46"/>
    </row>
    <row r="50" spans="1:21" ht="30.75" customHeight="1" x14ac:dyDescent="0.15">
      <c r="A50" s="46"/>
      <c r="B50" s="1189"/>
      <c r="C50" s="1190"/>
      <c r="D50" s="60"/>
      <c r="E50" s="1166" t="s">
        <v>15</v>
      </c>
      <c r="F50" s="1166"/>
      <c r="G50" s="1166"/>
      <c r="H50" s="1166"/>
      <c r="I50" s="1166"/>
      <c r="J50" s="1167"/>
      <c r="K50" s="61" t="s">
        <v>486</v>
      </c>
      <c r="L50" s="62" t="s">
        <v>486</v>
      </c>
      <c r="M50" s="62" t="s">
        <v>486</v>
      </c>
      <c r="N50" s="62" t="s">
        <v>486</v>
      </c>
      <c r="O50" s="63" t="s">
        <v>486</v>
      </c>
      <c r="P50" s="46"/>
      <c r="Q50" s="46"/>
      <c r="R50" s="46"/>
      <c r="S50" s="46"/>
      <c r="T50" s="46"/>
      <c r="U50" s="46"/>
    </row>
    <row r="51" spans="1:21" ht="30.75" customHeight="1" x14ac:dyDescent="0.15">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15">
      <c r="A52" s="46"/>
      <c r="B52" s="1164" t="s">
        <v>17</v>
      </c>
      <c r="C52" s="1165"/>
      <c r="D52" s="64"/>
      <c r="E52" s="1166" t="s">
        <v>18</v>
      </c>
      <c r="F52" s="1166"/>
      <c r="G52" s="1166"/>
      <c r="H52" s="1166"/>
      <c r="I52" s="1166"/>
      <c r="J52" s="1167"/>
      <c r="K52" s="61">
        <v>2742</v>
      </c>
      <c r="L52" s="62">
        <v>2905</v>
      </c>
      <c r="M52" s="62">
        <v>2796</v>
      </c>
      <c r="N52" s="62">
        <v>2755</v>
      </c>
      <c r="O52" s="63">
        <v>2587</v>
      </c>
      <c r="P52" s="46"/>
      <c r="Q52" s="46"/>
      <c r="R52" s="46"/>
      <c r="S52" s="46"/>
      <c r="T52" s="46"/>
      <c r="U52" s="46"/>
    </row>
    <row r="53" spans="1:21" ht="30.75" customHeight="1" thickBot="1" x14ac:dyDescent="0.2">
      <c r="A53" s="46"/>
      <c r="B53" s="1168" t="s">
        <v>19</v>
      </c>
      <c r="C53" s="1169"/>
      <c r="D53" s="65"/>
      <c r="E53" s="1170" t="s">
        <v>20</v>
      </c>
      <c r="F53" s="1170"/>
      <c r="G53" s="1170"/>
      <c r="H53" s="1170"/>
      <c r="I53" s="1170"/>
      <c r="J53" s="1171"/>
      <c r="K53" s="66">
        <v>892</v>
      </c>
      <c r="L53" s="67">
        <v>936</v>
      </c>
      <c r="M53" s="67">
        <v>948</v>
      </c>
      <c r="N53" s="67">
        <v>1015</v>
      </c>
      <c r="O53" s="68">
        <v>961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72" t="s">
        <v>24</v>
      </c>
      <c r="C58" s="1173"/>
      <c r="D58" s="1178" t="s">
        <v>25</v>
      </c>
      <c r="E58" s="1179"/>
      <c r="F58" s="1179"/>
      <c r="G58" s="1179"/>
      <c r="H58" s="1179"/>
      <c r="I58" s="1179"/>
      <c r="J58" s="1180"/>
      <c r="K58" s="81"/>
      <c r="L58" s="82"/>
      <c r="M58" s="82"/>
      <c r="N58" s="82"/>
      <c r="O58" s="83"/>
    </row>
    <row r="59" spans="1:21" ht="31.5" customHeight="1" x14ac:dyDescent="0.15">
      <c r="B59" s="1174"/>
      <c r="C59" s="1175"/>
      <c r="D59" s="1181" t="s">
        <v>26</v>
      </c>
      <c r="E59" s="1182"/>
      <c r="F59" s="1182"/>
      <c r="G59" s="1182"/>
      <c r="H59" s="1182"/>
      <c r="I59" s="1182"/>
      <c r="J59" s="1183"/>
      <c r="K59" s="84"/>
      <c r="L59" s="85"/>
      <c r="M59" s="85"/>
      <c r="N59" s="85"/>
      <c r="O59" s="86"/>
    </row>
    <row r="60" spans="1:21" ht="31.5" customHeight="1" thickBot="1" x14ac:dyDescent="0.2">
      <c r="B60" s="1176"/>
      <c r="C60" s="1177"/>
      <c r="D60" s="1184" t="s">
        <v>27</v>
      </c>
      <c r="E60" s="1185"/>
      <c r="F60" s="1185"/>
      <c r="G60" s="1185"/>
      <c r="H60" s="1185"/>
      <c r="I60" s="1185"/>
      <c r="J60" s="1186"/>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tgHQjGDsvO+97JUN7RgVk/H/fwDNoLpelz96X/udiLr7Vvo/KONqgifkGRqEyVhqAERNsKieMn1D16j3E9verA==" saltValue="tDZOt+NkmxqRnT2cpp6t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524</v>
      </c>
      <c r="J40" s="101" t="s">
        <v>525</v>
      </c>
      <c r="K40" s="101" t="s">
        <v>526</v>
      </c>
      <c r="L40" s="101" t="s">
        <v>527</v>
      </c>
      <c r="M40" s="102" t="s">
        <v>528</v>
      </c>
    </row>
    <row r="41" spans="2:13" ht="27.75" customHeight="1" x14ac:dyDescent="0.15">
      <c r="B41" s="1207" t="s">
        <v>30</v>
      </c>
      <c r="C41" s="1208"/>
      <c r="D41" s="103"/>
      <c r="E41" s="1209" t="s">
        <v>31</v>
      </c>
      <c r="F41" s="1209"/>
      <c r="G41" s="1209"/>
      <c r="H41" s="1210"/>
      <c r="I41" s="342">
        <v>29426</v>
      </c>
      <c r="J41" s="343">
        <v>29544</v>
      </c>
      <c r="K41" s="343">
        <v>29102</v>
      </c>
      <c r="L41" s="343">
        <v>28050</v>
      </c>
      <c r="M41" s="344">
        <v>28245</v>
      </c>
    </row>
    <row r="42" spans="2:13" ht="27.75" customHeight="1" x14ac:dyDescent="0.15">
      <c r="B42" s="1197"/>
      <c r="C42" s="1198"/>
      <c r="D42" s="104"/>
      <c r="E42" s="1201" t="s">
        <v>32</v>
      </c>
      <c r="F42" s="1201"/>
      <c r="G42" s="1201"/>
      <c r="H42" s="1202"/>
      <c r="I42" s="345" t="s">
        <v>486</v>
      </c>
      <c r="J42" s="346" t="s">
        <v>486</v>
      </c>
      <c r="K42" s="346" t="s">
        <v>486</v>
      </c>
      <c r="L42" s="346" t="s">
        <v>486</v>
      </c>
      <c r="M42" s="347" t="s">
        <v>486</v>
      </c>
    </row>
    <row r="43" spans="2:13" ht="27.75" customHeight="1" x14ac:dyDescent="0.15">
      <c r="B43" s="1197"/>
      <c r="C43" s="1198"/>
      <c r="D43" s="104"/>
      <c r="E43" s="1201" t="s">
        <v>33</v>
      </c>
      <c r="F43" s="1201"/>
      <c r="G43" s="1201"/>
      <c r="H43" s="1202"/>
      <c r="I43" s="345">
        <v>8952</v>
      </c>
      <c r="J43" s="346">
        <v>8356</v>
      </c>
      <c r="K43" s="346">
        <v>7531</v>
      </c>
      <c r="L43" s="346">
        <v>7271</v>
      </c>
      <c r="M43" s="347">
        <v>7215</v>
      </c>
    </row>
    <row r="44" spans="2:13" ht="27.75" customHeight="1" x14ac:dyDescent="0.15">
      <c r="B44" s="1197"/>
      <c r="C44" s="1198"/>
      <c r="D44" s="104"/>
      <c r="E44" s="1201" t="s">
        <v>34</v>
      </c>
      <c r="F44" s="1201"/>
      <c r="G44" s="1201"/>
      <c r="H44" s="1202"/>
      <c r="I44" s="345" t="s">
        <v>486</v>
      </c>
      <c r="J44" s="346" t="s">
        <v>486</v>
      </c>
      <c r="K44" s="346" t="s">
        <v>486</v>
      </c>
      <c r="L44" s="346" t="s">
        <v>486</v>
      </c>
      <c r="M44" s="347" t="s">
        <v>486</v>
      </c>
    </row>
    <row r="45" spans="2:13" ht="27.75" customHeight="1" x14ac:dyDescent="0.15">
      <c r="B45" s="1197"/>
      <c r="C45" s="1198"/>
      <c r="D45" s="104"/>
      <c r="E45" s="1201" t="s">
        <v>35</v>
      </c>
      <c r="F45" s="1201"/>
      <c r="G45" s="1201"/>
      <c r="H45" s="1202"/>
      <c r="I45" s="345">
        <v>5693</v>
      </c>
      <c r="J45" s="346">
        <v>5608</v>
      </c>
      <c r="K45" s="346">
        <v>5541</v>
      </c>
      <c r="L45" s="346">
        <v>5126</v>
      </c>
      <c r="M45" s="347">
        <v>5574</v>
      </c>
    </row>
    <row r="46" spans="2:13" ht="27.75" customHeight="1" x14ac:dyDescent="0.15">
      <c r="B46" s="1197"/>
      <c r="C46" s="1198"/>
      <c r="D46" s="105"/>
      <c r="E46" s="1201" t="s">
        <v>36</v>
      </c>
      <c r="F46" s="1201"/>
      <c r="G46" s="1201"/>
      <c r="H46" s="1202"/>
      <c r="I46" s="345">
        <v>354</v>
      </c>
      <c r="J46" s="346">
        <v>318</v>
      </c>
      <c r="K46" s="346">
        <v>319</v>
      </c>
      <c r="L46" s="346">
        <v>310</v>
      </c>
      <c r="M46" s="347">
        <v>316</v>
      </c>
    </row>
    <row r="47" spans="2:13" ht="27.75" customHeight="1" x14ac:dyDescent="0.15">
      <c r="B47" s="1197"/>
      <c r="C47" s="1198"/>
      <c r="D47" s="106"/>
      <c r="E47" s="1211" t="s">
        <v>37</v>
      </c>
      <c r="F47" s="1212"/>
      <c r="G47" s="1212"/>
      <c r="H47" s="1213"/>
      <c r="I47" s="345" t="s">
        <v>486</v>
      </c>
      <c r="J47" s="346" t="s">
        <v>486</v>
      </c>
      <c r="K47" s="346" t="s">
        <v>486</v>
      </c>
      <c r="L47" s="346" t="s">
        <v>486</v>
      </c>
      <c r="M47" s="347" t="s">
        <v>486</v>
      </c>
    </row>
    <row r="48" spans="2:13" ht="27.75" customHeight="1" x14ac:dyDescent="0.15">
      <c r="B48" s="1197"/>
      <c r="C48" s="1198"/>
      <c r="D48" s="104"/>
      <c r="E48" s="1201" t="s">
        <v>38</v>
      </c>
      <c r="F48" s="1201"/>
      <c r="G48" s="1201"/>
      <c r="H48" s="1202"/>
      <c r="I48" s="345" t="s">
        <v>486</v>
      </c>
      <c r="J48" s="346" t="s">
        <v>486</v>
      </c>
      <c r="K48" s="346" t="s">
        <v>486</v>
      </c>
      <c r="L48" s="346" t="s">
        <v>486</v>
      </c>
      <c r="M48" s="347" t="s">
        <v>486</v>
      </c>
    </row>
    <row r="49" spans="2:13" ht="27.75" customHeight="1" x14ac:dyDescent="0.15">
      <c r="B49" s="1199"/>
      <c r="C49" s="1200"/>
      <c r="D49" s="104"/>
      <c r="E49" s="1201" t="s">
        <v>39</v>
      </c>
      <c r="F49" s="1201"/>
      <c r="G49" s="1201"/>
      <c r="H49" s="1202"/>
      <c r="I49" s="345" t="s">
        <v>486</v>
      </c>
      <c r="J49" s="346" t="s">
        <v>486</v>
      </c>
      <c r="K49" s="346" t="s">
        <v>486</v>
      </c>
      <c r="L49" s="346" t="s">
        <v>486</v>
      </c>
      <c r="M49" s="347" t="s">
        <v>486</v>
      </c>
    </row>
    <row r="50" spans="2:13" ht="27.75" customHeight="1" x14ac:dyDescent="0.15">
      <c r="B50" s="1195" t="s">
        <v>40</v>
      </c>
      <c r="C50" s="1196"/>
      <c r="D50" s="107"/>
      <c r="E50" s="1201" t="s">
        <v>41</v>
      </c>
      <c r="F50" s="1201"/>
      <c r="G50" s="1201"/>
      <c r="H50" s="1202"/>
      <c r="I50" s="345">
        <v>12287</v>
      </c>
      <c r="J50" s="346">
        <v>11475</v>
      </c>
      <c r="K50" s="346">
        <v>11511</v>
      </c>
      <c r="L50" s="346">
        <v>10593</v>
      </c>
      <c r="M50" s="347">
        <v>10018</v>
      </c>
    </row>
    <row r="51" spans="2:13" ht="27.75" customHeight="1" x14ac:dyDescent="0.15">
      <c r="B51" s="1197"/>
      <c r="C51" s="1198"/>
      <c r="D51" s="104"/>
      <c r="E51" s="1201" t="s">
        <v>42</v>
      </c>
      <c r="F51" s="1201"/>
      <c r="G51" s="1201"/>
      <c r="H51" s="1202"/>
      <c r="I51" s="345">
        <v>1683</v>
      </c>
      <c r="J51" s="346">
        <v>1481</v>
      </c>
      <c r="K51" s="346">
        <v>1401</v>
      </c>
      <c r="L51" s="346">
        <v>1433</v>
      </c>
      <c r="M51" s="347">
        <v>1356</v>
      </c>
    </row>
    <row r="52" spans="2:13" ht="27.75" customHeight="1" x14ac:dyDescent="0.15">
      <c r="B52" s="1199"/>
      <c r="C52" s="1200"/>
      <c r="D52" s="104"/>
      <c r="E52" s="1201" t="s">
        <v>43</v>
      </c>
      <c r="F52" s="1201"/>
      <c r="G52" s="1201"/>
      <c r="H52" s="1202"/>
      <c r="I52" s="345">
        <v>28505</v>
      </c>
      <c r="J52" s="346">
        <v>28695</v>
      </c>
      <c r="K52" s="346">
        <v>27840</v>
      </c>
      <c r="L52" s="346">
        <v>26887</v>
      </c>
      <c r="M52" s="347">
        <v>27067</v>
      </c>
    </row>
    <row r="53" spans="2:13" ht="27.75" customHeight="1" thickBot="1" x14ac:dyDescent="0.2">
      <c r="B53" s="1203" t="s">
        <v>19</v>
      </c>
      <c r="C53" s="1204"/>
      <c r="D53" s="108"/>
      <c r="E53" s="1205" t="s">
        <v>44</v>
      </c>
      <c r="F53" s="1205"/>
      <c r="G53" s="1205"/>
      <c r="H53" s="1206"/>
      <c r="I53" s="348">
        <v>1950</v>
      </c>
      <c r="J53" s="349">
        <v>2175</v>
      </c>
      <c r="K53" s="349">
        <v>1741</v>
      </c>
      <c r="L53" s="349">
        <v>1844</v>
      </c>
      <c r="M53" s="350">
        <v>2910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F+89CP9KLEqCJMNCN1v9dMc+dbHlbUzziuYfcwFIQcKfAF5vPvmCWa5rbHi9Qvhq6eeiBp7P+mafwWBEqsPdJw==" saltValue="EIf72JHPoq155pDDJ/cI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55" zoomScaleNormal="55" zoomScaleSheetLayoutView="100" workbookViewId="0">
      <selection activeCell="F58" sqref="F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526</v>
      </c>
      <c r="G54" s="117" t="s">
        <v>527</v>
      </c>
      <c r="H54" s="118" t="s">
        <v>528</v>
      </c>
    </row>
    <row r="55" spans="2:8" ht="52.5" customHeight="1" x14ac:dyDescent="0.15">
      <c r="B55" s="119"/>
      <c r="C55" s="1222" t="s">
        <v>46</v>
      </c>
      <c r="D55" s="1222"/>
      <c r="E55" s="1223"/>
      <c r="F55" s="120">
        <v>3704</v>
      </c>
      <c r="G55" s="120">
        <v>3327</v>
      </c>
      <c r="H55" s="121">
        <v>3108</v>
      </c>
    </row>
    <row r="56" spans="2:8" ht="52.5" customHeight="1" x14ac:dyDescent="0.15">
      <c r="B56" s="122"/>
      <c r="C56" s="1224" t="s">
        <v>47</v>
      </c>
      <c r="D56" s="1224"/>
      <c r="E56" s="1225"/>
      <c r="F56" s="123">
        <v>2136</v>
      </c>
      <c r="G56" s="123">
        <v>1814</v>
      </c>
      <c r="H56" s="124">
        <v>1642</v>
      </c>
    </row>
    <row r="57" spans="2:8" ht="53.25" customHeight="1" x14ac:dyDescent="0.15">
      <c r="B57" s="122"/>
      <c r="C57" s="1226" t="s">
        <v>48</v>
      </c>
      <c r="D57" s="1226"/>
      <c r="E57" s="1227"/>
      <c r="F57" s="125">
        <v>6974</v>
      </c>
      <c r="G57" s="125">
        <v>6516</v>
      </c>
      <c r="H57" s="126">
        <v>6303</v>
      </c>
    </row>
    <row r="58" spans="2:8" ht="45.75" customHeight="1" x14ac:dyDescent="0.15">
      <c r="B58" s="127"/>
      <c r="C58" s="1214" t="s">
        <v>565</v>
      </c>
      <c r="D58" s="1215"/>
      <c r="E58" s="1216"/>
      <c r="F58" s="128">
        <v>1318</v>
      </c>
      <c r="G58" s="128">
        <v>1079</v>
      </c>
      <c r="H58" s="129">
        <v>1050</v>
      </c>
    </row>
    <row r="59" spans="2:8" ht="45.75" customHeight="1" x14ac:dyDescent="0.15">
      <c r="B59" s="127"/>
      <c r="C59" s="1214" t="s">
        <v>561</v>
      </c>
      <c r="D59" s="1215"/>
      <c r="E59" s="1216"/>
      <c r="F59" s="128">
        <v>1032</v>
      </c>
      <c r="G59" s="128">
        <v>1065</v>
      </c>
      <c r="H59" s="129">
        <v>998</v>
      </c>
    </row>
    <row r="60" spans="2:8" ht="45.75" customHeight="1" x14ac:dyDescent="0.15">
      <c r="B60" s="127"/>
      <c r="C60" s="1214" t="s">
        <v>562</v>
      </c>
      <c r="D60" s="1215"/>
      <c r="E60" s="1216"/>
      <c r="F60" s="128">
        <v>856</v>
      </c>
      <c r="G60" s="128">
        <v>829</v>
      </c>
      <c r="H60" s="129">
        <v>799</v>
      </c>
    </row>
    <row r="61" spans="2:8" ht="45.75" customHeight="1" x14ac:dyDescent="0.15">
      <c r="B61" s="127"/>
      <c r="C61" s="1214" t="s">
        <v>563</v>
      </c>
      <c r="D61" s="1215"/>
      <c r="E61" s="1216"/>
      <c r="F61" s="128">
        <v>789</v>
      </c>
      <c r="G61" s="128">
        <v>791</v>
      </c>
      <c r="H61" s="129">
        <v>794</v>
      </c>
    </row>
    <row r="62" spans="2:8" ht="45.75" customHeight="1" thickBot="1" x14ac:dyDescent="0.2">
      <c r="B62" s="130"/>
      <c r="C62" s="1217" t="s">
        <v>564</v>
      </c>
      <c r="D62" s="1218"/>
      <c r="E62" s="1219"/>
      <c r="F62" s="131">
        <v>660</v>
      </c>
      <c r="G62" s="131">
        <v>657</v>
      </c>
      <c r="H62" s="132">
        <v>655</v>
      </c>
    </row>
    <row r="63" spans="2:8" ht="52.5" customHeight="1" thickBot="1" x14ac:dyDescent="0.2">
      <c r="B63" s="133"/>
      <c r="C63" s="1220" t="s">
        <v>49</v>
      </c>
      <c r="D63" s="1220"/>
      <c r="E63" s="1221"/>
      <c r="F63" s="134">
        <v>12814</v>
      </c>
      <c r="G63" s="134">
        <v>11658</v>
      </c>
      <c r="H63" s="135">
        <v>11053</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sheetData>
  <sheetProtection algorithmName="SHA-512" hashValue="g3KozCjtzT72GxaQ47YiLeEtbBCttNjzyrbBtovjnK4NyAG7EbMkyKa4M565oS7guquTWzYYjwWII/pIHqICEA==" saltValue="uKYiqQyu7vtN61Q/CANt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0AB08-D1BE-4142-9A89-AFA25CB588BC}">
  <sheetPr>
    <pageSetUpPr fitToPage="1"/>
  </sheetPr>
  <dimension ref="A1:DE85"/>
  <sheetViews>
    <sheetView showGridLines="0" zoomScaleNormal="100" zoomScaleSheetLayoutView="55" workbookViewId="0">
      <selection activeCell="AN43" sqref="AN43:DC47"/>
    </sheetView>
  </sheetViews>
  <sheetFormatPr defaultColWidth="0" defaultRowHeight="13.5" customHeight="1" zeroHeight="1" x14ac:dyDescent="0.15"/>
  <cols>
    <col min="1" max="1" width="6.375" style="255" customWidth="1"/>
    <col min="2" max="107" width="2.5" style="255" customWidth="1"/>
    <col min="108" max="108" width="6.125" style="261" customWidth="1"/>
    <col min="109" max="109" width="5.875" style="259" customWidth="1"/>
    <col min="110" max="16384" width="8.625" style="255" hidden="1"/>
  </cols>
  <sheetData>
    <row r="1" spans="1:109" ht="42.75" customHeight="1" x14ac:dyDescent="0.15">
      <c r="A1" s="351"/>
      <c r="B1" s="352"/>
      <c r="DD1" s="255"/>
      <c r="DE1" s="255"/>
    </row>
    <row r="2" spans="1:109" ht="25.5" customHeight="1" x14ac:dyDescent="0.1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1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x14ac:dyDescent="0.1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x14ac:dyDescent="0.1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x14ac:dyDescent="0.1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x14ac:dyDescent="0.1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x14ac:dyDescent="0.1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x14ac:dyDescent="0.1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x14ac:dyDescent="0.1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x14ac:dyDescent="0.1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x14ac:dyDescent="0.1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x14ac:dyDescent="0.1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x14ac:dyDescent="0.1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x14ac:dyDescent="0.1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x14ac:dyDescent="0.1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x14ac:dyDescent="0.1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x14ac:dyDescent="0.1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x14ac:dyDescent="0.15">
      <c r="DD19" s="255"/>
      <c r="DE19" s="255"/>
    </row>
    <row r="20" spans="1:109" x14ac:dyDescent="0.15">
      <c r="DD20" s="255"/>
      <c r="DE20" s="255"/>
    </row>
    <row r="21" spans="1:109" ht="17.25" customHeight="1" x14ac:dyDescent="0.1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15">
      <c r="B22" s="259"/>
    </row>
    <row r="23" spans="1:109" x14ac:dyDescent="0.15">
      <c r="B23" s="259"/>
    </row>
    <row r="24" spans="1:109" x14ac:dyDescent="0.15">
      <c r="B24" s="259"/>
    </row>
    <row r="25" spans="1:109" x14ac:dyDescent="0.15">
      <c r="B25" s="259"/>
    </row>
    <row r="26" spans="1:109" x14ac:dyDescent="0.15">
      <c r="B26" s="259"/>
    </row>
    <row r="27" spans="1:109" x14ac:dyDescent="0.15">
      <c r="B27" s="259"/>
    </row>
    <row r="28" spans="1:109" x14ac:dyDescent="0.15">
      <c r="B28" s="259"/>
    </row>
    <row r="29" spans="1:109" x14ac:dyDescent="0.15">
      <c r="B29" s="259"/>
    </row>
    <row r="30" spans="1:109" x14ac:dyDescent="0.15">
      <c r="B30" s="259"/>
    </row>
    <row r="31" spans="1:109" x14ac:dyDescent="0.15">
      <c r="B31" s="259"/>
    </row>
    <row r="32" spans="1:109" x14ac:dyDescent="0.15">
      <c r="B32" s="259"/>
    </row>
    <row r="33" spans="2:109" x14ac:dyDescent="0.15">
      <c r="B33" s="259"/>
    </row>
    <row r="34" spans="2:109" x14ac:dyDescent="0.15">
      <c r="B34" s="259"/>
    </row>
    <row r="35" spans="2:109" x14ac:dyDescent="0.15">
      <c r="B35" s="259"/>
    </row>
    <row r="36" spans="2:109" x14ac:dyDescent="0.15">
      <c r="B36" s="259"/>
    </row>
    <row r="37" spans="2:109" x14ac:dyDescent="0.15">
      <c r="B37" s="259"/>
    </row>
    <row r="38" spans="2:109" x14ac:dyDescent="0.15">
      <c r="B38" s="259"/>
    </row>
    <row r="39" spans="2:109" x14ac:dyDescent="0.1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x14ac:dyDescent="0.15">
      <c r="B40" s="356"/>
      <c r="DD40" s="356"/>
      <c r="DE40" s="255"/>
    </row>
    <row r="41" spans="2:109" ht="17.25" x14ac:dyDescent="0.15">
      <c r="B41" s="256" t="s">
        <v>566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x14ac:dyDescent="0.15">
      <c r="B42" s="259"/>
      <c r="G42" s="357"/>
      <c r="I42" s="358"/>
      <c r="J42" s="358"/>
      <c r="K42" s="358"/>
      <c r="AM42" s="357"/>
      <c r="AN42" s="357" t="s">
        <v>567</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15">
      <c r="B43" s="259"/>
      <c r="AN43" s="1250" t="s">
        <v>568</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x14ac:dyDescent="0.1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x14ac:dyDescent="0.1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x14ac:dyDescent="0.1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x14ac:dyDescent="0.1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x14ac:dyDescent="0.1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x14ac:dyDescent="0.15">
      <c r="B49" s="259"/>
      <c r="AN49" s="255" t="s">
        <v>569</v>
      </c>
    </row>
    <row r="50" spans="1:109" x14ac:dyDescent="0.1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524</v>
      </c>
      <c r="BQ50" s="1233"/>
      <c r="BR50" s="1233"/>
      <c r="BS50" s="1233"/>
      <c r="BT50" s="1233"/>
      <c r="BU50" s="1233"/>
      <c r="BV50" s="1233"/>
      <c r="BW50" s="1233"/>
      <c r="BX50" s="1233" t="s">
        <v>525</v>
      </c>
      <c r="BY50" s="1233"/>
      <c r="BZ50" s="1233"/>
      <c r="CA50" s="1233"/>
      <c r="CB50" s="1233"/>
      <c r="CC50" s="1233"/>
      <c r="CD50" s="1233"/>
      <c r="CE50" s="1233"/>
      <c r="CF50" s="1233" t="s">
        <v>526</v>
      </c>
      <c r="CG50" s="1233"/>
      <c r="CH50" s="1233"/>
      <c r="CI50" s="1233"/>
      <c r="CJ50" s="1233"/>
      <c r="CK50" s="1233"/>
      <c r="CL50" s="1233"/>
      <c r="CM50" s="1233"/>
      <c r="CN50" s="1233" t="s">
        <v>527</v>
      </c>
      <c r="CO50" s="1233"/>
      <c r="CP50" s="1233"/>
      <c r="CQ50" s="1233"/>
      <c r="CR50" s="1233"/>
      <c r="CS50" s="1233"/>
      <c r="CT50" s="1233"/>
      <c r="CU50" s="1233"/>
      <c r="CV50" s="1233" t="s">
        <v>528</v>
      </c>
      <c r="CW50" s="1233"/>
      <c r="CX50" s="1233"/>
      <c r="CY50" s="1233"/>
      <c r="CZ50" s="1233"/>
      <c r="DA50" s="1233"/>
      <c r="DB50" s="1233"/>
      <c r="DC50" s="1233"/>
    </row>
    <row r="51" spans="1:109" ht="13.5" customHeight="1" x14ac:dyDescent="0.15">
      <c r="B51" s="259"/>
      <c r="G51" s="1236"/>
      <c r="H51" s="1236"/>
      <c r="I51" s="1249"/>
      <c r="J51" s="1249"/>
      <c r="K51" s="1235"/>
      <c r="L51" s="1235"/>
      <c r="M51" s="1235"/>
      <c r="N51" s="1235"/>
      <c r="AM51" s="359"/>
      <c r="AN51" s="1231" t="s">
        <v>570</v>
      </c>
      <c r="AO51" s="1231"/>
      <c r="AP51" s="1231"/>
      <c r="AQ51" s="1231"/>
      <c r="AR51" s="1231"/>
      <c r="AS51" s="1231"/>
      <c r="AT51" s="1231"/>
      <c r="AU51" s="1231"/>
      <c r="AV51" s="1231"/>
      <c r="AW51" s="1231"/>
      <c r="AX51" s="1231"/>
      <c r="AY51" s="1231"/>
      <c r="AZ51" s="1231"/>
      <c r="BA51" s="1231"/>
      <c r="BB51" s="1231" t="s">
        <v>571</v>
      </c>
      <c r="BC51" s="1231"/>
      <c r="BD51" s="1231"/>
      <c r="BE51" s="1231"/>
      <c r="BF51" s="1231"/>
      <c r="BG51" s="1231"/>
      <c r="BH51" s="1231"/>
      <c r="BI51" s="1231"/>
      <c r="BJ51" s="1231"/>
      <c r="BK51" s="1231"/>
      <c r="BL51" s="1231"/>
      <c r="BM51" s="1231"/>
      <c r="BN51" s="1231"/>
      <c r="BO51" s="1231"/>
      <c r="BP51" s="1228">
        <v>14.6</v>
      </c>
      <c r="BQ51" s="1228"/>
      <c r="BR51" s="1228"/>
      <c r="BS51" s="1228"/>
      <c r="BT51" s="1228"/>
      <c r="BU51" s="1228"/>
      <c r="BV51" s="1228"/>
      <c r="BW51" s="1228"/>
      <c r="BX51" s="1228">
        <v>15.8</v>
      </c>
      <c r="BY51" s="1228"/>
      <c r="BZ51" s="1228"/>
      <c r="CA51" s="1228"/>
      <c r="CB51" s="1228"/>
      <c r="CC51" s="1228"/>
      <c r="CD51" s="1228"/>
      <c r="CE51" s="1228"/>
      <c r="CF51" s="1228">
        <v>12.1</v>
      </c>
      <c r="CG51" s="1228"/>
      <c r="CH51" s="1228"/>
      <c r="CI51" s="1228"/>
      <c r="CJ51" s="1228"/>
      <c r="CK51" s="1228"/>
      <c r="CL51" s="1228"/>
      <c r="CM51" s="1228"/>
      <c r="CN51" s="1228">
        <v>13.3</v>
      </c>
      <c r="CO51" s="1228"/>
      <c r="CP51" s="1228"/>
      <c r="CQ51" s="1228"/>
      <c r="CR51" s="1228"/>
      <c r="CS51" s="1228"/>
      <c r="CT51" s="1228"/>
      <c r="CU51" s="1228"/>
      <c r="CV51" s="1228">
        <v>20.7</v>
      </c>
      <c r="CW51" s="1228"/>
      <c r="CX51" s="1228"/>
      <c r="CY51" s="1228"/>
      <c r="CZ51" s="1228"/>
      <c r="DA51" s="1228"/>
      <c r="DB51" s="1228"/>
      <c r="DC51" s="1228"/>
    </row>
    <row r="52" spans="1:109" x14ac:dyDescent="0.1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x14ac:dyDescent="0.1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572</v>
      </c>
      <c r="BC53" s="1231"/>
      <c r="BD53" s="1231"/>
      <c r="BE53" s="1231"/>
      <c r="BF53" s="1231"/>
      <c r="BG53" s="1231"/>
      <c r="BH53" s="1231"/>
      <c r="BI53" s="1231"/>
      <c r="BJ53" s="1231"/>
      <c r="BK53" s="1231"/>
      <c r="BL53" s="1231"/>
      <c r="BM53" s="1231"/>
      <c r="BN53" s="1231"/>
      <c r="BO53" s="1231"/>
      <c r="BP53" s="1228">
        <v>69.5</v>
      </c>
      <c r="BQ53" s="1228"/>
      <c r="BR53" s="1228"/>
      <c r="BS53" s="1228"/>
      <c r="BT53" s="1228"/>
      <c r="BU53" s="1228"/>
      <c r="BV53" s="1228"/>
      <c r="BW53" s="1228"/>
      <c r="BX53" s="1228">
        <v>70.599999999999994</v>
      </c>
      <c r="BY53" s="1228"/>
      <c r="BZ53" s="1228"/>
      <c r="CA53" s="1228"/>
      <c r="CB53" s="1228"/>
      <c r="CC53" s="1228"/>
      <c r="CD53" s="1228"/>
      <c r="CE53" s="1228"/>
      <c r="CF53" s="1228">
        <v>71.599999999999994</v>
      </c>
      <c r="CG53" s="1228"/>
      <c r="CH53" s="1228"/>
      <c r="CI53" s="1228"/>
      <c r="CJ53" s="1228"/>
      <c r="CK53" s="1228"/>
      <c r="CL53" s="1228"/>
      <c r="CM53" s="1228"/>
      <c r="CN53" s="1228">
        <v>73</v>
      </c>
      <c r="CO53" s="1228"/>
      <c r="CP53" s="1228"/>
      <c r="CQ53" s="1228"/>
      <c r="CR53" s="1228"/>
      <c r="CS53" s="1228"/>
      <c r="CT53" s="1228"/>
      <c r="CU53" s="1228"/>
      <c r="CV53" s="1228">
        <v>74.3</v>
      </c>
      <c r="CW53" s="1228"/>
      <c r="CX53" s="1228"/>
      <c r="CY53" s="1228"/>
      <c r="CZ53" s="1228"/>
      <c r="DA53" s="1228"/>
      <c r="DB53" s="1228"/>
      <c r="DC53" s="1228"/>
    </row>
    <row r="54" spans="1:109" x14ac:dyDescent="0.1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x14ac:dyDescent="0.15">
      <c r="A55" s="358"/>
      <c r="B55" s="259"/>
      <c r="G55" s="1234"/>
      <c r="H55" s="1234"/>
      <c r="I55" s="1234"/>
      <c r="J55" s="1234"/>
      <c r="K55" s="1235"/>
      <c r="L55" s="1235"/>
      <c r="M55" s="1235"/>
      <c r="N55" s="1235"/>
      <c r="AN55" s="1233" t="s">
        <v>573</v>
      </c>
      <c r="AO55" s="1233"/>
      <c r="AP55" s="1233"/>
      <c r="AQ55" s="1233"/>
      <c r="AR55" s="1233"/>
      <c r="AS55" s="1233"/>
      <c r="AT55" s="1233"/>
      <c r="AU55" s="1233"/>
      <c r="AV55" s="1233"/>
      <c r="AW55" s="1233"/>
      <c r="AX55" s="1233"/>
      <c r="AY55" s="1233"/>
      <c r="AZ55" s="1233"/>
      <c r="BA55" s="1233"/>
      <c r="BB55" s="1231" t="s">
        <v>571</v>
      </c>
      <c r="BC55" s="1231"/>
      <c r="BD55" s="1231"/>
      <c r="BE55" s="1231"/>
      <c r="BF55" s="1231"/>
      <c r="BG55" s="1231"/>
      <c r="BH55" s="1231"/>
      <c r="BI55" s="1231"/>
      <c r="BJ55" s="1231"/>
      <c r="BK55" s="1231"/>
      <c r="BL55" s="1231"/>
      <c r="BM55" s="1231"/>
      <c r="BN55" s="1231"/>
      <c r="BO55" s="1231"/>
      <c r="BP55" s="1228">
        <v>22.7</v>
      </c>
      <c r="BQ55" s="1228"/>
      <c r="BR55" s="1228"/>
      <c r="BS55" s="1228"/>
      <c r="BT55" s="1228"/>
      <c r="BU55" s="1228"/>
      <c r="BV55" s="1228"/>
      <c r="BW55" s="1228"/>
      <c r="BX55" s="1228">
        <v>27.8</v>
      </c>
      <c r="BY55" s="1228"/>
      <c r="BZ55" s="1228"/>
      <c r="CA55" s="1228"/>
      <c r="CB55" s="1228"/>
      <c r="CC55" s="1228"/>
      <c r="CD55" s="1228"/>
      <c r="CE55" s="1228"/>
      <c r="CF55" s="1228">
        <v>18</v>
      </c>
      <c r="CG55" s="1228"/>
      <c r="CH55" s="1228"/>
      <c r="CI55" s="1228"/>
      <c r="CJ55" s="1228"/>
      <c r="CK55" s="1228"/>
      <c r="CL55" s="1228"/>
      <c r="CM55" s="1228"/>
      <c r="CN55" s="1228">
        <v>12.7</v>
      </c>
      <c r="CO55" s="1228"/>
      <c r="CP55" s="1228"/>
      <c r="CQ55" s="1228"/>
      <c r="CR55" s="1228"/>
      <c r="CS55" s="1228"/>
      <c r="CT55" s="1228"/>
      <c r="CU55" s="1228"/>
      <c r="CV55" s="1228">
        <v>10</v>
      </c>
      <c r="CW55" s="1228"/>
      <c r="CX55" s="1228"/>
      <c r="CY55" s="1228"/>
      <c r="CZ55" s="1228"/>
      <c r="DA55" s="1228"/>
      <c r="DB55" s="1228"/>
      <c r="DC55" s="1228"/>
    </row>
    <row r="56" spans="1:109" x14ac:dyDescent="0.1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x14ac:dyDescent="0.1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572</v>
      </c>
      <c r="BC57" s="1231"/>
      <c r="BD57" s="1231"/>
      <c r="BE57" s="1231"/>
      <c r="BF57" s="1231"/>
      <c r="BG57" s="1231"/>
      <c r="BH57" s="1231"/>
      <c r="BI57" s="1231"/>
      <c r="BJ57" s="1231"/>
      <c r="BK57" s="1231"/>
      <c r="BL57" s="1231"/>
      <c r="BM57" s="1231"/>
      <c r="BN57" s="1231"/>
      <c r="BO57" s="1231"/>
      <c r="BP57" s="1228">
        <v>60.6</v>
      </c>
      <c r="BQ57" s="1228"/>
      <c r="BR57" s="1228"/>
      <c r="BS57" s="1228"/>
      <c r="BT57" s="1228"/>
      <c r="BU57" s="1228"/>
      <c r="BV57" s="1228"/>
      <c r="BW57" s="1228"/>
      <c r="BX57" s="1228">
        <v>62</v>
      </c>
      <c r="BY57" s="1228"/>
      <c r="BZ57" s="1228"/>
      <c r="CA57" s="1228"/>
      <c r="CB57" s="1228"/>
      <c r="CC57" s="1228"/>
      <c r="CD57" s="1228"/>
      <c r="CE57" s="1228"/>
      <c r="CF57" s="1228">
        <v>62.2</v>
      </c>
      <c r="CG57" s="1228"/>
      <c r="CH57" s="1228"/>
      <c r="CI57" s="1228"/>
      <c r="CJ57" s="1228"/>
      <c r="CK57" s="1228"/>
      <c r="CL57" s="1228"/>
      <c r="CM57" s="1228"/>
      <c r="CN57" s="1228">
        <v>63.2</v>
      </c>
      <c r="CO57" s="1228"/>
      <c r="CP57" s="1228"/>
      <c r="CQ57" s="1228"/>
      <c r="CR57" s="1228"/>
      <c r="CS57" s="1228"/>
      <c r="CT57" s="1228"/>
      <c r="CU57" s="1228"/>
      <c r="CV57" s="1228">
        <v>64.599999999999994</v>
      </c>
      <c r="CW57" s="1228"/>
      <c r="CX57" s="1228"/>
      <c r="CY57" s="1228"/>
      <c r="CZ57" s="1228"/>
      <c r="DA57" s="1228"/>
      <c r="DB57" s="1228"/>
      <c r="DC57" s="1228"/>
      <c r="DD57" s="363"/>
      <c r="DE57" s="362"/>
    </row>
    <row r="58" spans="1:109" s="358" customFormat="1" x14ac:dyDescent="0.1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x14ac:dyDescent="0.1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x14ac:dyDescent="0.1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x14ac:dyDescent="0.1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x14ac:dyDescent="0.1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7.25" x14ac:dyDescent="0.15">
      <c r="B63" s="312" t="s">
        <v>574</v>
      </c>
    </row>
    <row r="64" spans="1:109" x14ac:dyDescent="0.15">
      <c r="B64" s="259"/>
      <c r="G64" s="357"/>
      <c r="I64" s="369"/>
      <c r="J64" s="369"/>
      <c r="K64" s="369"/>
      <c r="L64" s="369"/>
      <c r="M64" s="369"/>
      <c r="N64" s="370"/>
      <c r="AM64" s="357"/>
      <c r="AN64" s="357" t="s">
        <v>567</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x14ac:dyDescent="0.15">
      <c r="B65" s="259"/>
      <c r="AN65" s="1240" t="s">
        <v>575</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x14ac:dyDescent="0.1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x14ac:dyDescent="0.1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x14ac:dyDescent="0.1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x14ac:dyDescent="0.1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x14ac:dyDescent="0.1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x14ac:dyDescent="0.15">
      <c r="B71" s="259"/>
      <c r="G71" s="374"/>
      <c r="I71" s="375"/>
      <c r="J71" s="372"/>
      <c r="K71" s="372"/>
      <c r="L71" s="373"/>
      <c r="M71" s="372"/>
      <c r="N71" s="373"/>
      <c r="AM71" s="374"/>
      <c r="AN71" s="255" t="s">
        <v>569</v>
      </c>
    </row>
    <row r="72" spans="2:107" x14ac:dyDescent="0.1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524</v>
      </c>
      <c r="BQ72" s="1233"/>
      <c r="BR72" s="1233"/>
      <c r="BS72" s="1233"/>
      <c r="BT72" s="1233"/>
      <c r="BU72" s="1233"/>
      <c r="BV72" s="1233"/>
      <c r="BW72" s="1233"/>
      <c r="BX72" s="1233" t="s">
        <v>525</v>
      </c>
      <c r="BY72" s="1233"/>
      <c r="BZ72" s="1233"/>
      <c r="CA72" s="1233"/>
      <c r="CB72" s="1233"/>
      <c r="CC72" s="1233"/>
      <c r="CD72" s="1233"/>
      <c r="CE72" s="1233"/>
      <c r="CF72" s="1233" t="s">
        <v>526</v>
      </c>
      <c r="CG72" s="1233"/>
      <c r="CH72" s="1233"/>
      <c r="CI72" s="1233"/>
      <c r="CJ72" s="1233"/>
      <c r="CK72" s="1233"/>
      <c r="CL72" s="1233"/>
      <c r="CM72" s="1233"/>
      <c r="CN72" s="1233" t="s">
        <v>527</v>
      </c>
      <c r="CO72" s="1233"/>
      <c r="CP72" s="1233"/>
      <c r="CQ72" s="1233"/>
      <c r="CR72" s="1233"/>
      <c r="CS72" s="1233"/>
      <c r="CT72" s="1233"/>
      <c r="CU72" s="1233"/>
      <c r="CV72" s="1233" t="s">
        <v>528</v>
      </c>
      <c r="CW72" s="1233"/>
      <c r="CX72" s="1233"/>
      <c r="CY72" s="1233"/>
      <c r="CZ72" s="1233"/>
      <c r="DA72" s="1233"/>
      <c r="DB72" s="1233"/>
      <c r="DC72" s="1233"/>
    </row>
    <row r="73" spans="2:107" x14ac:dyDescent="0.15">
      <c r="B73" s="259"/>
      <c r="G73" s="1236"/>
      <c r="H73" s="1236"/>
      <c r="I73" s="1236"/>
      <c r="J73" s="1236"/>
      <c r="K73" s="1232"/>
      <c r="L73" s="1232"/>
      <c r="M73" s="1232"/>
      <c r="N73" s="1232"/>
      <c r="AM73" s="359"/>
      <c r="AN73" s="1231" t="s">
        <v>570</v>
      </c>
      <c r="AO73" s="1231"/>
      <c r="AP73" s="1231"/>
      <c r="AQ73" s="1231"/>
      <c r="AR73" s="1231"/>
      <c r="AS73" s="1231"/>
      <c r="AT73" s="1231"/>
      <c r="AU73" s="1231"/>
      <c r="AV73" s="1231"/>
      <c r="AW73" s="1231"/>
      <c r="AX73" s="1231"/>
      <c r="AY73" s="1231"/>
      <c r="AZ73" s="1231"/>
      <c r="BA73" s="1231"/>
      <c r="BB73" s="1231" t="s">
        <v>571</v>
      </c>
      <c r="BC73" s="1231"/>
      <c r="BD73" s="1231"/>
      <c r="BE73" s="1231"/>
      <c r="BF73" s="1231"/>
      <c r="BG73" s="1231"/>
      <c r="BH73" s="1231"/>
      <c r="BI73" s="1231"/>
      <c r="BJ73" s="1231"/>
      <c r="BK73" s="1231"/>
      <c r="BL73" s="1231"/>
      <c r="BM73" s="1231"/>
      <c r="BN73" s="1231"/>
      <c r="BO73" s="1231"/>
      <c r="BP73" s="1228">
        <v>14.6</v>
      </c>
      <c r="BQ73" s="1228"/>
      <c r="BR73" s="1228"/>
      <c r="BS73" s="1228"/>
      <c r="BT73" s="1228"/>
      <c r="BU73" s="1228"/>
      <c r="BV73" s="1228"/>
      <c r="BW73" s="1228"/>
      <c r="BX73" s="1228">
        <v>15.8</v>
      </c>
      <c r="BY73" s="1228"/>
      <c r="BZ73" s="1228"/>
      <c r="CA73" s="1228"/>
      <c r="CB73" s="1228"/>
      <c r="CC73" s="1228"/>
      <c r="CD73" s="1228"/>
      <c r="CE73" s="1228"/>
      <c r="CF73" s="1228">
        <v>12.1</v>
      </c>
      <c r="CG73" s="1228"/>
      <c r="CH73" s="1228"/>
      <c r="CI73" s="1228"/>
      <c r="CJ73" s="1228"/>
      <c r="CK73" s="1228"/>
      <c r="CL73" s="1228"/>
      <c r="CM73" s="1228"/>
      <c r="CN73" s="1228">
        <v>13.3</v>
      </c>
      <c r="CO73" s="1228"/>
      <c r="CP73" s="1228"/>
      <c r="CQ73" s="1228"/>
      <c r="CR73" s="1228"/>
      <c r="CS73" s="1228"/>
      <c r="CT73" s="1228"/>
      <c r="CU73" s="1228"/>
      <c r="CV73" s="1228">
        <v>20.7</v>
      </c>
      <c r="CW73" s="1228"/>
      <c r="CX73" s="1228"/>
      <c r="CY73" s="1228"/>
      <c r="CZ73" s="1228"/>
      <c r="DA73" s="1228"/>
      <c r="DB73" s="1228"/>
      <c r="DC73" s="1228"/>
    </row>
    <row r="74" spans="2:107" x14ac:dyDescent="0.1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x14ac:dyDescent="0.1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576</v>
      </c>
      <c r="BC75" s="1231"/>
      <c r="BD75" s="1231"/>
      <c r="BE75" s="1231"/>
      <c r="BF75" s="1231"/>
      <c r="BG75" s="1231"/>
      <c r="BH75" s="1231"/>
      <c r="BI75" s="1231"/>
      <c r="BJ75" s="1231"/>
      <c r="BK75" s="1231"/>
      <c r="BL75" s="1231"/>
      <c r="BM75" s="1231"/>
      <c r="BN75" s="1231"/>
      <c r="BO75" s="1231"/>
      <c r="BP75" s="1228">
        <v>6.1</v>
      </c>
      <c r="BQ75" s="1228"/>
      <c r="BR75" s="1228"/>
      <c r="BS75" s="1228"/>
      <c r="BT75" s="1228"/>
      <c r="BU75" s="1228"/>
      <c r="BV75" s="1228"/>
      <c r="BW75" s="1228"/>
      <c r="BX75" s="1228">
        <v>6.4</v>
      </c>
      <c r="BY75" s="1228"/>
      <c r="BZ75" s="1228"/>
      <c r="CA75" s="1228"/>
      <c r="CB75" s="1228"/>
      <c r="CC75" s="1228"/>
      <c r="CD75" s="1228"/>
      <c r="CE75" s="1228"/>
      <c r="CF75" s="1228">
        <v>6.7</v>
      </c>
      <c r="CG75" s="1228"/>
      <c r="CH75" s="1228"/>
      <c r="CI75" s="1228"/>
      <c r="CJ75" s="1228"/>
      <c r="CK75" s="1228"/>
      <c r="CL75" s="1228"/>
      <c r="CM75" s="1228"/>
      <c r="CN75" s="1228">
        <v>6.9</v>
      </c>
      <c r="CO75" s="1228"/>
      <c r="CP75" s="1228"/>
      <c r="CQ75" s="1228"/>
      <c r="CR75" s="1228"/>
      <c r="CS75" s="1228"/>
      <c r="CT75" s="1228"/>
      <c r="CU75" s="1228"/>
      <c r="CV75" s="1228">
        <v>6.9</v>
      </c>
      <c r="CW75" s="1228"/>
      <c r="CX75" s="1228"/>
      <c r="CY75" s="1228"/>
      <c r="CZ75" s="1228"/>
      <c r="DA75" s="1228"/>
      <c r="DB75" s="1228"/>
      <c r="DC75" s="1228"/>
    </row>
    <row r="76" spans="2:107" x14ac:dyDescent="0.1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x14ac:dyDescent="0.15">
      <c r="B77" s="259"/>
      <c r="G77" s="1234"/>
      <c r="H77" s="1234"/>
      <c r="I77" s="1234"/>
      <c r="J77" s="1234"/>
      <c r="K77" s="1232"/>
      <c r="L77" s="1232"/>
      <c r="M77" s="1232"/>
      <c r="N77" s="1232"/>
      <c r="AN77" s="1233" t="s">
        <v>573</v>
      </c>
      <c r="AO77" s="1233"/>
      <c r="AP77" s="1233"/>
      <c r="AQ77" s="1233"/>
      <c r="AR77" s="1233"/>
      <c r="AS77" s="1233"/>
      <c r="AT77" s="1233"/>
      <c r="AU77" s="1233"/>
      <c r="AV77" s="1233"/>
      <c r="AW77" s="1233"/>
      <c r="AX77" s="1233"/>
      <c r="AY77" s="1233"/>
      <c r="AZ77" s="1233"/>
      <c r="BA77" s="1233"/>
      <c r="BB77" s="1231" t="s">
        <v>571</v>
      </c>
      <c r="BC77" s="1231"/>
      <c r="BD77" s="1231"/>
      <c r="BE77" s="1231"/>
      <c r="BF77" s="1231"/>
      <c r="BG77" s="1231"/>
      <c r="BH77" s="1231"/>
      <c r="BI77" s="1231"/>
      <c r="BJ77" s="1231"/>
      <c r="BK77" s="1231"/>
      <c r="BL77" s="1231"/>
      <c r="BM77" s="1231"/>
      <c r="BN77" s="1231"/>
      <c r="BO77" s="1231"/>
      <c r="BP77" s="1228">
        <v>22.7</v>
      </c>
      <c r="BQ77" s="1228"/>
      <c r="BR77" s="1228"/>
      <c r="BS77" s="1228"/>
      <c r="BT77" s="1228"/>
      <c r="BU77" s="1228"/>
      <c r="BV77" s="1228"/>
      <c r="BW77" s="1228"/>
      <c r="BX77" s="1228">
        <v>27.8</v>
      </c>
      <c r="BY77" s="1228"/>
      <c r="BZ77" s="1228"/>
      <c r="CA77" s="1228"/>
      <c r="CB77" s="1228"/>
      <c r="CC77" s="1228"/>
      <c r="CD77" s="1228"/>
      <c r="CE77" s="1228"/>
      <c r="CF77" s="1228">
        <v>18</v>
      </c>
      <c r="CG77" s="1228"/>
      <c r="CH77" s="1228"/>
      <c r="CI77" s="1228"/>
      <c r="CJ77" s="1228"/>
      <c r="CK77" s="1228"/>
      <c r="CL77" s="1228"/>
      <c r="CM77" s="1228"/>
      <c r="CN77" s="1228">
        <v>12.7</v>
      </c>
      <c r="CO77" s="1228"/>
      <c r="CP77" s="1228"/>
      <c r="CQ77" s="1228"/>
      <c r="CR77" s="1228"/>
      <c r="CS77" s="1228"/>
      <c r="CT77" s="1228"/>
      <c r="CU77" s="1228"/>
      <c r="CV77" s="1228">
        <v>10</v>
      </c>
      <c r="CW77" s="1228"/>
      <c r="CX77" s="1228"/>
      <c r="CY77" s="1228"/>
      <c r="CZ77" s="1228"/>
      <c r="DA77" s="1228"/>
      <c r="DB77" s="1228"/>
      <c r="DC77" s="1228"/>
    </row>
    <row r="78" spans="2:107" x14ac:dyDescent="0.1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x14ac:dyDescent="0.1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576</v>
      </c>
      <c r="BC79" s="1231"/>
      <c r="BD79" s="1231"/>
      <c r="BE79" s="1231"/>
      <c r="BF79" s="1231"/>
      <c r="BG79" s="1231"/>
      <c r="BH79" s="1231"/>
      <c r="BI79" s="1231"/>
      <c r="BJ79" s="1231"/>
      <c r="BK79" s="1231"/>
      <c r="BL79" s="1231"/>
      <c r="BM79" s="1231"/>
      <c r="BN79" s="1231"/>
      <c r="BO79" s="1231"/>
      <c r="BP79" s="1228">
        <v>7.7</v>
      </c>
      <c r="BQ79" s="1228"/>
      <c r="BR79" s="1228"/>
      <c r="BS79" s="1228"/>
      <c r="BT79" s="1228"/>
      <c r="BU79" s="1228"/>
      <c r="BV79" s="1228"/>
      <c r="BW79" s="1228"/>
      <c r="BX79" s="1228">
        <v>7.5</v>
      </c>
      <c r="BY79" s="1228"/>
      <c r="BZ79" s="1228"/>
      <c r="CA79" s="1228"/>
      <c r="CB79" s="1228"/>
      <c r="CC79" s="1228"/>
      <c r="CD79" s="1228"/>
      <c r="CE79" s="1228"/>
      <c r="CF79" s="1228">
        <v>6.6</v>
      </c>
      <c r="CG79" s="1228"/>
      <c r="CH79" s="1228"/>
      <c r="CI79" s="1228"/>
      <c r="CJ79" s="1228"/>
      <c r="CK79" s="1228"/>
      <c r="CL79" s="1228"/>
      <c r="CM79" s="1228"/>
      <c r="CN79" s="1228">
        <v>6.6</v>
      </c>
      <c r="CO79" s="1228"/>
      <c r="CP79" s="1228"/>
      <c r="CQ79" s="1228"/>
      <c r="CR79" s="1228"/>
      <c r="CS79" s="1228"/>
      <c r="CT79" s="1228"/>
      <c r="CU79" s="1228"/>
      <c r="CV79" s="1228">
        <v>6.7</v>
      </c>
      <c r="CW79" s="1228"/>
      <c r="CX79" s="1228"/>
      <c r="CY79" s="1228"/>
      <c r="CZ79" s="1228"/>
      <c r="DA79" s="1228"/>
      <c r="DB79" s="1228"/>
      <c r="DC79" s="1228"/>
    </row>
    <row r="80" spans="2:107" x14ac:dyDescent="0.1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x14ac:dyDescent="0.15">
      <c r="B81" s="259"/>
    </row>
    <row r="82" spans="2:109" ht="17.25" x14ac:dyDescent="0.1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x14ac:dyDescent="0.1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x14ac:dyDescent="0.15">
      <c r="DD84" s="255"/>
      <c r="DE84" s="255"/>
    </row>
    <row r="85" spans="2:109" x14ac:dyDescent="0.15">
      <c r="DD85" s="255"/>
      <c r="DE85" s="255"/>
    </row>
  </sheetData>
  <sheetProtection algorithmName="SHA-512" hashValue="HX1qTfL98nw4kp9PjiNqARA5G+RZ4YtEj9fh6Y1OXYyKhsssSz7KSMUBMUAzPTpZjjM8OdpcgQ+s4V5Kg7BNyw==" saltValue="3Oca3WhcwZHB/4ddGcj+X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405907-7FEE-44FC-A770-D815FC7C1D5C}">
  <sheetPr>
    <pageSetUpPr fitToPage="1"/>
  </sheetPr>
  <dimension ref="A1:DR125"/>
  <sheetViews>
    <sheetView showGridLines="0" topLeftCell="J19" zoomScaleNormal="100" zoomScaleSheetLayoutView="70"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1:34"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x14ac:dyDescent="0.15">
      <c r="S2" s="253"/>
      <c r="AH2" s="253"/>
    </row>
    <row r="3" spans="1: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x14ac:dyDescent="0.15"/>
    <row r="5" spans="1:34" x14ac:dyDescent="0.15"/>
    <row r="6" spans="1:34" x14ac:dyDescent="0.15"/>
    <row r="7" spans="1:34" x14ac:dyDescent="0.15"/>
    <row r="8" spans="1:34" x14ac:dyDescent="0.15"/>
    <row r="9" spans="1:34" x14ac:dyDescent="0.15">
      <c r="AH9" s="253"/>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Xm+hQEI4Qpa90dUuNYb3qZE2KgCgRnoLvhKp26GQ37X2fbfmjqD/DJZDeKF5G0KplKxwyouQuJQSoo+DA90LBA==" saltValue="Xf1XIwwx/M/qESRsHTJDz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F3395-0054-42C0-8F5F-A39D1261B1C3}">
  <sheetPr>
    <pageSetUpPr fitToPage="1"/>
  </sheetPr>
  <dimension ref="A1:DR125"/>
  <sheetViews>
    <sheetView showGridLines="0" topLeftCell="A100" zoomScaleNormal="100" zoomScaleSheetLayoutView="55" workbookViewId="0">
      <selection activeCell="AN43" sqref="AN43:DC47"/>
    </sheetView>
  </sheetViews>
  <sheetFormatPr defaultColWidth="0" defaultRowHeight="13.5" customHeight="1" zeroHeight="1" x14ac:dyDescent="0.15"/>
  <cols>
    <col min="1" max="34" width="2.5" style="254" customWidth="1"/>
    <col min="35" max="122" width="2.5" style="253" customWidth="1"/>
    <col min="123" max="16384" width="2.5" style="253" hidden="1"/>
  </cols>
  <sheetData>
    <row r="1" spans="2:34"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x14ac:dyDescent="0.15">
      <c r="S2" s="253"/>
      <c r="AH2" s="253"/>
    </row>
    <row r="3" spans="2:34"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x14ac:dyDescent="0.15"/>
    <row r="5" spans="2:34" x14ac:dyDescent="0.15"/>
    <row r="6" spans="2:34" x14ac:dyDescent="0.15"/>
    <row r="7" spans="2:34" x14ac:dyDescent="0.15"/>
    <row r="8" spans="2:34" x14ac:dyDescent="0.15"/>
    <row r="9" spans="2:34" x14ac:dyDescent="0.15">
      <c r="AH9" s="25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3"/>
    </row>
    <row r="18" spans="12:34" x14ac:dyDescent="0.15"/>
    <row r="19" spans="12:34" x14ac:dyDescent="0.15"/>
    <row r="20" spans="12:34" x14ac:dyDescent="0.15">
      <c r="AH20" s="253"/>
    </row>
    <row r="21" spans="12:34" x14ac:dyDescent="0.15">
      <c r="AH21" s="253"/>
    </row>
    <row r="22" spans="12:34" x14ac:dyDescent="0.15"/>
    <row r="23" spans="12:34" x14ac:dyDescent="0.15"/>
    <row r="24" spans="12:34" x14ac:dyDescent="0.15">
      <c r="Q24" s="253"/>
    </row>
    <row r="25" spans="12:34" x14ac:dyDescent="0.15"/>
    <row r="26" spans="12:34" x14ac:dyDescent="0.15"/>
    <row r="27" spans="12:34" x14ac:dyDescent="0.15"/>
    <row r="28" spans="12:34" x14ac:dyDescent="0.15">
      <c r="O28" s="253"/>
      <c r="T28" s="253"/>
      <c r="AH28" s="253"/>
    </row>
    <row r="29" spans="12:34" x14ac:dyDescent="0.15"/>
    <row r="30" spans="12:34" x14ac:dyDescent="0.15"/>
    <row r="31" spans="12:34" x14ac:dyDescent="0.15">
      <c r="Q31" s="253"/>
    </row>
    <row r="32" spans="12:34" x14ac:dyDescent="0.15">
      <c r="L32" s="253"/>
    </row>
    <row r="33" spans="2:34" x14ac:dyDescent="0.15">
      <c r="C33" s="253"/>
      <c r="E33" s="253"/>
      <c r="G33" s="253"/>
      <c r="I33" s="253"/>
      <c r="X33" s="253"/>
    </row>
    <row r="34" spans="2:34" x14ac:dyDescent="0.15">
      <c r="B34" s="253"/>
      <c r="P34" s="253"/>
      <c r="R34" s="253"/>
      <c r="T34" s="253"/>
    </row>
    <row r="35" spans="2:34" x14ac:dyDescent="0.15">
      <c r="D35" s="253"/>
      <c r="W35" s="253"/>
      <c r="AC35" s="253"/>
      <c r="AD35" s="253"/>
      <c r="AE35" s="253"/>
      <c r="AF35" s="253"/>
      <c r="AG35" s="253"/>
      <c r="AH35" s="253"/>
    </row>
    <row r="36" spans="2:34" x14ac:dyDescent="0.15">
      <c r="H36" s="253"/>
      <c r="J36" s="253"/>
      <c r="K36" s="253"/>
      <c r="M36" s="253"/>
      <c r="Y36" s="253"/>
      <c r="Z36" s="253"/>
      <c r="AA36" s="253"/>
      <c r="AB36" s="253"/>
      <c r="AC36" s="253"/>
      <c r="AD36" s="253"/>
      <c r="AE36" s="253"/>
      <c r="AF36" s="253"/>
      <c r="AG36" s="253"/>
      <c r="AH36" s="253"/>
    </row>
    <row r="37" spans="2:34" x14ac:dyDescent="0.15">
      <c r="AH37" s="253"/>
    </row>
    <row r="38" spans="2:34" x14ac:dyDescent="0.15">
      <c r="AG38" s="253"/>
      <c r="AH38" s="253"/>
    </row>
    <row r="39" spans="2:34" x14ac:dyDescent="0.15"/>
    <row r="40" spans="2:34" x14ac:dyDescent="0.15">
      <c r="X40" s="253"/>
    </row>
    <row r="41" spans="2:34" x14ac:dyDescent="0.15">
      <c r="R41" s="253"/>
    </row>
    <row r="42" spans="2:34" x14ac:dyDescent="0.15">
      <c r="W42" s="253"/>
    </row>
    <row r="43" spans="2:34" x14ac:dyDescent="0.15">
      <c r="Y43" s="253"/>
      <c r="Z43" s="253"/>
      <c r="AA43" s="253"/>
      <c r="AB43" s="253"/>
      <c r="AC43" s="253"/>
      <c r="AD43" s="253"/>
      <c r="AE43" s="253"/>
      <c r="AF43" s="253"/>
      <c r="AG43" s="253"/>
      <c r="AH43" s="253"/>
    </row>
    <row r="44" spans="2:34" x14ac:dyDescent="0.15">
      <c r="AH44" s="253"/>
    </row>
    <row r="45" spans="2:34" x14ac:dyDescent="0.15">
      <c r="X45" s="253"/>
    </row>
    <row r="46" spans="2:34" x14ac:dyDescent="0.15"/>
    <row r="47" spans="2:34" x14ac:dyDescent="0.15"/>
    <row r="48" spans="2:34" x14ac:dyDescent="0.15">
      <c r="W48" s="253"/>
      <c r="Y48" s="253"/>
      <c r="Z48" s="253"/>
      <c r="AA48" s="253"/>
      <c r="AB48" s="253"/>
      <c r="AC48" s="253"/>
      <c r="AD48" s="253"/>
      <c r="AE48" s="253"/>
      <c r="AF48" s="253"/>
      <c r="AG48" s="253"/>
      <c r="AH48" s="253"/>
    </row>
    <row r="49" spans="28:34" x14ac:dyDescent="0.15"/>
    <row r="50" spans="28:34" x14ac:dyDescent="0.15">
      <c r="AE50" s="253"/>
      <c r="AF50" s="253"/>
      <c r="AG50" s="253"/>
      <c r="AH50" s="253"/>
    </row>
    <row r="51" spans="28:34" x14ac:dyDescent="0.15">
      <c r="AC51" s="253"/>
      <c r="AD51" s="253"/>
      <c r="AE51" s="253"/>
      <c r="AF51" s="253"/>
      <c r="AG51" s="253"/>
      <c r="AH51" s="253"/>
    </row>
    <row r="52" spans="28:34" x14ac:dyDescent="0.15"/>
    <row r="53" spans="28:34" x14ac:dyDescent="0.15">
      <c r="AF53" s="253"/>
      <c r="AG53" s="253"/>
      <c r="AH53" s="253"/>
    </row>
    <row r="54" spans="28:34" x14ac:dyDescent="0.15">
      <c r="AH54" s="253"/>
    </row>
    <row r="55" spans="28:34" x14ac:dyDescent="0.15"/>
    <row r="56" spans="28:34" x14ac:dyDescent="0.15">
      <c r="AB56" s="253"/>
      <c r="AC56" s="253"/>
      <c r="AD56" s="253"/>
      <c r="AE56" s="253"/>
      <c r="AF56" s="253"/>
      <c r="AG56" s="253"/>
      <c r="AH56" s="253"/>
    </row>
    <row r="57" spans="28:34" x14ac:dyDescent="0.15">
      <c r="AH57" s="253"/>
    </row>
    <row r="58" spans="28:34" x14ac:dyDescent="0.15">
      <c r="AH58" s="253"/>
    </row>
    <row r="59" spans="28:34" x14ac:dyDescent="0.15">
      <c r="AG59" s="253"/>
      <c r="AH59" s="253"/>
    </row>
    <row r="60" spans="28:34" x14ac:dyDescent="0.15"/>
    <row r="61" spans="28:34" x14ac:dyDescent="0.15"/>
    <row r="62" spans="28:34" x14ac:dyDescent="0.15"/>
    <row r="63" spans="28:34" x14ac:dyDescent="0.15">
      <c r="AH63" s="253"/>
    </row>
    <row r="64" spans="28:34" x14ac:dyDescent="0.15">
      <c r="AG64" s="253"/>
      <c r="AH64" s="253"/>
    </row>
    <row r="65" spans="28:34" x14ac:dyDescent="0.15"/>
    <row r="66" spans="28:34" x14ac:dyDescent="0.15"/>
    <row r="67" spans="28:34" x14ac:dyDescent="0.15"/>
    <row r="68" spans="28:34" x14ac:dyDescent="0.15">
      <c r="AB68" s="253"/>
      <c r="AC68" s="253"/>
      <c r="AD68" s="253"/>
      <c r="AE68" s="253"/>
      <c r="AF68" s="253"/>
      <c r="AG68" s="253"/>
      <c r="AH68" s="253"/>
    </row>
    <row r="69" spans="28:34" x14ac:dyDescent="0.15">
      <c r="AF69" s="253"/>
      <c r="AG69" s="253"/>
      <c r="AH69" s="253"/>
    </row>
    <row r="70" spans="28:34" x14ac:dyDescent="0.15"/>
    <row r="71" spans="28:34" x14ac:dyDescent="0.15"/>
    <row r="72" spans="28:34" x14ac:dyDescent="0.15"/>
    <row r="73" spans="28:34" x14ac:dyDescent="0.15"/>
    <row r="74" spans="28:34" x14ac:dyDescent="0.15"/>
    <row r="75" spans="28:34" x14ac:dyDescent="0.15">
      <c r="AH75" s="253"/>
    </row>
    <row r="76" spans="28:34" x14ac:dyDescent="0.15">
      <c r="AF76" s="253"/>
      <c r="AG76" s="253"/>
      <c r="AH76" s="253"/>
    </row>
    <row r="77" spans="28:34" x14ac:dyDescent="0.15">
      <c r="AG77" s="253"/>
      <c r="AH77" s="253"/>
    </row>
    <row r="78" spans="28:34" x14ac:dyDescent="0.15"/>
    <row r="79" spans="28:34" x14ac:dyDescent="0.15"/>
    <row r="80" spans="28:34" x14ac:dyDescent="0.15"/>
    <row r="81" spans="25:34" x14ac:dyDescent="0.15"/>
    <row r="82" spans="25:34" x14ac:dyDescent="0.15">
      <c r="Y82" s="253"/>
    </row>
    <row r="83" spans="25:34" x14ac:dyDescent="0.15">
      <c r="Y83" s="253"/>
      <c r="Z83" s="253"/>
      <c r="AA83" s="253"/>
      <c r="AB83" s="253"/>
      <c r="AC83" s="253"/>
      <c r="AD83" s="253"/>
      <c r="AE83" s="253"/>
      <c r="AF83" s="253"/>
      <c r="AG83" s="253"/>
      <c r="AH83" s="253"/>
    </row>
    <row r="84" spans="25:34" x14ac:dyDescent="0.15"/>
    <row r="85" spans="25:34" x14ac:dyDescent="0.15"/>
    <row r="86" spans="25:34" x14ac:dyDescent="0.15"/>
    <row r="87" spans="25:34" x14ac:dyDescent="0.15"/>
    <row r="88" spans="25:34" x14ac:dyDescent="0.15">
      <c r="AH88" s="25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3"/>
      <c r="AG94" s="253"/>
      <c r="AH94" s="253"/>
    </row>
    <row r="95" spans="25:34" ht="13.5" customHeight="1" x14ac:dyDescent="0.15">
      <c r="AH95" s="25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3"/>
    </row>
    <row r="102" spans="33:34" ht="13.5" customHeight="1" x14ac:dyDescent="0.15"/>
    <row r="103" spans="33:34" ht="13.5" customHeight="1" x14ac:dyDescent="0.15"/>
    <row r="104" spans="33:34" ht="13.5" customHeight="1" x14ac:dyDescent="0.15">
      <c r="AG104" s="253"/>
      <c r="AH104" s="25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3"/>
    </row>
    <row r="117" spans="34:122" ht="13.5" customHeight="1" x14ac:dyDescent="0.15"/>
    <row r="118" spans="34:122" ht="13.5" customHeight="1" x14ac:dyDescent="0.15"/>
    <row r="119" spans="34:122" ht="13.5" customHeight="1" x14ac:dyDescent="0.15"/>
    <row r="120" spans="34:122" ht="13.5" customHeight="1" x14ac:dyDescent="0.15">
      <c r="AH120" s="253"/>
    </row>
    <row r="121" spans="34:122" ht="13.5" customHeight="1" x14ac:dyDescent="0.15">
      <c r="AH121" s="253"/>
    </row>
    <row r="122" spans="34:122" ht="13.5" customHeight="1" x14ac:dyDescent="0.15"/>
    <row r="123" spans="34:122" ht="13.5" customHeight="1" x14ac:dyDescent="0.15"/>
    <row r="124" spans="34:122" ht="13.5" customHeight="1" x14ac:dyDescent="0.15"/>
    <row r="125" spans="34:122" ht="13.5" customHeight="1" x14ac:dyDescent="0.15">
      <c r="DR125" s="253" t="s">
        <v>474</v>
      </c>
    </row>
  </sheetData>
  <sheetProtection algorithmName="SHA-512" hashValue="/swRTEwU9zAsmcYFktlHuqXfjZ6mxXlFSEe1NtfUdS6DQhum3Yif7aTFG6yHVlZfb/llYLmCB1pLF2muceHTOg==" saltValue="7TuOfqrxM7j7gaL456hHh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523</v>
      </c>
      <c r="G2" s="149"/>
      <c r="H2" s="150"/>
    </row>
    <row r="3" spans="1:8" x14ac:dyDescent="0.15">
      <c r="A3" s="146" t="s">
        <v>516</v>
      </c>
      <c r="B3" s="151"/>
      <c r="C3" s="152"/>
      <c r="D3" s="153">
        <v>173256</v>
      </c>
      <c r="E3" s="154"/>
      <c r="F3" s="155">
        <v>70166</v>
      </c>
      <c r="G3" s="156"/>
      <c r="H3" s="157"/>
    </row>
    <row r="4" spans="1:8" x14ac:dyDescent="0.15">
      <c r="A4" s="158"/>
      <c r="B4" s="159"/>
      <c r="C4" s="160"/>
      <c r="D4" s="161">
        <v>117204</v>
      </c>
      <c r="E4" s="162"/>
      <c r="F4" s="163">
        <v>36115</v>
      </c>
      <c r="G4" s="164"/>
      <c r="H4" s="165"/>
    </row>
    <row r="5" spans="1:8" x14ac:dyDescent="0.15">
      <c r="A5" s="146" t="s">
        <v>518</v>
      </c>
      <c r="B5" s="151"/>
      <c r="C5" s="152"/>
      <c r="D5" s="153">
        <v>93819</v>
      </c>
      <c r="E5" s="154"/>
      <c r="F5" s="155">
        <v>70329</v>
      </c>
      <c r="G5" s="156"/>
      <c r="H5" s="157"/>
    </row>
    <row r="6" spans="1:8" x14ac:dyDescent="0.15">
      <c r="A6" s="158"/>
      <c r="B6" s="159"/>
      <c r="C6" s="160"/>
      <c r="D6" s="161">
        <v>45363</v>
      </c>
      <c r="E6" s="162"/>
      <c r="F6" s="163">
        <v>39403</v>
      </c>
      <c r="G6" s="164"/>
      <c r="H6" s="165"/>
    </row>
    <row r="7" spans="1:8" x14ac:dyDescent="0.15">
      <c r="A7" s="146" t="s">
        <v>519</v>
      </c>
      <c r="B7" s="151"/>
      <c r="C7" s="152"/>
      <c r="D7" s="153">
        <v>75623</v>
      </c>
      <c r="E7" s="154"/>
      <c r="F7" s="155">
        <v>54225</v>
      </c>
      <c r="G7" s="156"/>
      <c r="H7" s="157"/>
    </row>
    <row r="8" spans="1:8" x14ac:dyDescent="0.15">
      <c r="A8" s="158"/>
      <c r="B8" s="159"/>
      <c r="C8" s="160"/>
      <c r="D8" s="161">
        <v>31398</v>
      </c>
      <c r="E8" s="162"/>
      <c r="F8" s="163">
        <v>27337</v>
      </c>
      <c r="G8" s="164"/>
      <c r="H8" s="165"/>
    </row>
    <row r="9" spans="1:8" x14ac:dyDescent="0.15">
      <c r="A9" s="146" t="s">
        <v>520</v>
      </c>
      <c r="B9" s="151"/>
      <c r="C9" s="152"/>
      <c r="D9" s="153">
        <v>67583</v>
      </c>
      <c r="E9" s="154"/>
      <c r="F9" s="155">
        <v>54016</v>
      </c>
      <c r="G9" s="156"/>
      <c r="H9" s="157"/>
    </row>
    <row r="10" spans="1:8" x14ac:dyDescent="0.15">
      <c r="A10" s="158"/>
      <c r="B10" s="159"/>
      <c r="C10" s="160"/>
      <c r="D10" s="161">
        <v>25808</v>
      </c>
      <c r="E10" s="162"/>
      <c r="F10" s="163">
        <v>28078</v>
      </c>
      <c r="G10" s="164"/>
      <c r="H10" s="165"/>
    </row>
    <row r="11" spans="1:8" x14ac:dyDescent="0.15">
      <c r="A11" s="146" t="s">
        <v>521</v>
      </c>
      <c r="B11" s="151"/>
      <c r="C11" s="152"/>
      <c r="D11" s="153">
        <v>81595</v>
      </c>
      <c r="E11" s="154"/>
      <c r="F11" s="155">
        <v>52786</v>
      </c>
      <c r="G11" s="156"/>
      <c r="H11" s="157"/>
    </row>
    <row r="12" spans="1:8" x14ac:dyDescent="0.15">
      <c r="A12" s="158"/>
      <c r="B12" s="159"/>
      <c r="C12" s="166"/>
      <c r="D12" s="161">
        <v>27939</v>
      </c>
      <c r="E12" s="162"/>
      <c r="F12" s="163">
        <v>28742</v>
      </c>
      <c r="G12" s="164"/>
      <c r="H12" s="165"/>
    </row>
    <row r="13" spans="1:8" x14ac:dyDescent="0.15">
      <c r="A13" s="146"/>
      <c r="B13" s="151"/>
      <c r="C13" s="152"/>
      <c r="D13" s="153">
        <v>98375</v>
      </c>
      <c r="E13" s="154"/>
      <c r="F13" s="155">
        <v>60304</v>
      </c>
      <c r="G13" s="167"/>
      <c r="H13" s="157"/>
    </row>
    <row r="14" spans="1:8" x14ac:dyDescent="0.15">
      <c r="A14" s="158"/>
      <c r="B14" s="159"/>
      <c r="C14" s="160"/>
      <c r="D14" s="161">
        <v>49542</v>
      </c>
      <c r="E14" s="162"/>
      <c r="F14" s="163">
        <v>31935</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7.59</v>
      </c>
      <c r="C19" s="168">
        <f>ROUND(VALUE(SUBSTITUTE(実質収支比率等に係る経年分析!G$48,"▲","-")),2)</f>
        <v>5.72</v>
      </c>
      <c r="D19" s="168">
        <f>ROUND(VALUE(SUBSTITUTE(実質収支比率等に係る経年分析!H$48,"▲","-")),2)</f>
        <v>8.16</v>
      </c>
      <c r="E19" s="168">
        <f>ROUND(VALUE(SUBSTITUTE(実質収支比率等に係る経年分析!I$48,"▲","-")),2)</f>
        <v>10.029999999999999</v>
      </c>
      <c r="F19" s="168">
        <f>ROUND(VALUE(SUBSTITUTE(実質収支比率等に係る経年分析!J$48,"▲","-")),2)</f>
        <v>7.67</v>
      </c>
    </row>
    <row r="20" spans="1:11" x14ac:dyDescent="0.15">
      <c r="A20" s="168" t="s">
        <v>53</v>
      </c>
      <c r="B20" s="168">
        <f>ROUND(VALUE(SUBSTITUTE(実質収支比率等に係る経年分析!F$47,"▲","-")),2)</f>
        <v>23.32</v>
      </c>
      <c r="C20" s="168">
        <f>ROUND(VALUE(SUBSTITUTE(実質収支比率等に係る経年分析!G$47,"▲","-")),2)</f>
        <v>22.41</v>
      </c>
      <c r="D20" s="168">
        <f>ROUND(VALUE(SUBSTITUTE(実質収支比率等に係る経年分析!H$47,"▲","-")),2)</f>
        <v>21.81</v>
      </c>
      <c r="E20" s="168">
        <f>ROUND(VALUE(SUBSTITUTE(実質収支比率等に係る経年分析!I$47,"▲","-")),2)</f>
        <v>20.329999999999998</v>
      </c>
      <c r="F20" s="168">
        <f>ROUND(VALUE(SUBSTITUTE(実質収支比率等に係る経年分析!J$47,"▲","-")),2)</f>
        <v>18.920000000000002</v>
      </c>
    </row>
    <row r="21" spans="1:11" x14ac:dyDescent="0.15">
      <c r="A21" s="168" t="s">
        <v>54</v>
      </c>
      <c r="B21" s="168">
        <f>IF(ISNUMBER(VALUE(SUBSTITUTE(実質収支比率等に係る経年分析!F$49,"▲","-"))),ROUND(VALUE(SUBSTITUTE(実質収支比率等に係る経年分析!F$49,"▲","-")),2),NA())</f>
        <v>-7.13</v>
      </c>
      <c r="C21" s="168">
        <f>IF(ISNUMBER(VALUE(SUBSTITUTE(実質収支比率等に係る経年分析!G$49,"▲","-"))),ROUND(VALUE(SUBSTITUTE(実質収支比率等に係る経年分析!G$49,"▲","-")),2),NA())</f>
        <v>-4.2300000000000004</v>
      </c>
      <c r="D21" s="168">
        <f>IF(ISNUMBER(VALUE(SUBSTITUTE(実質収支比率等に係る経年分析!H$49,"▲","-"))),ROUND(VALUE(SUBSTITUTE(実質収支比率等に係る経年分析!H$49,"▲","-")),2),NA())</f>
        <v>0.85</v>
      </c>
      <c r="E21" s="168">
        <f>IF(ISNUMBER(VALUE(SUBSTITUTE(実質収支比率等に係る経年分析!I$49,"▲","-"))),ROUND(VALUE(SUBSTITUTE(実質収支比率等に係る経年分析!I$49,"▲","-")),2),NA())</f>
        <v>-3.56</v>
      </c>
      <c r="F21" s="168">
        <f>IF(ISNUMBER(VALUE(SUBSTITUTE(実質収支比率等に係る経年分析!J$49,"▲","-"))),ROUND(VALUE(SUBSTITUTE(実質収支比率等に係る経年分析!J$49,"▲","-")),2),NA())</f>
        <v>-7.01</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0.55000000000000004</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15">
      <c r="A30" s="169" t="e">
        <f>IF(連結実質赤字比率に係る赤字・黒字の構成分析!C$40="",NA(),連結実質赤字比率に係る赤字・黒字の構成分析!C$40)</f>
        <v>#N/A</v>
      </c>
      <c r="B30" s="169" t="e">
        <f>IF(ROUND(VALUE(SUBSTITUTE(連結実質赤字比率に係る赤字・黒字の構成分析!F$40,"▲", "-")), 2) &lt; 0, ABS(ROUND(VALUE(SUBSTITUTE(連結実質赤字比率に係る赤字・黒字の構成分析!F$40,"▲", "-")), 2)), NA())</f>
        <v>#VALUE!</v>
      </c>
      <c r="C30" s="169" t="e">
        <f>IF(ROUND(VALUE(SUBSTITUTE(連結実質赤字比率に係る赤字・黒字の構成分析!F$40,"▲", "-")), 2) &gt;= 0, ABS(ROUND(VALUE(SUBSTITUTE(連結実質赤字比率に係る赤字・黒字の構成分析!F$40,"▲", "-")), 2)), NA())</f>
        <v>#VALUE!</v>
      </c>
      <c r="D30" s="169" t="e">
        <f>IF(ROUND(VALUE(SUBSTITUTE(連結実質赤字比率に係る赤字・黒字の構成分析!G$40,"▲", "-")), 2) &lt; 0, ABS(ROUND(VALUE(SUBSTITUTE(連結実質赤字比率に係る赤字・黒字の構成分析!G$40,"▲", "-")), 2)), NA())</f>
        <v>#VALUE!</v>
      </c>
      <c r="E30" s="169" t="e">
        <f>IF(ROUND(VALUE(SUBSTITUTE(連結実質赤字比率に係る赤字・黒字の構成分析!G$40,"▲", "-")), 2) &gt;= 0, ABS(ROUND(VALUE(SUBSTITUTE(連結実質赤字比率に係る赤字・黒字の構成分析!G$40,"▲", "-")), 2)), NA())</f>
        <v>#VALUE!</v>
      </c>
      <c r="F30" s="169" t="e">
        <f>IF(ROUND(VALUE(SUBSTITUTE(連結実質赤字比率に係る赤字・黒字の構成分析!H$40,"▲", "-")), 2) &lt; 0, ABS(ROUND(VALUE(SUBSTITUTE(連結実質赤字比率に係る赤字・黒字の構成分析!H$40,"▲", "-")), 2)), NA())</f>
        <v>#VALUE!</v>
      </c>
      <c r="G30" s="169" t="e">
        <f>IF(ROUND(VALUE(SUBSTITUTE(連結実質赤字比率に係る赤字・黒字の構成分析!H$40,"▲", "-")), 2) &gt;= 0, ABS(ROUND(VALUE(SUBSTITUTE(連結実質赤字比率に係る赤字・黒字の構成分析!H$40,"▲", "-")), 2)), NA())</f>
        <v>#VALUE!</v>
      </c>
      <c r="H30" s="169" t="e">
        <f>IF(ROUND(VALUE(SUBSTITUTE(連結実質赤字比率に係る赤字・黒字の構成分析!I$40,"▲", "-")), 2) &lt; 0, ABS(ROUND(VALUE(SUBSTITUTE(連結実質赤字比率に係る赤字・黒字の構成分析!I$40,"▲", "-")), 2)), NA())</f>
        <v>#VALUE!</v>
      </c>
      <c r="I30" s="169" t="e">
        <f>IF(ROUND(VALUE(SUBSTITUTE(連結実質赤字比率に係る赤字・黒字の構成分析!I$40,"▲", "-")), 2) &gt;= 0, ABS(ROUND(VALUE(SUBSTITUTE(連結実質赤字比率に係る赤字・黒字の構成分析!I$40,"▲", "-")), 2)), NA())</f>
        <v>#VALUE!</v>
      </c>
      <c r="J30" s="169" t="e">
        <f>IF(ROUND(VALUE(SUBSTITUTE(連結実質赤字比率に係る赤字・黒字の構成分析!J$40,"▲", "-")), 2) &lt; 0, ABS(ROUND(VALUE(SUBSTITUTE(連結実質赤字比率に係る赤字・黒字の構成分析!J$40,"▲", "-")), 2)), NA())</f>
        <v>#VALUE!</v>
      </c>
      <c r="K30" s="169" t="e">
        <f>IF(ROUND(VALUE(SUBSTITUTE(連結実質赤字比率に係る赤字・黒字の構成分析!J$40,"▲", "-")), 2) &gt;= 0, ABS(ROUND(VALUE(SUBSTITUTE(連結実質赤字比率に係る赤字・黒字の構成分析!J$40,"▲", "-")), 2)), NA())</f>
        <v>#VALUE!</v>
      </c>
    </row>
    <row r="31" spans="1:11" x14ac:dyDescent="0.1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0.01</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0.01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0.01</v>
      </c>
    </row>
    <row r="32" spans="1:11" x14ac:dyDescent="0.15">
      <c r="A32" s="169" t="str">
        <f>IF(連結実質赤字比率に係る赤字・黒字の構成分析!C$38="",NA(),連結実質赤字比率に係る赤字・黒字の構成分析!C$38)</f>
        <v>国民健康保険特別会計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0.56999999999999995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1.78</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1.61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v>
      </c>
    </row>
    <row r="33" spans="1:16" x14ac:dyDescent="0.15">
      <c r="A33" s="169" t="str">
        <f>IF(連結実質赤字比率に係る赤字・黒字の構成分析!C$37="",NA(),連結実質赤字比率に係る赤字・黒字の構成分析!C$37)</f>
        <v>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0.01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0.49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1.49</v>
      </c>
    </row>
    <row r="34" spans="1:16" x14ac:dyDescent="0.15">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1.1599999999999999</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1.08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1.92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2.34</v>
      </c>
    </row>
    <row r="35" spans="1:16" x14ac:dyDescent="0.15">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8.92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8.16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7.64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7.7</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7.42</v>
      </c>
    </row>
    <row r="36" spans="1:16" x14ac:dyDescent="0.15">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5.71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8.15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10.02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7.66</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2742</v>
      </c>
      <c r="E42" s="170"/>
      <c r="F42" s="170"/>
      <c r="G42" s="170">
        <f>'実質公債費比率（分子）の構造'!L$52</f>
        <v>2905</v>
      </c>
      <c r="H42" s="170"/>
      <c r="I42" s="170"/>
      <c r="J42" s="170">
        <f>'実質公債費比率（分子）の構造'!M$52</f>
        <v>2796</v>
      </c>
      <c r="K42" s="170"/>
      <c r="L42" s="170"/>
      <c r="M42" s="170">
        <f>'実質公債費比率（分子）の構造'!N$52</f>
        <v>2755</v>
      </c>
      <c r="N42" s="170"/>
      <c r="O42" s="170"/>
      <c r="P42" s="170">
        <f>'実質公債費比率（分子）の構造'!O$52</f>
        <v>2587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15">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15">
      <c r="A46" s="170" t="s">
        <v>64</v>
      </c>
      <c r="B46" s="170">
        <f>'実質公債費比率（分子）の構造'!K$48</f>
        <v>638</v>
      </c>
      <c r="C46" s="170"/>
      <c r="D46" s="170"/>
      <c r="E46" s="170">
        <f>'実質公債費比率（分子）の構造'!L$48</f>
        <v>735</v>
      </c>
      <c r="F46" s="170"/>
      <c r="G46" s="170"/>
      <c r="H46" s="170">
        <f>'実質公債費比率（分子）の構造'!M$48</f>
        <v>704</v>
      </c>
      <c r="I46" s="170"/>
      <c r="J46" s="170"/>
      <c r="K46" s="170">
        <f>'実質公債費比率（分子）の構造'!N$48</f>
        <v>732</v>
      </c>
      <c r="L46" s="170"/>
      <c r="M46" s="170"/>
      <c r="N46" s="170">
        <f>'実質公債費比率（分子）の構造'!O$48</f>
        <v>694</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2996</v>
      </c>
      <c r="C49" s="170"/>
      <c r="D49" s="170"/>
      <c r="E49" s="170">
        <f>'実質公債費比率（分子）の構造'!L$45</f>
        <v>3106</v>
      </c>
      <c r="F49" s="170"/>
      <c r="G49" s="170"/>
      <c r="H49" s="170">
        <f>'実質公債費比率（分子）の構造'!M$45</f>
        <v>3040</v>
      </c>
      <c r="I49" s="170"/>
      <c r="J49" s="170"/>
      <c r="K49" s="170">
        <f>'実質公債費比率（分子）の構造'!N$45</f>
        <v>3038</v>
      </c>
      <c r="L49" s="170"/>
      <c r="M49" s="170"/>
      <c r="N49" s="170">
        <f>'実質公債費比率（分子）の構造'!O$45</f>
        <v>2854</v>
      </c>
      <c r="O49" s="170"/>
      <c r="P49" s="170"/>
    </row>
    <row r="50" spans="1:16" x14ac:dyDescent="0.15">
      <c r="A50" s="170" t="s">
        <v>67</v>
      </c>
      <c r="B50" s="170" t="e">
        <f>NA()</f>
        <v>#N/A</v>
      </c>
      <c r="C50" s="170">
        <f>IF(ISNUMBER('実質公債費比率（分子）の構造'!K$53),'実質公債費比率（分子）の構造'!K$53,NA())</f>
        <v>892</v>
      </c>
      <c r="D50" s="170" t="e">
        <f>NA()</f>
        <v>#N/A</v>
      </c>
      <c r="E50" s="170" t="e">
        <f>NA()</f>
        <v>#N/A</v>
      </c>
      <c r="F50" s="170">
        <f>IF(ISNUMBER('実質公債費比率（分子）の構造'!L$53),'実質公債費比率（分子）の構造'!L$53,NA())</f>
        <v>936</v>
      </c>
      <c r="G50" s="170" t="e">
        <f>NA()</f>
        <v>#N/A</v>
      </c>
      <c r="H50" s="170" t="e">
        <f>NA()</f>
        <v>#N/A</v>
      </c>
      <c r="I50" s="170">
        <f>IF(ISNUMBER('実質公債費比率（分子）の構造'!M$53),'実質公債費比率（分子）の構造'!M$53,NA())</f>
        <v>948</v>
      </c>
      <c r="J50" s="170" t="e">
        <f>NA()</f>
        <v>#N/A</v>
      </c>
      <c r="K50" s="170" t="e">
        <f>NA()</f>
        <v>#N/A</v>
      </c>
      <c r="L50" s="170">
        <f>IF(ISNUMBER('実質公債費比率（分子）の構造'!N$53),'実質公債費比率（分子）の構造'!N$53,NA())</f>
        <v>1015</v>
      </c>
      <c r="M50" s="170" t="e">
        <f>NA()</f>
        <v>#N/A</v>
      </c>
      <c r="N50" s="170" t="e">
        <f>NA()</f>
        <v>#N/A</v>
      </c>
      <c r="O50" s="170">
        <f>IF(ISNUMBER('実質公債費比率（分子）の構造'!O$53),'実質公債費比率（分子）の構造'!O$53,NA())</f>
        <v>961</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28505</v>
      </c>
      <c r="E56" s="169"/>
      <c r="F56" s="169"/>
      <c r="G56" s="169">
        <f>'将来負担比率（分子）の構造'!J$52</f>
        <v>28695</v>
      </c>
      <c r="H56" s="169"/>
      <c r="I56" s="169"/>
      <c r="J56" s="169">
        <f>'将来負担比率（分子）の構造'!K$52</f>
        <v>27840</v>
      </c>
      <c r="K56" s="169"/>
      <c r="L56" s="169"/>
      <c r="M56" s="169">
        <f>'将来負担比率（分子）の構造'!L$52</f>
        <v>26887</v>
      </c>
      <c r="N56" s="169"/>
      <c r="O56" s="169"/>
      <c r="P56" s="169">
        <f>'将来負担比率（分子）の構造'!M$52</f>
        <v>27067</v>
      </c>
    </row>
    <row r="57" spans="1:16" x14ac:dyDescent="0.15">
      <c r="A57" s="169" t="s">
        <v>42</v>
      </c>
      <c r="B57" s="169"/>
      <c r="C57" s="169"/>
      <c r="D57" s="169">
        <f>'将来負担比率（分子）の構造'!I$51</f>
        <v>1683</v>
      </c>
      <c r="E57" s="169"/>
      <c r="F57" s="169"/>
      <c r="G57" s="169">
        <f>'将来負担比率（分子）の構造'!J$51</f>
        <v>1481</v>
      </c>
      <c r="H57" s="169"/>
      <c r="I57" s="169"/>
      <c r="J57" s="169">
        <f>'将来負担比率（分子）の構造'!K$51</f>
        <v>1401</v>
      </c>
      <c r="K57" s="169"/>
      <c r="L57" s="169"/>
      <c r="M57" s="169">
        <f>'将来負担比率（分子）の構造'!L$51</f>
        <v>1433</v>
      </c>
      <c r="N57" s="169"/>
      <c r="O57" s="169"/>
      <c r="P57" s="169">
        <f>'将来負担比率（分子）の構造'!M$51</f>
        <v>1356</v>
      </c>
    </row>
    <row r="58" spans="1:16" x14ac:dyDescent="0.15">
      <c r="A58" s="169" t="s">
        <v>41</v>
      </c>
      <c r="B58" s="169"/>
      <c r="C58" s="169"/>
      <c r="D58" s="169">
        <f>'将来負担比率（分子）の構造'!I$50</f>
        <v>12287</v>
      </c>
      <c r="E58" s="169"/>
      <c r="F58" s="169"/>
      <c r="G58" s="169">
        <f>'将来負担比率（分子）の構造'!J$50</f>
        <v>11475</v>
      </c>
      <c r="H58" s="169"/>
      <c r="I58" s="169"/>
      <c r="J58" s="169">
        <f>'将来負担比率（分子）の構造'!K$50</f>
        <v>11511</v>
      </c>
      <c r="K58" s="169"/>
      <c r="L58" s="169"/>
      <c r="M58" s="169">
        <f>'将来負担比率（分子）の構造'!L$50</f>
        <v>10593</v>
      </c>
      <c r="N58" s="169"/>
      <c r="O58" s="169"/>
      <c r="P58" s="169">
        <f>'将来負担比率（分子）の構造'!M$50</f>
        <v>10018</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f>'将来負担比率（分子）の構造'!I$46</f>
        <v>354</v>
      </c>
      <c r="C61" s="169"/>
      <c r="D61" s="169"/>
      <c r="E61" s="169">
        <f>'将来負担比率（分子）の構造'!J$46</f>
        <v>318</v>
      </c>
      <c r="F61" s="169"/>
      <c r="G61" s="169"/>
      <c r="H61" s="169">
        <f>'将来負担比率（分子）の構造'!K$46</f>
        <v>319</v>
      </c>
      <c r="I61" s="169"/>
      <c r="J61" s="169"/>
      <c r="K61" s="169">
        <f>'将来負担比率（分子）の構造'!L$46</f>
        <v>310</v>
      </c>
      <c r="L61" s="169"/>
      <c r="M61" s="169"/>
      <c r="N61" s="169">
        <f>'将来負担比率（分子）の構造'!M$46</f>
        <v>316</v>
      </c>
      <c r="O61" s="169"/>
      <c r="P61" s="169"/>
    </row>
    <row r="62" spans="1:16" x14ac:dyDescent="0.15">
      <c r="A62" s="169" t="s">
        <v>35</v>
      </c>
      <c r="B62" s="169">
        <f>'将来負担比率（分子）の構造'!I$45</f>
        <v>5693</v>
      </c>
      <c r="C62" s="169"/>
      <c r="D62" s="169"/>
      <c r="E62" s="169">
        <f>'将来負担比率（分子）の構造'!J$45</f>
        <v>5608</v>
      </c>
      <c r="F62" s="169"/>
      <c r="G62" s="169"/>
      <c r="H62" s="169">
        <f>'将来負担比率（分子）の構造'!K$45</f>
        <v>5541</v>
      </c>
      <c r="I62" s="169"/>
      <c r="J62" s="169"/>
      <c r="K62" s="169">
        <f>'将来負担比率（分子）の構造'!L$45</f>
        <v>5126</v>
      </c>
      <c r="L62" s="169"/>
      <c r="M62" s="169"/>
      <c r="N62" s="169">
        <f>'将来負担比率（分子）の構造'!M$45</f>
        <v>5574</v>
      </c>
      <c r="O62" s="169"/>
      <c r="P62" s="169"/>
    </row>
    <row r="63" spans="1:16" x14ac:dyDescent="0.15">
      <c r="A63" s="169" t="s">
        <v>34</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15">
      <c r="A64" s="169" t="s">
        <v>33</v>
      </c>
      <c r="B64" s="169">
        <f>'将来負担比率（分子）の構造'!I$43</f>
        <v>8952</v>
      </c>
      <c r="C64" s="169"/>
      <c r="D64" s="169"/>
      <c r="E64" s="169">
        <f>'将来負担比率（分子）の構造'!J$43</f>
        <v>8356</v>
      </c>
      <c r="F64" s="169"/>
      <c r="G64" s="169"/>
      <c r="H64" s="169">
        <f>'将来負担比率（分子）の構造'!K$43</f>
        <v>7531</v>
      </c>
      <c r="I64" s="169"/>
      <c r="J64" s="169"/>
      <c r="K64" s="169">
        <f>'将来負担比率（分子）の構造'!L$43</f>
        <v>7271</v>
      </c>
      <c r="L64" s="169"/>
      <c r="M64" s="169"/>
      <c r="N64" s="169">
        <f>'将来負担比率（分子）の構造'!M$43</f>
        <v>7215</v>
      </c>
      <c r="O64" s="169"/>
      <c r="P64" s="169"/>
    </row>
    <row r="65" spans="1:16" x14ac:dyDescent="0.15">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15">
      <c r="A66" s="169" t="s">
        <v>31</v>
      </c>
      <c r="B66" s="169">
        <f>'将来負担比率（分子）の構造'!I$41</f>
        <v>29426</v>
      </c>
      <c r="C66" s="169"/>
      <c r="D66" s="169"/>
      <c r="E66" s="169">
        <f>'将来負担比率（分子）の構造'!J$41</f>
        <v>29544</v>
      </c>
      <c r="F66" s="169"/>
      <c r="G66" s="169"/>
      <c r="H66" s="169">
        <f>'将来負担比率（分子）の構造'!K$41</f>
        <v>29102</v>
      </c>
      <c r="I66" s="169"/>
      <c r="J66" s="169"/>
      <c r="K66" s="169">
        <f>'将来負担比率（分子）の構造'!L$41</f>
        <v>28050</v>
      </c>
      <c r="L66" s="169"/>
      <c r="M66" s="169"/>
      <c r="N66" s="169">
        <f>'将来負担比率（分子）の構造'!M$41</f>
        <v>28245</v>
      </c>
      <c r="O66" s="169"/>
      <c r="P66" s="169"/>
    </row>
    <row r="67" spans="1:16" x14ac:dyDescent="0.15">
      <c r="A67" s="169" t="s">
        <v>71</v>
      </c>
      <c r="B67" s="169" t="e">
        <f>NA()</f>
        <v>#N/A</v>
      </c>
      <c r="C67" s="169">
        <f>IF(ISNUMBER('将来負担比率（分子）の構造'!I$53), IF('将来負担比率（分子）の構造'!I$53 &lt; 0, 0, '将来負担比率（分子）の構造'!I$53), NA())</f>
        <v>1950</v>
      </c>
      <c r="D67" s="169" t="e">
        <f>NA()</f>
        <v>#N/A</v>
      </c>
      <c r="E67" s="169" t="e">
        <f>NA()</f>
        <v>#N/A</v>
      </c>
      <c r="F67" s="169">
        <f>IF(ISNUMBER('将来負担比率（分子）の構造'!J$53), IF('将来負担比率（分子）の構造'!J$53 &lt; 0, 0, '将来負担比率（分子）の構造'!J$53), NA())</f>
        <v>2175</v>
      </c>
      <c r="G67" s="169" t="e">
        <f>NA()</f>
        <v>#N/A</v>
      </c>
      <c r="H67" s="169" t="e">
        <f>NA()</f>
        <v>#N/A</v>
      </c>
      <c r="I67" s="169">
        <f>IF(ISNUMBER('将来負担比率（分子）の構造'!K$53), IF('将来負担比率（分子）の構造'!K$53 &lt; 0, 0, '将来負担比率（分子）の構造'!K$53), NA())</f>
        <v>1741</v>
      </c>
      <c r="J67" s="169" t="e">
        <f>NA()</f>
        <v>#N/A</v>
      </c>
      <c r="K67" s="169" t="e">
        <f>NA()</f>
        <v>#N/A</v>
      </c>
      <c r="L67" s="169">
        <f>IF(ISNUMBER('将来負担比率（分子）の構造'!L$53), IF('将来負担比率（分子）の構造'!L$53 &lt; 0, 0, '将来負担比率（分子）の構造'!L$53), NA())</f>
        <v>1844</v>
      </c>
      <c r="M67" s="169" t="e">
        <f>NA()</f>
        <v>#N/A</v>
      </c>
      <c r="N67" s="169" t="e">
        <f>NA()</f>
        <v>#N/A</v>
      </c>
      <c r="O67" s="169">
        <f>IF(ISNUMBER('将来負担比率（分子）の構造'!M$53), IF('将来負担比率（分子）の構造'!M$53 &lt; 0, 0, '将来負担比率（分子）の構造'!M$53), NA())</f>
        <v>2910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3704</v>
      </c>
      <c r="C72" s="173">
        <f>基金残高に係る経年分析!G55</f>
        <v>3327</v>
      </c>
      <c r="D72" s="173">
        <f>基金残高に係る経年分析!H55</f>
        <v>3108</v>
      </c>
    </row>
    <row r="73" spans="1:16" x14ac:dyDescent="0.15">
      <c r="A73" s="172" t="s">
        <v>74</v>
      </c>
      <c r="B73" s="173">
        <f>基金残高に係る経年分析!F56</f>
        <v>2136</v>
      </c>
      <c r="C73" s="173">
        <f>基金残高に係る経年分析!G56</f>
        <v>1814</v>
      </c>
      <c r="D73" s="173">
        <f>基金残高に係る経年分析!H56</f>
        <v>1642</v>
      </c>
    </row>
    <row r="74" spans="1:16" x14ac:dyDescent="0.15">
      <c r="A74" s="172" t="s">
        <v>75</v>
      </c>
      <c r="B74" s="173">
        <f>基金残高に係る経年分析!F57</f>
        <v>6974</v>
      </c>
      <c r="C74" s="173">
        <f>基金残高に係る経年分析!G57</f>
        <v>6516</v>
      </c>
      <c r="D74" s="173">
        <f>基金残高に係る経年分析!H57</f>
        <v>6303</v>
      </c>
    </row>
  </sheetData>
  <sheetProtection algorithmName="SHA-512" hashValue="GMu2BGBUUaS8cxbCWH/HCGuIC74gOzj5eb5Xz/L/HRkv0pEa+MMcLpMk8iq/LI3ugzUgmSuF6RI9/ptW6yo1Sg==" saltValue="M3LlINx5yYiMcixwg2OQ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15">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15">
      <c r="B5" s="692" t="s">
        <v>215</v>
      </c>
      <c r="C5" s="693"/>
      <c r="D5" s="693"/>
      <c r="E5" s="693"/>
      <c r="F5" s="693"/>
      <c r="G5" s="693"/>
      <c r="H5" s="693"/>
      <c r="I5" s="693"/>
      <c r="J5" s="693"/>
      <c r="K5" s="693"/>
      <c r="L5" s="693"/>
      <c r="M5" s="693"/>
      <c r="N5" s="693"/>
      <c r="O5" s="693"/>
      <c r="P5" s="693"/>
      <c r="Q5" s="694"/>
      <c r="R5" s="689">
        <v>6329273</v>
      </c>
      <c r="S5" s="690"/>
      <c r="T5" s="690"/>
      <c r="U5" s="690"/>
      <c r="V5" s="690"/>
      <c r="W5" s="690"/>
      <c r="X5" s="690"/>
      <c r="Y5" s="715"/>
      <c r="Z5" s="728">
        <v>17.5</v>
      </c>
      <c r="AA5" s="728"/>
      <c r="AB5" s="728"/>
      <c r="AC5" s="728"/>
      <c r="AD5" s="729">
        <v>6186598</v>
      </c>
      <c r="AE5" s="729"/>
      <c r="AF5" s="729"/>
      <c r="AG5" s="729"/>
      <c r="AH5" s="729"/>
      <c r="AI5" s="729"/>
      <c r="AJ5" s="729"/>
      <c r="AK5" s="729"/>
      <c r="AL5" s="716">
        <v>37.4</v>
      </c>
      <c r="AM5" s="698"/>
      <c r="AN5" s="698"/>
      <c r="AO5" s="717"/>
      <c r="AP5" s="692" t="s">
        <v>216</v>
      </c>
      <c r="AQ5" s="693"/>
      <c r="AR5" s="693"/>
      <c r="AS5" s="693"/>
      <c r="AT5" s="693"/>
      <c r="AU5" s="693"/>
      <c r="AV5" s="693"/>
      <c r="AW5" s="693"/>
      <c r="AX5" s="693"/>
      <c r="AY5" s="693"/>
      <c r="AZ5" s="693"/>
      <c r="BA5" s="693"/>
      <c r="BB5" s="693"/>
      <c r="BC5" s="693"/>
      <c r="BD5" s="693"/>
      <c r="BE5" s="693"/>
      <c r="BF5" s="694"/>
      <c r="BG5" s="634">
        <v>6186598</v>
      </c>
      <c r="BH5" s="635"/>
      <c r="BI5" s="635"/>
      <c r="BJ5" s="635"/>
      <c r="BK5" s="635"/>
      <c r="BL5" s="635"/>
      <c r="BM5" s="635"/>
      <c r="BN5" s="636"/>
      <c r="BO5" s="672">
        <v>97.7</v>
      </c>
      <c r="BP5" s="672"/>
      <c r="BQ5" s="672"/>
      <c r="BR5" s="672"/>
      <c r="BS5" s="673">
        <v>93468</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15">
      <c r="B6" s="631" t="s">
        <v>220</v>
      </c>
      <c r="C6" s="632"/>
      <c r="D6" s="632"/>
      <c r="E6" s="632"/>
      <c r="F6" s="632"/>
      <c r="G6" s="632"/>
      <c r="H6" s="632"/>
      <c r="I6" s="632"/>
      <c r="J6" s="632"/>
      <c r="K6" s="632"/>
      <c r="L6" s="632"/>
      <c r="M6" s="632"/>
      <c r="N6" s="632"/>
      <c r="O6" s="632"/>
      <c r="P6" s="632"/>
      <c r="Q6" s="633"/>
      <c r="R6" s="634">
        <v>339136</v>
      </c>
      <c r="S6" s="635"/>
      <c r="T6" s="635"/>
      <c r="U6" s="635"/>
      <c r="V6" s="635"/>
      <c r="W6" s="635"/>
      <c r="X6" s="635"/>
      <c r="Y6" s="636"/>
      <c r="Z6" s="672">
        <v>0.9</v>
      </c>
      <c r="AA6" s="672"/>
      <c r="AB6" s="672"/>
      <c r="AC6" s="672"/>
      <c r="AD6" s="673">
        <v>339136</v>
      </c>
      <c r="AE6" s="673"/>
      <c r="AF6" s="673"/>
      <c r="AG6" s="673"/>
      <c r="AH6" s="673"/>
      <c r="AI6" s="673"/>
      <c r="AJ6" s="673"/>
      <c r="AK6" s="673"/>
      <c r="AL6" s="637">
        <v>2</v>
      </c>
      <c r="AM6" s="638"/>
      <c r="AN6" s="638"/>
      <c r="AO6" s="674"/>
      <c r="AP6" s="631" t="s">
        <v>221</v>
      </c>
      <c r="AQ6" s="632"/>
      <c r="AR6" s="632"/>
      <c r="AS6" s="632"/>
      <c r="AT6" s="632"/>
      <c r="AU6" s="632"/>
      <c r="AV6" s="632"/>
      <c r="AW6" s="632"/>
      <c r="AX6" s="632"/>
      <c r="AY6" s="632"/>
      <c r="AZ6" s="632"/>
      <c r="BA6" s="632"/>
      <c r="BB6" s="632"/>
      <c r="BC6" s="632"/>
      <c r="BD6" s="632"/>
      <c r="BE6" s="632"/>
      <c r="BF6" s="633"/>
      <c r="BG6" s="634">
        <v>6186598</v>
      </c>
      <c r="BH6" s="635"/>
      <c r="BI6" s="635"/>
      <c r="BJ6" s="635"/>
      <c r="BK6" s="635"/>
      <c r="BL6" s="635"/>
      <c r="BM6" s="635"/>
      <c r="BN6" s="636"/>
      <c r="BO6" s="672">
        <v>97.7</v>
      </c>
      <c r="BP6" s="672"/>
      <c r="BQ6" s="672"/>
      <c r="BR6" s="672"/>
      <c r="BS6" s="673">
        <v>93468</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206482</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206482</v>
      </c>
      <c r="DR6" s="635"/>
      <c r="DS6" s="635"/>
      <c r="DT6" s="635"/>
      <c r="DU6" s="635"/>
      <c r="DV6" s="635"/>
      <c r="DW6" s="635"/>
      <c r="DX6" s="635"/>
      <c r="DY6" s="635"/>
      <c r="DZ6" s="635"/>
      <c r="EA6" s="635"/>
      <c r="EB6" s="635"/>
      <c r="EC6" s="671"/>
    </row>
    <row r="7" spans="2:143" ht="11.25" customHeight="1" x14ac:dyDescent="0.15">
      <c r="B7" s="631" t="s">
        <v>223</v>
      </c>
      <c r="C7" s="632"/>
      <c r="D7" s="632"/>
      <c r="E7" s="632"/>
      <c r="F7" s="632"/>
      <c r="G7" s="632"/>
      <c r="H7" s="632"/>
      <c r="I7" s="632"/>
      <c r="J7" s="632"/>
      <c r="K7" s="632"/>
      <c r="L7" s="632"/>
      <c r="M7" s="632"/>
      <c r="N7" s="632"/>
      <c r="O7" s="632"/>
      <c r="P7" s="632"/>
      <c r="Q7" s="633"/>
      <c r="R7" s="634">
        <v>1811</v>
      </c>
      <c r="S7" s="635"/>
      <c r="T7" s="635"/>
      <c r="U7" s="635"/>
      <c r="V7" s="635"/>
      <c r="W7" s="635"/>
      <c r="X7" s="635"/>
      <c r="Y7" s="636"/>
      <c r="Z7" s="672">
        <v>0</v>
      </c>
      <c r="AA7" s="672"/>
      <c r="AB7" s="672"/>
      <c r="AC7" s="672"/>
      <c r="AD7" s="673">
        <v>1811</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2660292</v>
      </c>
      <c r="BH7" s="635"/>
      <c r="BI7" s="635"/>
      <c r="BJ7" s="635"/>
      <c r="BK7" s="635"/>
      <c r="BL7" s="635"/>
      <c r="BM7" s="635"/>
      <c r="BN7" s="636"/>
      <c r="BO7" s="672">
        <v>42</v>
      </c>
      <c r="BP7" s="672"/>
      <c r="BQ7" s="672"/>
      <c r="BR7" s="672"/>
      <c r="BS7" s="673">
        <v>93468</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3868694</v>
      </c>
      <c r="CS7" s="635"/>
      <c r="CT7" s="635"/>
      <c r="CU7" s="635"/>
      <c r="CV7" s="635"/>
      <c r="CW7" s="635"/>
      <c r="CX7" s="635"/>
      <c r="CY7" s="636"/>
      <c r="CZ7" s="672">
        <v>11.1</v>
      </c>
      <c r="DA7" s="672"/>
      <c r="DB7" s="672"/>
      <c r="DC7" s="672"/>
      <c r="DD7" s="640">
        <v>121567</v>
      </c>
      <c r="DE7" s="635"/>
      <c r="DF7" s="635"/>
      <c r="DG7" s="635"/>
      <c r="DH7" s="635"/>
      <c r="DI7" s="635"/>
      <c r="DJ7" s="635"/>
      <c r="DK7" s="635"/>
      <c r="DL7" s="635"/>
      <c r="DM7" s="635"/>
      <c r="DN7" s="635"/>
      <c r="DO7" s="635"/>
      <c r="DP7" s="636"/>
      <c r="DQ7" s="640">
        <v>3026640</v>
      </c>
      <c r="DR7" s="635"/>
      <c r="DS7" s="635"/>
      <c r="DT7" s="635"/>
      <c r="DU7" s="635"/>
      <c r="DV7" s="635"/>
      <c r="DW7" s="635"/>
      <c r="DX7" s="635"/>
      <c r="DY7" s="635"/>
      <c r="DZ7" s="635"/>
      <c r="EA7" s="635"/>
      <c r="EB7" s="635"/>
      <c r="EC7" s="671"/>
    </row>
    <row r="8" spans="2:143" ht="11.25" customHeight="1" x14ac:dyDescent="0.15">
      <c r="B8" s="631" t="s">
        <v>226</v>
      </c>
      <c r="C8" s="632"/>
      <c r="D8" s="632"/>
      <c r="E8" s="632"/>
      <c r="F8" s="632"/>
      <c r="G8" s="632"/>
      <c r="H8" s="632"/>
      <c r="I8" s="632"/>
      <c r="J8" s="632"/>
      <c r="K8" s="632"/>
      <c r="L8" s="632"/>
      <c r="M8" s="632"/>
      <c r="N8" s="632"/>
      <c r="O8" s="632"/>
      <c r="P8" s="632"/>
      <c r="Q8" s="633"/>
      <c r="R8" s="634">
        <v>24399</v>
      </c>
      <c r="S8" s="635"/>
      <c r="T8" s="635"/>
      <c r="U8" s="635"/>
      <c r="V8" s="635"/>
      <c r="W8" s="635"/>
      <c r="X8" s="635"/>
      <c r="Y8" s="636"/>
      <c r="Z8" s="672">
        <v>0.1</v>
      </c>
      <c r="AA8" s="672"/>
      <c r="AB8" s="672"/>
      <c r="AC8" s="672"/>
      <c r="AD8" s="673">
        <v>24399</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88463</v>
      </c>
      <c r="BH8" s="635"/>
      <c r="BI8" s="635"/>
      <c r="BJ8" s="635"/>
      <c r="BK8" s="635"/>
      <c r="BL8" s="635"/>
      <c r="BM8" s="635"/>
      <c r="BN8" s="636"/>
      <c r="BO8" s="672">
        <v>1.4</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13370876</v>
      </c>
      <c r="CS8" s="635"/>
      <c r="CT8" s="635"/>
      <c r="CU8" s="635"/>
      <c r="CV8" s="635"/>
      <c r="CW8" s="635"/>
      <c r="CX8" s="635"/>
      <c r="CY8" s="636"/>
      <c r="CZ8" s="672">
        <v>38.4</v>
      </c>
      <c r="DA8" s="672"/>
      <c r="DB8" s="672"/>
      <c r="DC8" s="672"/>
      <c r="DD8" s="640">
        <v>388422</v>
      </c>
      <c r="DE8" s="635"/>
      <c r="DF8" s="635"/>
      <c r="DG8" s="635"/>
      <c r="DH8" s="635"/>
      <c r="DI8" s="635"/>
      <c r="DJ8" s="635"/>
      <c r="DK8" s="635"/>
      <c r="DL8" s="635"/>
      <c r="DM8" s="635"/>
      <c r="DN8" s="635"/>
      <c r="DO8" s="635"/>
      <c r="DP8" s="636"/>
      <c r="DQ8" s="640">
        <v>6990896</v>
      </c>
      <c r="DR8" s="635"/>
      <c r="DS8" s="635"/>
      <c r="DT8" s="635"/>
      <c r="DU8" s="635"/>
      <c r="DV8" s="635"/>
      <c r="DW8" s="635"/>
      <c r="DX8" s="635"/>
      <c r="DY8" s="635"/>
      <c r="DZ8" s="635"/>
      <c r="EA8" s="635"/>
      <c r="EB8" s="635"/>
      <c r="EC8" s="671"/>
    </row>
    <row r="9" spans="2:143" ht="11.25" customHeight="1" x14ac:dyDescent="0.15">
      <c r="B9" s="631" t="s">
        <v>229</v>
      </c>
      <c r="C9" s="632"/>
      <c r="D9" s="632"/>
      <c r="E9" s="632"/>
      <c r="F9" s="632"/>
      <c r="G9" s="632"/>
      <c r="H9" s="632"/>
      <c r="I9" s="632"/>
      <c r="J9" s="632"/>
      <c r="K9" s="632"/>
      <c r="L9" s="632"/>
      <c r="M9" s="632"/>
      <c r="N9" s="632"/>
      <c r="O9" s="632"/>
      <c r="P9" s="632"/>
      <c r="Q9" s="633"/>
      <c r="R9" s="634">
        <v>26300</v>
      </c>
      <c r="S9" s="635"/>
      <c r="T9" s="635"/>
      <c r="U9" s="635"/>
      <c r="V9" s="635"/>
      <c r="W9" s="635"/>
      <c r="X9" s="635"/>
      <c r="Y9" s="636"/>
      <c r="Z9" s="672">
        <v>0.1</v>
      </c>
      <c r="AA9" s="672"/>
      <c r="AB9" s="672"/>
      <c r="AC9" s="672"/>
      <c r="AD9" s="673">
        <v>26300</v>
      </c>
      <c r="AE9" s="673"/>
      <c r="AF9" s="673"/>
      <c r="AG9" s="673"/>
      <c r="AH9" s="673"/>
      <c r="AI9" s="673"/>
      <c r="AJ9" s="673"/>
      <c r="AK9" s="673"/>
      <c r="AL9" s="637">
        <v>0.2</v>
      </c>
      <c r="AM9" s="638"/>
      <c r="AN9" s="638"/>
      <c r="AO9" s="674"/>
      <c r="AP9" s="631" t="s">
        <v>230</v>
      </c>
      <c r="AQ9" s="632"/>
      <c r="AR9" s="632"/>
      <c r="AS9" s="632"/>
      <c r="AT9" s="632"/>
      <c r="AU9" s="632"/>
      <c r="AV9" s="632"/>
      <c r="AW9" s="632"/>
      <c r="AX9" s="632"/>
      <c r="AY9" s="632"/>
      <c r="AZ9" s="632"/>
      <c r="BA9" s="632"/>
      <c r="BB9" s="632"/>
      <c r="BC9" s="632"/>
      <c r="BD9" s="632"/>
      <c r="BE9" s="632"/>
      <c r="BF9" s="633"/>
      <c r="BG9" s="634">
        <v>2119646</v>
      </c>
      <c r="BH9" s="635"/>
      <c r="BI9" s="635"/>
      <c r="BJ9" s="635"/>
      <c r="BK9" s="635"/>
      <c r="BL9" s="635"/>
      <c r="BM9" s="635"/>
      <c r="BN9" s="636"/>
      <c r="BO9" s="672">
        <v>33.5</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3422799</v>
      </c>
      <c r="CS9" s="635"/>
      <c r="CT9" s="635"/>
      <c r="CU9" s="635"/>
      <c r="CV9" s="635"/>
      <c r="CW9" s="635"/>
      <c r="CX9" s="635"/>
      <c r="CY9" s="636"/>
      <c r="CZ9" s="672">
        <v>9.8000000000000007</v>
      </c>
      <c r="DA9" s="672"/>
      <c r="DB9" s="672"/>
      <c r="DC9" s="672"/>
      <c r="DD9" s="640">
        <v>151115</v>
      </c>
      <c r="DE9" s="635"/>
      <c r="DF9" s="635"/>
      <c r="DG9" s="635"/>
      <c r="DH9" s="635"/>
      <c r="DI9" s="635"/>
      <c r="DJ9" s="635"/>
      <c r="DK9" s="635"/>
      <c r="DL9" s="635"/>
      <c r="DM9" s="635"/>
      <c r="DN9" s="635"/>
      <c r="DO9" s="635"/>
      <c r="DP9" s="636"/>
      <c r="DQ9" s="640">
        <v>1799208</v>
      </c>
      <c r="DR9" s="635"/>
      <c r="DS9" s="635"/>
      <c r="DT9" s="635"/>
      <c r="DU9" s="635"/>
      <c r="DV9" s="635"/>
      <c r="DW9" s="635"/>
      <c r="DX9" s="635"/>
      <c r="DY9" s="635"/>
      <c r="DZ9" s="635"/>
      <c r="EA9" s="635"/>
      <c r="EB9" s="635"/>
      <c r="EC9" s="671"/>
    </row>
    <row r="10" spans="2:143" ht="11.25" customHeight="1" x14ac:dyDescent="0.15">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124936</v>
      </c>
      <c r="BH10" s="635"/>
      <c r="BI10" s="635"/>
      <c r="BJ10" s="635"/>
      <c r="BK10" s="635"/>
      <c r="BL10" s="635"/>
      <c r="BM10" s="635"/>
      <c r="BN10" s="636"/>
      <c r="BO10" s="672">
        <v>2</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v>84582</v>
      </c>
      <c r="CS10" s="635"/>
      <c r="CT10" s="635"/>
      <c r="CU10" s="635"/>
      <c r="CV10" s="635"/>
      <c r="CW10" s="635"/>
      <c r="CX10" s="635"/>
      <c r="CY10" s="636"/>
      <c r="CZ10" s="672">
        <v>0.2</v>
      </c>
      <c r="DA10" s="672"/>
      <c r="DB10" s="672"/>
      <c r="DC10" s="672"/>
      <c r="DD10" s="640">
        <v>22469</v>
      </c>
      <c r="DE10" s="635"/>
      <c r="DF10" s="635"/>
      <c r="DG10" s="635"/>
      <c r="DH10" s="635"/>
      <c r="DI10" s="635"/>
      <c r="DJ10" s="635"/>
      <c r="DK10" s="635"/>
      <c r="DL10" s="635"/>
      <c r="DM10" s="635"/>
      <c r="DN10" s="635"/>
      <c r="DO10" s="635"/>
      <c r="DP10" s="636"/>
      <c r="DQ10" s="640">
        <v>57604</v>
      </c>
      <c r="DR10" s="635"/>
      <c r="DS10" s="635"/>
      <c r="DT10" s="635"/>
      <c r="DU10" s="635"/>
      <c r="DV10" s="635"/>
      <c r="DW10" s="635"/>
      <c r="DX10" s="635"/>
      <c r="DY10" s="635"/>
      <c r="DZ10" s="635"/>
      <c r="EA10" s="635"/>
      <c r="EB10" s="635"/>
      <c r="EC10" s="671"/>
    </row>
    <row r="11" spans="2:143" ht="11.25" customHeight="1" x14ac:dyDescent="0.15">
      <c r="B11" s="631" t="s">
        <v>235</v>
      </c>
      <c r="C11" s="632"/>
      <c r="D11" s="632"/>
      <c r="E11" s="632"/>
      <c r="F11" s="632"/>
      <c r="G11" s="632"/>
      <c r="H11" s="632"/>
      <c r="I11" s="632"/>
      <c r="J11" s="632"/>
      <c r="K11" s="632"/>
      <c r="L11" s="632"/>
      <c r="M11" s="632"/>
      <c r="N11" s="632"/>
      <c r="O11" s="632"/>
      <c r="P11" s="632"/>
      <c r="Q11" s="633"/>
      <c r="R11" s="634">
        <v>1304379</v>
      </c>
      <c r="S11" s="635"/>
      <c r="T11" s="635"/>
      <c r="U11" s="635"/>
      <c r="V11" s="635"/>
      <c r="W11" s="635"/>
      <c r="X11" s="635"/>
      <c r="Y11" s="636"/>
      <c r="Z11" s="637">
        <v>3.6</v>
      </c>
      <c r="AA11" s="638"/>
      <c r="AB11" s="638"/>
      <c r="AC11" s="639"/>
      <c r="AD11" s="640">
        <v>1304379</v>
      </c>
      <c r="AE11" s="635"/>
      <c r="AF11" s="635"/>
      <c r="AG11" s="635"/>
      <c r="AH11" s="635"/>
      <c r="AI11" s="635"/>
      <c r="AJ11" s="635"/>
      <c r="AK11" s="636"/>
      <c r="AL11" s="637">
        <v>7.9</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327247</v>
      </c>
      <c r="BH11" s="635"/>
      <c r="BI11" s="635"/>
      <c r="BJ11" s="635"/>
      <c r="BK11" s="635"/>
      <c r="BL11" s="635"/>
      <c r="BM11" s="635"/>
      <c r="BN11" s="636"/>
      <c r="BO11" s="672">
        <v>5.2</v>
      </c>
      <c r="BP11" s="672"/>
      <c r="BQ11" s="672"/>
      <c r="BR11" s="672"/>
      <c r="BS11" s="673">
        <v>93468</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2451632</v>
      </c>
      <c r="CS11" s="635"/>
      <c r="CT11" s="635"/>
      <c r="CU11" s="635"/>
      <c r="CV11" s="635"/>
      <c r="CW11" s="635"/>
      <c r="CX11" s="635"/>
      <c r="CY11" s="636"/>
      <c r="CZ11" s="672">
        <v>7</v>
      </c>
      <c r="DA11" s="672"/>
      <c r="DB11" s="672"/>
      <c r="DC11" s="672"/>
      <c r="DD11" s="640">
        <v>670902</v>
      </c>
      <c r="DE11" s="635"/>
      <c r="DF11" s="635"/>
      <c r="DG11" s="635"/>
      <c r="DH11" s="635"/>
      <c r="DI11" s="635"/>
      <c r="DJ11" s="635"/>
      <c r="DK11" s="635"/>
      <c r="DL11" s="635"/>
      <c r="DM11" s="635"/>
      <c r="DN11" s="635"/>
      <c r="DO11" s="635"/>
      <c r="DP11" s="636"/>
      <c r="DQ11" s="640">
        <v>1195148</v>
      </c>
      <c r="DR11" s="635"/>
      <c r="DS11" s="635"/>
      <c r="DT11" s="635"/>
      <c r="DU11" s="635"/>
      <c r="DV11" s="635"/>
      <c r="DW11" s="635"/>
      <c r="DX11" s="635"/>
      <c r="DY11" s="635"/>
      <c r="DZ11" s="635"/>
      <c r="EA11" s="635"/>
      <c r="EB11" s="635"/>
      <c r="EC11" s="671"/>
    </row>
    <row r="12" spans="2:143" ht="11.25" customHeight="1" x14ac:dyDescent="0.15">
      <c r="B12" s="631" t="s">
        <v>238</v>
      </c>
      <c r="C12" s="632"/>
      <c r="D12" s="632"/>
      <c r="E12" s="632"/>
      <c r="F12" s="632"/>
      <c r="G12" s="632"/>
      <c r="H12" s="632"/>
      <c r="I12" s="632"/>
      <c r="J12" s="632"/>
      <c r="K12" s="632"/>
      <c r="L12" s="632"/>
      <c r="M12" s="632"/>
      <c r="N12" s="632"/>
      <c r="O12" s="632"/>
      <c r="P12" s="632"/>
      <c r="Q12" s="633"/>
      <c r="R12" s="634">
        <v>201</v>
      </c>
      <c r="S12" s="635"/>
      <c r="T12" s="635"/>
      <c r="U12" s="635"/>
      <c r="V12" s="635"/>
      <c r="W12" s="635"/>
      <c r="X12" s="635"/>
      <c r="Y12" s="636"/>
      <c r="Z12" s="672">
        <v>0</v>
      </c>
      <c r="AA12" s="672"/>
      <c r="AB12" s="672"/>
      <c r="AC12" s="672"/>
      <c r="AD12" s="673">
        <v>201</v>
      </c>
      <c r="AE12" s="673"/>
      <c r="AF12" s="673"/>
      <c r="AG12" s="673"/>
      <c r="AH12" s="673"/>
      <c r="AI12" s="673"/>
      <c r="AJ12" s="673"/>
      <c r="AK12" s="673"/>
      <c r="AL12" s="637">
        <v>0</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2867763</v>
      </c>
      <c r="BH12" s="635"/>
      <c r="BI12" s="635"/>
      <c r="BJ12" s="635"/>
      <c r="BK12" s="635"/>
      <c r="BL12" s="635"/>
      <c r="BM12" s="635"/>
      <c r="BN12" s="636"/>
      <c r="BO12" s="672">
        <v>45.3</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909531</v>
      </c>
      <c r="CS12" s="635"/>
      <c r="CT12" s="635"/>
      <c r="CU12" s="635"/>
      <c r="CV12" s="635"/>
      <c r="CW12" s="635"/>
      <c r="CX12" s="635"/>
      <c r="CY12" s="636"/>
      <c r="CZ12" s="672">
        <v>2.6</v>
      </c>
      <c r="DA12" s="672"/>
      <c r="DB12" s="672"/>
      <c r="DC12" s="672"/>
      <c r="DD12" s="640">
        <v>23255</v>
      </c>
      <c r="DE12" s="635"/>
      <c r="DF12" s="635"/>
      <c r="DG12" s="635"/>
      <c r="DH12" s="635"/>
      <c r="DI12" s="635"/>
      <c r="DJ12" s="635"/>
      <c r="DK12" s="635"/>
      <c r="DL12" s="635"/>
      <c r="DM12" s="635"/>
      <c r="DN12" s="635"/>
      <c r="DO12" s="635"/>
      <c r="DP12" s="636"/>
      <c r="DQ12" s="640">
        <v>473588</v>
      </c>
      <c r="DR12" s="635"/>
      <c r="DS12" s="635"/>
      <c r="DT12" s="635"/>
      <c r="DU12" s="635"/>
      <c r="DV12" s="635"/>
      <c r="DW12" s="635"/>
      <c r="DX12" s="635"/>
      <c r="DY12" s="635"/>
      <c r="DZ12" s="635"/>
      <c r="EA12" s="635"/>
      <c r="EB12" s="635"/>
      <c r="EC12" s="671"/>
    </row>
    <row r="13" spans="2:143" ht="11.25" customHeight="1" x14ac:dyDescent="0.15">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2860919</v>
      </c>
      <c r="BH13" s="635"/>
      <c r="BI13" s="635"/>
      <c r="BJ13" s="635"/>
      <c r="BK13" s="635"/>
      <c r="BL13" s="635"/>
      <c r="BM13" s="635"/>
      <c r="BN13" s="636"/>
      <c r="BO13" s="672">
        <v>45.2</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2798410</v>
      </c>
      <c r="CS13" s="635"/>
      <c r="CT13" s="635"/>
      <c r="CU13" s="635"/>
      <c r="CV13" s="635"/>
      <c r="CW13" s="635"/>
      <c r="CX13" s="635"/>
      <c r="CY13" s="636"/>
      <c r="CZ13" s="672">
        <v>8</v>
      </c>
      <c r="DA13" s="672"/>
      <c r="DB13" s="672"/>
      <c r="DC13" s="672"/>
      <c r="DD13" s="640">
        <v>1699867</v>
      </c>
      <c r="DE13" s="635"/>
      <c r="DF13" s="635"/>
      <c r="DG13" s="635"/>
      <c r="DH13" s="635"/>
      <c r="DI13" s="635"/>
      <c r="DJ13" s="635"/>
      <c r="DK13" s="635"/>
      <c r="DL13" s="635"/>
      <c r="DM13" s="635"/>
      <c r="DN13" s="635"/>
      <c r="DO13" s="635"/>
      <c r="DP13" s="636"/>
      <c r="DQ13" s="640">
        <v>1131404</v>
      </c>
      <c r="DR13" s="635"/>
      <c r="DS13" s="635"/>
      <c r="DT13" s="635"/>
      <c r="DU13" s="635"/>
      <c r="DV13" s="635"/>
      <c r="DW13" s="635"/>
      <c r="DX13" s="635"/>
      <c r="DY13" s="635"/>
      <c r="DZ13" s="635"/>
      <c r="EA13" s="635"/>
      <c r="EB13" s="635"/>
      <c r="EC13" s="671"/>
    </row>
    <row r="14" spans="2:143" ht="11.25" customHeight="1" x14ac:dyDescent="0.15">
      <c r="B14" s="631" t="s">
        <v>244</v>
      </c>
      <c r="C14" s="632"/>
      <c r="D14" s="632"/>
      <c r="E14" s="632"/>
      <c r="F14" s="632"/>
      <c r="G14" s="632"/>
      <c r="H14" s="632"/>
      <c r="I14" s="632"/>
      <c r="J14" s="632"/>
      <c r="K14" s="632"/>
      <c r="L14" s="632"/>
      <c r="M14" s="632"/>
      <c r="N14" s="632"/>
      <c r="O14" s="632"/>
      <c r="P14" s="632"/>
      <c r="Q14" s="633"/>
      <c r="R14" s="634">
        <v>1546</v>
      </c>
      <c r="S14" s="635"/>
      <c r="T14" s="635"/>
      <c r="U14" s="635"/>
      <c r="V14" s="635"/>
      <c r="W14" s="635"/>
      <c r="X14" s="635"/>
      <c r="Y14" s="636"/>
      <c r="Z14" s="672">
        <v>0</v>
      </c>
      <c r="AA14" s="672"/>
      <c r="AB14" s="672"/>
      <c r="AC14" s="672"/>
      <c r="AD14" s="673">
        <v>1546</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245843</v>
      </c>
      <c r="BH14" s="635"/>
      <c r="BI14" s="635"/>
      <c r="BJ14" s="635"/>
      <c r="BK14" s="635"/>
      <c r="BL14" s="635"/>
      <c r="BM14" s="635"/>
      <c r="BN14" s="636"/>
      <c r="BO14" s="672">
        <v>3.9</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929414</v>
      </c>
      <c r="CS14" s="635"/>
      <c r="CT14" s="635"/>
      <c r="CU14" s="635"/>
      <c r="CV14" s="635"/>
      <c r="CW14" s="635"/>
      <c r="CX14" s="635"/>
      <c r="CY14" s="636"/>
      <c r="CZ14" s="672">
        <v>2.7</v>
      </c>
      <c r="DA14" s="672"/>
      <c r="DB14" s="672"/>
      <c r="DC14" s="672"/>
      <c r="DD14" s="640">
        <v>39630</v>
      </c>
      <c r="DE14" s="635"/>
      <c r="DF14" s="635"/>
      <c r="DG14" s="635"/>
      <c r="DH14" s="635"/>
      <c r="DI14" s="635"/>
      <c r="DJ14" s="635"/>
      <c r="DK14" s="635"/>
      <c r="DL14" s="635"/>
      <c r="DM14" s="635"/>
      <c r="DN14" s="635"/>
      <c r="DO14" s="635"/>
      <c r="DP14" s="636"/>
      <c r="DQ14" s="640">
        <v>896058</v>
      </c>
      <c r="DR14" s="635"/>
      <c r="DS14" s="635"/>
      <c r="DT14" s="635"/>
      <c r="DU14" s="635"/>
      <c r="DV14" s="635"/>
      <c r="DW14" s="635"/>
      <c r="DX14" s="635"/>
      <c r="DY14" s="635"/>
      <c r="DZ14" s="635"/>
      <c r="EA14" s="635"/>
      <c r="EB14" s="635"/>
      <c r="EC14" s="671"/>
    </row>
    <row r="15" spans="2:143" ht="11.25" customHeight="1" x14ac:dyDescent="0.15">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412700</v>
      </c>
      <c r="BH15" s="635"/>
      <c r="BI15" s="635"/>
      <c r="BJ15" s="635"/>
      <c r="BK15" s="635"/>
      <c r="BL15" s="635"/>
      <c r="BM15" s="635"/>
      <c r="BN15" s="636"/>
      <c r="BO15" s="672">
        <v>6.5</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3490405</v>
      </c>
      <c r="CS15" s="635"/>
      <c r="CT15" s="635"/>
      <c r="CU15" s="635"/>
      <c r="CV15" s="635"/>
      <c r="CW15" s="635"/>
      <c r="CX15" s="635"/>
      <c r="CY15" s="636"/>
      <c r="CZ15" s="672">
        <v>10</v>
      </c>
      <c r="DA15" s="672"/>
      <c r="DB15" s="672"/>
      <c r="DC15" s="672"/>
      <c r="DD15" s="640">
        <v>1186524</v>
      </c>
      <c r="DE15" s="635"/>
      <c r="DF15" s="635"/>
      <c r="DG15" s="635"/>
      <c r="DH15" s="635"/>
      <c r="DI15" s="635"/>
      <c r="DJ15" s="635"/>
      <c r="DK15" s="635"/>
      <c r="DL15" s="635"/>
      <c r="DM15" s="635"/>
      <c r="DN15" s="635"/>
      <c r="DO15" s="635"/>
      <c r="DP15" s="636"/>
      <c r="DQ15" s="640">
        <v>2074182</v>
      </c>
      <c r="DR15" s="635"/>
      <c r="DS15" s="635"/>
      <c r="DT15" s="635"/>
      <c r="DU15" s="635"/>
      <c r="DV15" s="635"/>
      <c r="DW15" s="635"/>
      <c r="DX15" s="635"/>
      <c r="DY15" s="635"/>
      <c r="DZ15" s="635"/>
      <c r="EA15" s="635"/>
      <c r="EB15" s="635"/>
      <c r="EC15" s="671"/>
    </row>
    <row r="16" spans="2:143" ht="11.25" customHeight="1" x14ac:dyDescent="0.15">
      <c r="B16" s="631" t="s">
        <v>250</v>
      </c>
      <c r="C16" s="632"/>
      <c r="D16" s="632"/>
      <c r="E16" s="632"/>
      <c r="F16" s="632"/>
      <c r="G16" s="632"/>
      <c r="H16" s="632"/>
      <c r="I16" s="632"/>
      <c r="J16" s="632"/>
      <c r="K16" s="632"/>
      <c r="L16" s="632"/>
      <c r="M16" s="632"/>
      <c r="N16" s="632"/>
      <c r="O16" s="632"/>
      <c r="P16" s="632"/>
      <c r="Q16" s="633"/>
      <c r="R16" s="634">
        <v>31343</v>
      </c>
      <c r="S16" s="635"/>
      <c r="T16" s="635"/>
      <c r="U16" s="635"/>
      <c r="V16" s="635"/>
      <c r="W16" s="635"/>
      <c r="X16" s="635"/>
      <c r="Y16" s="636"/>
      <c r="Z16" s="672">
        <v>0.1</v>
      </c>
      <c r="AA16" s="672"/>
      <c r="AB16" s="672"/>
      <c r="AC16" s="672"/>
      <c r="AD16" s="673">
        <v>31343</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t="s">
        <v>122</v>
      </c>
      <c r="BH16" s="635"/>
      <c r="BI16" s="635"/>
      <c r="BJ16" s="635"/>
      <c r="BK16" s="635"/>
      <c r="BL16" s="635"/>
      <c r="BM16" s="635"/>
      <c r="BN16" s="636"/>
      <c r="BO16" s="672" t="s">
        <v>122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439319</v>
      </c>
      <c r="CS16" s="635"/>
      <c r="CT16" s="635"/>
      <c r="CU16" s="635"/>
      <c r="CV16" s="635"/>
      <c r="CW16" s="635"/>
      <c r="CX16" s="635"/>
      <c r="CY16" s="636"/>
      <c r="CZ16" s="672">
        <v>1.3</v>
      </c>
      <c r="DA16" s="672"/>
      <c r="DB16" s="672"/>
      <c r="DC16" s="672"/>
      <c r="DD16" s="640" t="s">
        <v>122</v>
      </c>
      <c r="DE16" s="635"/>
      <c r="DF16" s="635"/>
      <c r="DG16" s="635"/>
      <c r="DH16" s="635"/>
      <c r="DI16" s="635"/>
      <c r="DJ16" s="635"/>
      <c r="DK16" s="635"/>
      <c r="DL16" s="635"/>
      <c r="DM16" s="635"/>
      <c r="DN16" s="635"/>
      <c r="DO16" s="635"/>
      <c r="DP16" s="636"/>
      <c r="DQ16" s="640">
        <v>84779</v>
      </c>
      <c r="DR16" s="635"/>
      <c r="DS16" s="635"/>
      <c r="DT16" s="635"/>
      <c r="DU16" s="635"/>
      <c r="DV16" s="635"/>
      <c r="DW16" s="635"/>
      <c r="DX16" s="635"/>
      <c r="DY16" s="635"/>
      <c r="DZ16" s="635"/>
      <c r="EA16" s="635"/>
      <c r="EB16" s="635"/>
      <c r="EC16" s="671"/>
    </row>
    <row r="17" spans="2:133" ht="11.25" customHeight="1" x14ac:dyDescent="0.15">
      <c r="B17" s="631" t="s">
        <v>253</v>
      </c>
      <c r="C17" s="632"/>
      <c r="D17" s="632"/>
      <c r="E17" s="632"/>
      <c r="F17" s="632"/>
      <c r="G17" s="632"/>
      <c r="H17" s="632"/>
      <c r="I17" s="632"/>
      <c r="J17" s="632"/>
      <c r="K17" s="632"/>
      <c r="L17" s="632"/>
      <c r="M17" s="632"/>
      <c r="N17" s="632"/>
      <c r="O17" s="632"/>
      <c r="P17" s="632"/>
      <c r="Q17" s="633"/>
      <c r="R17" s="634">
        <v>101935</v>
      </c>
      <c r="S17" s="635"/>
      <c r="T17" s="635"/>
      <c r="U17" s="635"/>
      <c r="V17" s="635"/>
      <c r="W17" s="635"/>
      <c r="X17" s="635"/>
      <c r="Y17" s="636"/>
      <c r="Z17" s="672">
        <v>0.3</v>
      </c>
      <c r="AA17" s="672"/>
      <c r="AB17" s="672"/>
      <c r="AC17" s="672"/>
      <c r="AD17" s="673">
        <v>101935</v>
      </c>
      <c r="AE17" s="673"/>
      <c r="AF17" s="673"/>
      <c r="AG17" s="673"/>
      <c r="AH17" s="673"/>
      <c r="AI17" s="673"/>
      <c r="AJ17" s="673"/>
      <c r="AK17" s="673"/>
      <c r="AL17" s="637">
        <v>0.6</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2845515</v>
      </c>
      <c r="CS17" s="635"/>
      <c r="CT17" s="635"/>
      <c r="CU17" s="635"/>
      <c r="CV17" s="635"/>
      <c r="CW17" s="635"/>
      <c r="CX17" s="635"/>
      <c r="CY17" s="636"/>
      <c r="CZ17" s="672">
        <v>8.1999999999999993</v>
      </c>
      <c r="DA17" s="672"/>
      <c r="DB17" s="672"/>
      <c r="DC17" s="672"/>
      <c r="DD17" s="640" t="s">
        <v>122</v>
      </c>
      <c r="DE17" s="635"/>
      <c r="DF17" s="635"/>
      <c r="DG17" s="635"/>
      <c r="DH17" s="635"/>
      <c r="DI17" s="635"/>
      <c r="DJ17" s="635"/>
      <c r="DK17" s="635"/>
      <c r="DL17" s="635"/>
      <c r="DM17" s="635"/>
      <c r="DN17" s="635"/>
      <c r="DO17" s="635"/>
      <c r="DP17" s="636"/>
      <c r="DQ17" s="640">
        <v>2803402</v>
      </c>
      <c r="DR17" s="635"/>
      <c r="DS17" s="635"/>
      <c r="DT17" s="635"/>
      <c r="DU17" s="635"/>
      <c r="DV17" s="635"/>
      <c r="DW17" s="635"/>
      <c r="DX17" s="635"/>
      <c r="DY17" s="635"/>
      <c r="DZ17" s="635"/>
      <c r="EA17" s="635"/>
      <c r="EB17" s="635"/>
      <c r="EC17" s="671"/>
    </row>
    <row r="18" spans="2:133" ht="11.25" customHeight="1" x14ac:dyDescent="0.15">
      <c r="B18" s="631" t="s">
        <v>256</v>
      </c>
      <c r="C18" s="632"/>
      <c r="D18" s="632"/>
      <c r="E18" s="632"/>
      <c r="F18" s="632"/>
      <c r="G18" s="632"/>
      <c r="H18" s="632"/>
      <c r="I18" s="632"/>
      <c r="J18" s="632"/>
      <c r="K18" s="632"/>
      <c r="L18" s="632"/>
      <c r="M18" s="632"/>
      <c r="N18" s="632"/>
      <c r="O18" s="632"/>
      <c r="P18" s="632"/>
      <c r="Q18" s="633"/>
      <c r="R18" s="634">
        <v>85074</v>
      </c>
      <c r="S18" s="635"/>
      <c r="T18" s="635"/>
      <c r="U18" s="635"/>
      <c r="V18" s="635"/>
      <c r="W18" s="635"/>
      <c r="X18" s="635"/>
      <c r="Y18" s="636"/>
      <c r="Z18" s="672">
        <v>0.2</v>
      </c>
      <c r="AA18" s="672"/>
      <c r="AB18" s="672"/>
      <c r="AC18" s="672"/>
      <c r="AD18" s="673">
        <v>85074</v>
      </c>
      <c r="AE18" s="673"/>
      <c r="AF18" s="673"/>
      <c r="AG18" s="673"/>
      <c r="AH18" s="673"/>
      <c r="AI18" s="673"/>
      <c r="AJ18" s="673"/>
      <c r="AK18" s="673"/>
      <c r="AL18" s="637">
        <v>0.5</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15">
      <c r="B19" s="631" t="s">
        <v>259</v>
      </c>
      <c r="C19" s="632"/>
      <c r="D19" s="632"/>
      <c r="E19" s="632"/>
      <c r="F19" s="632"/>
      <c r="G19" s="632"/>
      <c r="H19" s="632"/>
      <c r="I19" s="632"/>
      <c r="J19" s="632"/>
      <c r="K19" s="632"/>
      <c r="L19" s="632"/>
      <c r="M19" s="632"/>
      <c r="N19" s="632"/>
      <c r="O19" s="632"/>
      <c r="P19" s="632"/>
      <c r="Q19" s="633"/>
      <c r="R19" s="634">
        <v>43958</v>
      </c>
      <c r="S19" s="635"/>
      <c r="T19" s="635"/>
      <c r="U19" s="635"/>
      <c r="V19" s="635"/>
      <c r="W19" s="635"/>
      <c r="X19" s="635"/>
      <c r="Y19" s="636"/>
      <c r="Z19" s="672">
        <v>0.1</v>
      </c>
      <c r="AA19" s="672"/>
      <c r="AB19" s="672"/>
      <c r="AC19" s="672"/>
      <c r="AD19" s="673">
        <v>43958</v>
      </c>
      <c r="AE19" s="673"/>
      <c r="AF19" s="673"/>
      <c r="AG19" s="673"/>
      <c r="AH19" s="673"/>
      <c r="AI19" s="673"/>
      <c r="AJ19" s="673"/>
      <c r="AK19" s="673"/>
      <c r="AL19" s="637">
        <v>0.3</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v>142675</v>
      </c>
      <c r="BH19" s="635"/>
      <c r="BI19" s="635"/>
      <c r="BJ19" s="635"/>
      <c r="BK19" s="635"/>
      <c r="BL19" s="635"/>
      <c r="BM19" s="635"/>
      <c r="BN19" s="636"/>
      <c r="BO19" s="672">
        <v>2.2999999999999998</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15">
      <c r="B20" s="701" t="s">
        <v>262</v>
      </c>
      <c r="C20" s="702"/>
      <c r="D20" s="702"/>
      <c r="E20" s="702"/>
      <c r="F20" s="702"/>
      <c r="G20" s="702"/>
      <c r="H20" s="702"/>
      <c r="I20" s="702"/>
      <c r="J20" s="702"/>
      <c r="K20" s="702"/>
      <c r="L20" s="702"/>
      <c r="M20" s="702"/>
      <c r="N20" s="702"/>
      <c r="O20" s="702"/>
      <c r="P20" s="702"/>
      <c r="Q20" s="703"/>
      <c r="R20" s="634">
        <v>41116</v>
      </c>
      <c r="S20" s="635"/>
      <c r="T20" s="635"/>
      <c r="U20" s="635"/>
      <c r="V20" s="635"/>
      <c r="W20" s="635"/>
      <c r="X20" s="635"/>
      <c r="Y20" s="636"/>
      <c r="Z20" s="672">
        <v>0.1</v>
      </c>
      <c r="AA20" s="672"/>
      <c r="AB20" s="672"/>
      <c r="AC20" s="672"/>
      <c r="AD20" s="673">
        <v>41116</v>
      </c>
      <c r="AE20" s="673"/>
      <c r="AF20" s="673"/>
      <c r="AG20" s="673"/>
      <c r="AH20" s="673"/>
      <c r="AI20" s="673"/>
      <c r="AJ20" s="673"/>
      <c r="AK20" s="673"/>
      <c r="AL20" s="637">
        <v>0.2</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v>142675</v>
      </c>
      <c r="BH20" s="635"/>
      <c r="BI20" s="635"/>
      <c r="BJ20" s="635"/>
      <c r="BK20" s="635"/>
      <c r="BL20" s="635"/>
      <c r="BM20" s="635"/>
      <c r="BN20" s="636"/>
      <c r="BO20" s="672">
        <v>2.2999999999999998</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34817659</v>
      </c>
      <c r="CS20" s="635"/>
      <c r="CT20" s="635"/>
      <c r="CU20" s="635"/>
      <c r="CV20" s="635"/>
      <c r="CW20" s="635"/>
      <c r="CX20" s="635"/>
      <c r="CY20" s="636"/>
      <c r="CZ20" s="672">
        <v>100</v>
      </c>
      <c r="DA20" s="672"/>
      <c r="DB20" s="672"/>
      <c r="DC20" s="672"/>
      <c r="DD20" s="640">
        <v>4303751</v>
      </c>
      <c r="DE20" s="635"/>
      <c r="DF20" s="635"/>
      <c r="DG20" s="635"/>
      <c r="DH20" s="635"/>
      <c r="DI20" s="635"/>
      <c r="DJ20" s="635"/>
      <c r="DK20" s="635"/>
      <c r="DL20" s="635"/>
      <c r="DM20" s="635"/>
      <c r="DN20" s="635"/>
      <c r="DO20" s="635"/>
      <c r="DP20" s="636"/>
      <c r="DQ20" s="640">
        <v>20739391</v>
      </c>
      <c r="DR20" s="635"/>
      <c r="DS20" s="635"/>
      <c r="DT20" s="635"/>
      <c r="DU20" s="635"/>
      <c r="DV20" s="635"/>
      <c r="DW20" s="635"/>
      <c r="DX20" s="635"/>
      <c r="DY20" s="635"/>
      <c r="DZ20" s="635"/>
      <c r="EA20" s="635"/>
      <c r="EB20" s="635"/>
      <c r="EC20" s="671"/>
    </row>
    <row r="21" spans="2:133" ht="11.25" customHeight="1" x14ac:dyDescent="0.15">
      <c r="B21" s="631" t="s">
        <v>265</v>
      </c>
      <c r="C21" s="632"/>
      <c r="D21" s="632"/>
      <c r="E21" s="632"/>
      <c r="F21" s="632"/>
      <c r="G21" s="632"/>
      <c r="H21" s="632"/>
      <c r="I21" s="632"/>
      <c r="J21" s="632"/>
      <c r="K21" s="632"/>
      <c r="L21" s="632"/>
      <c r="M21" s="632"/>
      <c r="N21" s="632"/>
      <c r="O21" s="632"/>
      <c r="P21" s="632"/>
      <c r="Q21" s="633"/>
      <c r="R21" s="634">
        <v>9355656</v>
      </c>
      <c r="S21" s="635"/>
      <c r="T21" s="635"/>
      <c r="U21" s="635"/>
      <c r="V21" s="635"/>
      <c r="W21" s="635"/>
      <c r="X21" s="635"/>
      <c r="Y21" s="636"/>
      <c r="Z21" s="672">
        <v>25.8</v>
      </c>
      <c r="AA21" s="672"/>
      <c r="AB21" s="672"/>
      <c r="AC21" s="672"/>
      <c r="AD21" s="673">
        <v>8399931</v>
      </c>
      <c r="AE21" s="673"/>
      <c r="AF21" s="673"/>
      <c r="AG21" s="673"/>
      <c r="AH21" s="673"/>
      <c r="AI21" s="673"/>
      <c r="AJ21" s="673"/>
      <c r="AK21" s="673"/>
      <c r="AL21" s="637">
        <v>50.8</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15">
      <c r="B22" s="631" t="s">
        <v>267</v>
      </c>
      <c r="C22" s="632"/>
      <c r="D22" s="632"/>
      <c r="E22" s="632"/>
      <c r="F22" s="632"/>
      <c r="G22" s="632"/>
      <c r="H22" s="632"/>
      <c r="I22" s="632"/>
      <c r="J22" s="632"/>
      <c r="K22" s="632"/>
      <c r="L22" s="632"/>
      <c r="M22" s="632"/>
      <c r="N22" s="632"/>
      <c r="O22" s="632"/>
      <c r="P22" s="632"/>
      <c r="Q22" s="633"/>
      <c r="R22" s="634">
        <v>8399931</v>
      </c>
      <c r="S22" s="635"/>
      <c r="T22" s="635"/>
      <c r="U22" s="635"/>
      <c r="V22" s="635"/>
      <c r="W22" s="635"/>
      <c r="X22" s="635"/>
      <c r="Y22" s="636"/>
      <c r="Z22" s="672">
        <v>23.2</v>
      </c>
      <c r="AA22" s="672"/>
      <c r="AB22" s="672"/>
      <c r="AC22" s="672"/>
      <c r="AD22" s="673">
        <v>8399931</v>
      </c>
      <c r="AE22" s="673"/>
      <c r="AF22" s="673"/>
      <c r="AG22" s="673"/>
      <c r="AH22" s="673"/>
      <c r="AI22" s="673"/>
      <c r="AJ22" s="673"/>
      <c r="AK22" s="673"/>
      <c r="AL22" s="637">
        <v>50.8</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15">
      <c r="B23" s="631" t="s">
        <v>270</v>
      </c>
      <c r="C23" s="632"/>
      <c r="D23" s="632"/>
      <c r="E23" s="632"/>
      <c r="F23" s="632"/>
      <c r="G23" s="632"/>
      <c r="H23" s="632"/>
      <c r="I23" s="632"/>
      <c r="J23" s="632"/>
      <c r="K23" s="632"/>
      <c r="L23" s="632"/>
      <c r="M23" s="632"/>
      <c r="N23" s="632"/>
      <c r="O23" s="632"/>
      <c r="P23" s="632"/>
      <c r="Q23" s="633"/>
      <c r="R23" s="634">
        <v>955725</v>
      </c>
      <c r="S23" s="635"/>
      <c r="T23" s="635"/>
      <c r="U23" s="635"/>
      <c r="V23" s="635"/>
      <c r="W23" s="635"/>
      <c r="X23" s="635"/>
      <c r="Y23" s="636"/>
      <c r="Z23" s="672">
        <v>2.6</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v>142675</v>
      </c>
      <c r="BH23" s="635"/>
      <c r="BI23" s="635"/>
      <c r="BJ23" s="635"/>
      <c r="BK23" s="635"/>
      <c r="BL23" s="635"/>
      <c r="BM23" s="635"/>
      <c r="BN23" s="636"/>
      <c r="BO23" s="672">
        <v>2.2999999999999998</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15">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17605718</v>
      </c>
      <c r="CS24" s="690"/>
      <c r="CT24" s="690"/>
      <c r="CU24" s="690"/>
      <c r="CV24" s="690"/>
      <c r="CW24" s="690"/>
      <c r="CX24" s="690"/>
      <c r="CY24" s="715"/>
      <c r="CZ24" s="716">
        <v>50.6</v>
      </c>
      <c r="DA24" s="698"/>
      <c r="DB24" s="698"/>
      <c r="DC24" s="718"/>
      <c r="DD24" s="714">
        <v>11665806</v>
      </c>
      <c r="DE24" s="690"/>
      <c r="DF24" s="690"/>
      <c r="DG24" s="690"/>
      <c r="DH24" s="690"/>
      <c r="DI24" s="690"/>
      <c r="DJ24" s="690"/>
      <c r="DK24" s="715"/>
      <c r="DL24" s="714">
        <v>10413658</v>
      </c>
      <c r="DM24" s="690"/>
      <c r="DN24" s="690"/>
      <c r="DO24" s="690"/>
      <c r="DP24" s="690"/>
      <c r="DQ24" s="690"/>
      <c r="DR24" s="690"/>
      <c r="DS24" s="690"/>
      <c r="DT24" s="690"/>
      <c r="DU24" s="690"/>
      <c r="DV24" s="715"/>
      <c r="DW24" s="716">
        <v>62.6</v>
      </c>
      <c r="DX24" s="698"/>
      <c r="DY24" s="698"/>
      <c r="DZ24" s="698"/>
      <c r="EA24" s="698"/>
      <c r="EB24" s="698"/>
      <c r="EC24" s="717"/>
    </row>
    <row r="25" spans="2:133" ht="11.25" customHeight="1" x14ac:dyDescent="0.15">
      <c r="B25" s="631" t="s">
        <v>280</v>
      </c>
      <c r="C25" s="632"/>
      <c r="D25" s="632"/>
      <c r="E25" s="632"/>
      <c r="F25" s="632"/>
      <c r="G25" s="632"/>
      <c r="H25" s="632"/>
      <c r="I25" s="632"/>
      <c r="J25" s="632"/>
      <c r="K25" s="632"/>
      <c r="L25" s="632"/>
      <c r="M25" s="632"/>
      <c r="N25" s="632"/>
      <c r="O25" s="632"/>
      <c r="P25" s="632"/>
      <c r="Q25" s="633"/>
      <c r="R25" s="634">
        <v>17601053</v>
      </c>
      <c r="S25" s="635"/>
      <c r="T25" s="635"/>
      <c r="U25" s="635"/>
      <c r="V25" s="635"/>
      <c r="W25" s="635"/>
      <c r="X25" s="635"/>
      <c r="Y25" s="636"/>
      <c r="Z25" s="672">
        <v>48.6</v>
      </c>
      <c r="AA25" s="672"/>
      <c r="AB25" s="672"/>
      <c r="AC25" s="672"/>
      <c r="AD25" s="673">
        <v>16502653</v>
      </c>
      <c r="AE25" s="673"/>
      <c r="AF25" s="673"/>
      <c r="AG25" s="673"/>
      <c r="AH25" s="673"/>
      <c r="AI25" s="673"/>
      <c r="AJ25" s="673"/>
      <c r="AK25" s="673"/>
      <c r="AL25" s="637">
        <v>99.7</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5832386</v>
      </c>
      <c r="CS25" s="647"/>
      <c r="CT25" s="647"/>
      <c r="CU25" s="647"/>
      <c r="CV25" s="647"/>
      <c r="CW25" s="647"/>
      <c r="CX25" s="647"/>
      <c r="CY25" s="648"/>
      <c r="CZ25" s="637">
        <v>16.8</v>
      </c>
      <c r="DA25" s="649"/>
      <c r="DB25" s="649"/>
      <c r="DC25" s="650"/>
      <c r="DD25" s="640">
        <v>5428129</v>
      </c>
      <c r="DE25" s="647"/>
      <c r="DF25" s="647"/>
      <c r="DG25" s="647"/>
      <c r="DH25" s="647"/>
      <c r="DI25" s="647"/>
      <c r="DJ25" s="647"/>
      <c r="DK25" s="648"/>
      <c r="DL25" s="640">
        <v>5202656</v>
      </c>
      <c r="DM25" s="647"/>
      <c r="DN25" s="647"/>
      <c r="DO25" s="647"/>
      <c r="DP25" s="647"/>
      <c r="DQ25" s="647"/>
      <c r="DR25" s="647"/>
      <c r="DS25" s="647"/>
      <c r="DT25" s="647"/>
      <c r="DU25" s="647"/>
      <c r="DV25" s="648"/>
      <c r="DW25" s="637">
        <v>31.3</v>
      </c>
      <c r="DX25" s="649"/>
      <c r="DY25" s="649"/>
      <c r="DZ25" s="649"/>
      <c r="EA25" s="649"/>
      <c r="EB25" s="649"/>
      <c r="EC25" s="661"/>
    </row>
    <row r="26" spans="2:133" ht="11.25" customHeight="1" x14ac:dyDescent="0.15">
      <c r="B26" s="631" t="s">
        <v>283</v>
      </c>
      <c r="C26" s="632"/>
      <c r="D26" s="632"/>
      <c r="E26" s="632"/>
      <c r="F26" s="632"/>
      <c r="G26" s="632"/>
      <c r="H26" s="632"/>
      <c r="I26" s="632"/>
      <c r="J26" s="632"/>
      <c r="K26" s="632"/>
      <c r="L26" s="632"/>
      <c r="M26" s="632"/>
      <c r="N26" s="632"/>
      <c r="O26" s="632"/>
      <c r="P26" s="632"/>
      <c r="Q26" s="633"/>
      <c r="R26" s="634">
        <v>5836</v>
      </c>
      <c r="S26" s="635"/>
      <c r="T26" s="635"/>
      <c r="U26" s="635"/>
      <c r="V26" s="635"/>
      <c r="W26" s="635"/>
      <c r="X26" s="635"/>
      <c r="Y26" s="636"/>
      <c r="Z26" s="672">
        <v>0</v>
      </c>
      <c r="AA26" s="672"/>
      <c r="AB26" s="672"/>
      <c r="AC26" s="672"/>
      <c r="AD26" s="673">
        <v>5836</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3639610</v>
      </c>
      <c r="CS26" s="635"/>
      <c r="CT26" s="635"/>
      <c r="CU26" s="635"/>
      <c r="CV26" s="635"/>
      <c r="CW26" s="635"/>
      <c r="CX26" s="635"/>
      <c r="CY26" s="636"/>
      <c r="CZ26" s="637">
        <v>10.5</v>
      </c>
      <c r="DA26" s="649"/>
      <c r="DB26" s="649"/>
      <c r="DC26" s="650"/>
      <c r="DD26" s="640">
        <v>3411810</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15">
      <c r="B27" s="631" t="s">
        <v>286</v>
      </c>
      <c r="C27" s="632"/>
      <c r="D27" s="632"/>
      <c r="E27" s="632"/>
      <c r="F27" s="632"/>
      <c r="G27" s="632"/>
      <c r="H27" s="632"/>
      <c r="I27" s="632"/>
      <c r="J27" s="632"/>
      <c r="K27" s="632"/>
      <c r="L27" s="632"/>
      <c r="M27" s="632"/>
      <c r="N27" s="632"/>
      <c r="O27" s="632"/>
      <c r="P27" s="632"/>
      <c r="Q27" s="633"/>
      <c r="R27" s="634">
        <v>140565</v>
      </c>
      <c r="S27" s="635"/>
      <c r="T27" s="635"/>
      <c r="U27" s="635"/>
      <c r="V27" s="635"/>
      <c r="W27" s="635"/>
      <c r="X27" s="635"/>
      <c r="Y27" s="636"/>
      <c r="Z27" s="672">
        <v>0.4</v>
      </c>
      <c r="AA27" s="672"/>
      <c r="AB27" s="672"/>
      <c r="AC27" s="672"/>
      <c r="AD27" s="673" t="s">
        <v>122</v>
      </c>
      <c r="AE27" s="673"/>
      <c r="AF27" s="673"/>
      <c r="AG27" s="673"/>
      <c r="AH27" s="673"/>
      <c r="AI27" s="673"/>
      <c r="AJ27" s="673"/>
      <c r="AK27" s="673"/>
      <c r="AL27" s="637" t="s">
        <v>122</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6329273</v>
      </c>
      <c r="BH27" s="635"/>
      <c r="BI27" s="635"/>
      <c r="BJ27" s="635"/>
      <c r="BK27" s="635"/>
      <c r="BL27" s="635"/>
      <c r="BM27" s="635"/>
      <c r="BN27" s="636"/>
      <c r="BO27" s="672">
        <v>100</v>
      </c>
      <c r="BP27" s="672"/>
      <c r="BQ27" s="672"/>
      <c r="BR27" s="672"/>
      <c r="BS27" s="673">
        <v>93468</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8927817</v>
      </c>
      <c r="CS27" s="647"/>
      <c r="CT27" s="647"/>
      <c r="CU27" s="647"/>
      <c r="CV27" s="647"/>
      <c r="CW27" s="647"/>
      <c r="CX27" s="647"/>
      <c r="CY27" s="648"/>
      <c r="CZ27" s="637">
        <v>25.6</v>
      </c>
      <c r="DA27" s="649"/>
      <c r="DB27" s="649"/>
      <c r="DC27" s="650"/>
      <c r="DD27" s="640">
        <v>3434275</v>
      </c>
      <c r="DE27" s="647"/>
      <c r="DF27" s="647"/>
      <c r="DG27" s="647"/>
      <c r="DH27" s="647"/>
      <c r="DI27" s="647"/>
      <c r="DJ27" s="647"/>
      <c r="DK27" s="648"/>
      <c r="DL27" s="640">
        <v>2407600</v>
      </c>
      <c r="DM27" s="647"/>
      <c r="DN27" s="647"/>
      <c r="DO27" s="647"/>
      <c r="DP27" s="647"/>
      <c r="DQ27" s="647"/>
      <c r="DR27" s="647"/>
      <c r="DS27" s="647"/>
      <c r="DT27" s="647"/>
      <c r="DU27" s="647"/>
      <c r="DV27" s="648"/>
      <c r="DW27" s="637">
        <v>14.5</v>
      </c>
      <c r="DX27" s="649"/>
      <c r="DY27" s="649"/>
      <c r="DZ27" s="649"/>
      <c r="EA27" s="649"/>
      <c r="EB27" s="649"/>
      <c r="EC27" s="661"/>
    </row>
    <row r="28" spans="2:133" ht="11.25" customHeight="1" x14ac:dyDescent="0.15">
      <c r="B28" s="631" t="s">
        <v>289</v>
      </c>
      <c r="C28" s="632"/>
      <c r="D28" s="632"/>
      <c r="E28" s="632"/>
      <c r="F28" s="632"/>
      <c r="G28" s="632"/>
      <c r="H28" s="632"/>
      <c r="I28" s="632"/>
      <c r="J28" s="632"/>
      <c r="K28" s="632"/>
      <c r="L28" s="632"/>
      <c r="M28" s="632"/>
      <c r="N28" s="632"/>
      <c r="O28" s="632"/>
      <c r="P28" s="632"/>
      <c r="Q28" s="633"/>
      <c r="R28" s="634">
        <v>448435</v>
      </c>
      <c r="S28" s="635"/>
      <c r="T28" s="635"/>
      <c r="U28" s="635"/>
      <c r="V28" s="635"/>
      <c r="W28" s="635"/>
      <c r="X28" s="635"/>
      <c r="Y28" s="636"/>
      <c r="Z28" s="672">
        <v>1.2</v>
      </c>
      <c r="AA28" s="672"/>
      <c r="AB28" s="672"/>
      <c r="AC28" s="672"/>
      <c r="AD28" s="673">
        <v>41116</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2845515</v>
      </c>
      <c r="CS28" s="635"/>
      <c r="CT28" s="635"/>
      <c r="CU28" s="635"/>
      <c r="CV28" s="635"/>
      <c r="CW28" s="635"/>
      <c r="CX28" s="635"/>
      <c r="CY28" s="636"/>
      <c r="CZ28" s="637">
        <v>8.1999999999999993</v>
      </c>
      <c r="DA28" s="649"/>
      <c r="DB28" s="649"/>
      <c r="DC28" s="650"/>
      <c r="DD28" s="640">
        <v>2803402</v>
      </c>
      <c r="DE28" s="635"/>
      <c r="DF28" s="635"/>
      <c r="DG28" s="635"/>
      <c r="DH28" s="635"/>
      <c r="DI28" s="635"/>
      <c r="DJ28" s="635"/>
      <c r="DK28" s="636"/>
      <c r="DL28" s="640">
        <v>2803402</v>
      </c>
      <c r="DM28" s="635"/>
      <c r="DN28" s="635"/>
      <c r="DO28" s="635"/>
      <c r="DP28" s="635"/>
      <c r="DQ28" s="635"/>
      <c r="DR28" s="635"/>
      <c r="DS28" s="635"/>
      <c r="DT28" s="635"/>
      <c r="DU28" s="635"/>
      <c r="DV28" s="636"/>
      <c r="DW28" s="637">
        <v>16.8</v>
      </c>
      <c r="DX28" s="649"/>
      <c r="DY28" s="649"/>
      <c r="DZ28" s="649"/>
      <c r="EA28" s="649"/>
      <c r="EB28" s="649"/>
      <c r="EC28" s="661"/>
    </row>
    <row r="29" spans="2:133" ht="11.25" customHeight="1" x14ac:dyDescent="0.15">
      <c r="B29" s="631" t="s">
        <v>291</v>
      </c>
      <c r="C29" s="632"/>
      <c r="D29" s="632"/>
      <c r="E29" s="632"/>
      <c r="F29" s="632"/>
      <c r="G29" s="632"/>
      <c r="H29" s="632"/>
      <c r="I29" s="632"/>
      <c r="J29" s="632"/>
      <c r="K29" s="632"/>
      <c r="L29" s="632"/>
      <c r="M29" s="632"/>
      <c r="N29" s="632"/>
      <c r="O29" s="632"/>
      <c r="P29" s="632"/>
      <c r="Q29" s="633"/>
      <c r="R29" s="634">
        <v>181683</v>
      </c>
      <c r="S29" s="635"/>
      <c r="T29" s="635"/>
      <c r="U29" s="635"/>
      <c r="V29" s="635"/>
      <c r="W29" s="635"/>
      <c r="X29" s="635"/>
      <c r="Y29" s="636"/>
      <c r="Z29" s="672">
        <v>0.5</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2845515</v>
      </c>
      <c r="CS29" s="647"/>
      <c r="CT29" s="647"/>
      <c r="CU29" s="647"/>
      <c r="CV29" s="647"/>
      <c r="CW29" s="647"/>
      <c r="CX29" s="647"/>
      <c r="CY29" s="648"/>
      <c r="CZ29" s="637">
        <v>8.1999999999999993</v>
      </c>
      <c r="DA29" s="649"/>
      <c r="DB29" s="649"/>
      <c r="DC29" s="650"/>
      <c r="DD29" s="640">
        <v>2803402</v>
      </c>
      <c r="DE29" s="647"/>
      <c r="DF29" s="647"/>
      <c r="DG29" s="647"/>
      <c r="DH29" s="647"/>
      <c r="DI29" s="647"/>
      <c r="DJ29" s="647"/>
      <c r="DK29" s="648"/>
      <c r="DL29" s="640">
        <v>2803402</v>
      </c>
      <c r="DM29" s="647"/>
      <c r="DN29" s="647"/>
      <c r="DO29" s="647"/>
      <c r="DP29" s="647"/>
      <c r="DQ29" s="647"/>
      <c r="DR29" s="647"/>
      <c r="DS29" s="647"/>
      <c r="DT29" s="647"/>
      <c r="DU29" s="647"/>
      <c r="DV29" s="648"/>
      <c r="DW29" s="637">
        <v>16.8</v>
      </c>
      <c r="DX29" s="649"/>
      <c r="DY29" s="649"/>
      <c r="DZ29" s="649"/>
      <c r="EA29" s="649"/>
      <c r="EB29" s="649"/>
      <c r="EC29" s="661"/>
    </row>
    <row r="30" spans="2:133" ht="11.25" customHeight="1" x14ac:dyDescent="0.15">
      <c r="B30" s="631" t="s">
        <v>293</v>
      </c>
      <c r="C30" s="632"/>
      <c r="D30" s="632"/>
      <c r="E30" s="632"/>
      <c r="F30" s="632"/>
      <c r="G30" s="632"/>
      <c r="H30" s="632"/>
      <c r="I30" s="632"/>
      <c r="J30" s="632"/>
      <c r="K30" s="632"/>
      <c r="L30" s="632"/>
      <c r="M30" s="632"/>
      <c r="N30" s="632"/>
      <c r="O30" s="632"/>
      <c r="P30" s="632"/>
      <c r="Q30" s="633"/>
      <c r="R30" s="634">
        <v>6930688</v>
      </c>
      <c r="S30" s="635"/>
      <c r="T30" s="635"/>
      <c r="U30" s="635"/>
      <c r="V30" s="635"/>
      <c r="W30" s="635"/>
      <c r="X30" s="635"/>
      <c r="Y30" s="636"/>
      <c r="Z30" s="672">
        <v>19.100000000000001</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9"/>
      <c r="BI30" s="709"/>
      <c r="BJ30" s="709"/>
      <c r="BK30" s="709"/>
      <c r="BL30" s="709"/>
      <c r="BM30" s="709"/>
      <c r="BN30" s="709"/>
      <c r="BO30" s="709"/>
      <c r="BP30" s="709"/>
      <c r="BQ30" s="710"/>
      <c r="BR30" s="686" t="s">
        <v>295</v>
      </c>
      <c r="BS30" s="709"/>
      <c r="BT30" s="709"/>
      <c r="BU30" s="709"/>
      <c r="BV30" s="709"/>
      <c r="BW30" s="709"/>
      <c r="BX30" s="709"/>
      <c r="BY30" s="709"/>
      <c r="BZ30" s="709"/>
      <c r="CA30" s="709"/>
      <c r="CB30" s="710"/>
      <c r="CD30" s="655"/>
      <c r="CE30" s="656"/>
      <c r="CF30" s="631" t="s">
        <v>296</v>
      </c>
      <c r="CG30" s="632"/>
      <c r="CH30" s="632"/>
      <c r="CI30" s="632"/>
      <c r="CJ30" s="632"/>
      <c r="CK30" s="632"/>
      <c r="CL30" s="632"/>
      <c r="CM30" s="632"/>
      <c r="CN30" s="632"/>
      <c r="CO30" s="632"/>
      <c r="CP30" s="632"/>
      <c r="CQ30" s="633"/>
      <c r="CR30" s="634">
        <v>2759434</v>
      </c>
      <c r="CS30" s="635"/>
      <c r="CT30" s="635"/>
      <c r="CU30" s="635"/>
      <c r="CV30" s="635"/>
      <c r="CW30" s="635"/>
      <c r="CX30" s="635"/>
      <c r="CY30" s="636"/>
      <c r="CZ30" s="637">
        <v>7.9</v>
      </c>
      <c r="DA30" s="649"/>
      <c r="DB30" s="649"/>
      <c r="DC30" s="650"/>
      <c r="DD30" s="640">
        <v>2721311</v>
      </c>
      <c r="DE30" s="635"/>
      <c r="DF30" s="635"/>
      <c r="DG30" s="635"/>
      <c r="DH30" s="635"/>
      <c r="DI30" s="635"/>
      <c r="DJ30" s="635"/>
      <c r="DK30" s="636"/>
      <c r="DL30" s="640">
        <v>2721311</v>
      </c>
      <c r="DM30" s="635"/>
      <c r="DN30" s="635"/>
      <c r="DO30" s="635"/>
      <c r="DP30" s="635"/>
      <c r="DQ30" s="635"/>
      <c r="DR30" s="635"/>
      <c r="DS30" s="635"/>
      <c r="DT30" s="635"/>
      <c r="DU30" s="635"/>
      <c r="DV30" s="636"/>
      <c r="DW30" s="637">
        <v>16.399999999999999</v>
      </c>
      <c r="DX30" s="649"/>
      <c r="DY30" s="649"/>
      <c r="DZ30" s="649"/>
      <c r="EA30" s="649"/>
      <c r="EB30" s="649"/>
      <c r="EC30" s="661"/>
    </row>
    <row r="31" spans="2:133" ht="11.25" customHeight="1" x14ac:dyDescent="0.15">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4" t="s">
        <v>298</v>
      </c>
      <c r="AQ31" s="705"/>
      <c r="AR31" s="705"/>
      <c r="AS31" s="705"/>
      <c r="AT31" s="706" t="s">
        <v>299</v>
      </c>
      <c r="AU31" s="212"/>
      <c r="AV31" s="212"/>
      <c r="AW31" s="212"/>
      <c r="AX31" s="692" t="s">
        <v>177</v>
      </c>
      <c r="AY31" s="693"/>
      <c r="AZ31" s="693"/>
      <c r="BA31" s="693"/>
      <c r="BB31" s="693"/>
      <c r="BC31" s="693"/>
      <c r="BD31" s="693"/>
      <c r="BE31" s="693"/>
      <c r="BF31" s="694"/>
      <c r="BG31" s="696">
        <v>99.6</v>
      </c>
      <c r="BH31" s="697"/>
      <c r="BI31" s="697"/>
      <c r="BJ31" s="697"/>
      <c r="BK31" s="697"/>
      <c r="BL31" s="697"/>
      <c r="BM31" s="698">
        <v>98.3</v>
      </c>
      <c r="BN31" s="697"/>
      <c r="BO31" s="697"/>
      <c r="BP31" s="697"/>
      <c r="BQ31" s="699"/>
      <c r="BR31" s="696">
        <v>99.6</v>
      </c>
      <c r="BS31" s="697"/>
      <c r="BT31" s="697"/>
      <c r="BU31" s="697"/>
      <c r="BV31" s="697"/>
      <c r="BW31" s="697"/>
      <c r="BX31" s="698">
        <v>98.2</v>
      </c>
      <c r="BY31" s="697"/>
      <c r="BZ31" s="697"/>
      <c r="CA31" s="697"/>
      <c r="CB31" s="699"/>
      <c r="CD31" s="655"/>
      <c r="CE31" s="656"/>
      <c r="CF31" s="631" t="s">
        <v>300</v>
      </c>
      <c r="CG31" s="632"/>
      <c r="CH31" s="632"/>
      <c r="CI31" s="632"/>
      <c r="CJ31" s="632"/>
      <c r="CK31" s="632"/>
      <c r="CL31" s="632"/>
      <c r="CM31" s="632"/>
      <c r="CN31" s="632"/>
      <c r="CO31" s="632"/>
      <c r="CP31" s="632"/>
      <c r="CQ31" s="633"/>
      <c r="CR31" s="634">
        <v>86081</v>
      </c>
      <c r="CS31" s="647"/>
      <c r="CT31" s="647"/>
      <c r="CU31" s="647"/>
      <c r="CV31" s="647"/>
      <c r="CW31" s="647"/>
      <c r="CX31" s="647"/>
      <c r="CY31" s="648"/>
      <c r="CZ31" s="637">
        <v>0.2</v>
      </c>
      <c r="DA31" s="649"/>
      <c r="DB31" s="649"/>
      <c r="DC31" s="650"/>
      <c r="DD31" s="640">
        <v>82091</v>
      </c>
      <c r="DE31" s="647"/>
      <c r="DF31" s="647"/>
      <c r="DG31" s="647"/>
      <c r="DH31" s="647"/>
      <c r="DI31" s="647"/>
      <c r="DJ31" s="647"/>
      <c r="DK31" s="648"/>
      <c r="DL31" s="640">
        <v>82091</v>
      </c>
      <c r="DM31" s="647"/>
      <c r="DN31" s="647"/>
      <c r="DO31" s="647"/>
      <c r="DP31" s="647"/>
      <c r="DQ31" s="647"/>
      <c r="DR31" s="647"/>
      <c r="DS31" s="647"/>
      <c r="DT31" s="647"/>
      <c r="DU31" s="647"/>
      <c r="DV31" s="648"/>
      <c r="DW31" s="637">
        <v>0.5</v>
      </c>
      <c r="DX31" s="649"/>
      <c r="DY31" s="649"/>
      <c r="DZ31" s="649"/>
      <c r="EA31" s="649"/>
      <c r="EB31" s="649"/>
      <c r="EC31" s="661"/>
    </row>
    <row r="32" spans="2:133" ht="11.25" customHeight="1" x14ac:dyDescent="0.15">
      <c r="B32" s="631" t="s">
        <v>301</v>
      </c>
      <c r="C32" s="632"/>
      <c r="D32" s="632"/>
      <c r="E32" s="632"/>
      <c r="F32" s="632"/>
      <c r="G32" s="632"/>
      <c r="H32" s="632"/>
      <c r="I32" s="632"/>
      <c r="J32" s="632"/>
      <c r="K32" s="632"/>
      <c r="L32" s="632"/>
      <c r="M32" s="632"/>
      <c r="N32" s="632"/>
      <c r="O32" s="632"/>
      <c r="P32" s="632"/>
      <c r="Q32" s="633"/>
      <c r="R32" s="634">
        <v>3567310</v>
      </c>
      <c r="S32" s="635"/>
      <c r="T32" s="635"/>
      <c r="U32" s="635"/>
      <c r="V32" s="635"/>
      <c r="W32" s="635"/>
      <c r="X32" s="635"/>
      <c r="Y32" s="636"/>
      <c r="Z32" s="672">
        <v>9.8000000000000007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7"/>
      <c r="AU32" s="208" t="s">
        <v>302</v>
      </c>
      <c r="AX32" s="631" t="s">
        <v>303</v>
      </c>
      <c r="AY32" s="632"/>
      <c r="AZ32" s="632"/>
      <c r="BA32" s="632"/>
      <c r="BB32" s="632"/>
      <c r="BC32" s="632"/>
      <c r="BD32" s="632"/>
      <c r="BE32" s="632"/>
      <c r="BF32" s="633"/>
      <c r="BG32" s="700">
        <v>99.6</v>
      </c>
      <c r="BH32" s="647"/>
      <c r="BI32" s="647"/>
      <c r="BJ32" s="647"/>
      <c r="BK32" s="647"/>
      <c r="BL32" s="647"/>
      <c r="BM32" s="638">
        <v>98.7</v>
      </c>
      <c r="BN32" s="647"/>
      <c r="BO32" s="647"/>
      <c r="BP32" s="647"/>
      <c r="BQ32" s="670"/>
      <c r="BR32" s="700">
        <v>99.7</v>
      </c>
      <c r="BS32" s="647"/>
      <c r="BT32" s="647"/>
      <c r="BU32" s="647"/>
      <c r="BV32" s="647"/>
      <c r="BW32" s="647"/>
      <c r="BX32" s="638">
        <v>98.7</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15">
      <c r="B33" s="631" t="s">
        <v>305</v>
      </c>
      <c r="C33" s="632"/>
      <c r="D33" s="632"/>
      <c r="E33" s="632"/>
      <c r="F33" s="632"/>
      <c r="G33" s="632"/>
      <c r="H33" s="632"/>
      <c r="I33" s="632"/>
      <c r="J33" s="632"/>
      <c r="K33" s="632"/>
      <c r="L33" s="632"/>
      <c r="M33" s="632"/>
      <c r="N33" s="632"/>
      <c r="O33" s="632"/>
      <c r="P33" s="632"/>
      <c r="Q33" s="633"/>
      <c r="R33" s="634">
        <v>181207</v>
      </c>
      <c r="S33" s="635"/>
      <c r="T33" s="635"/>
      <c r="U33" s="635"/>
      <c r="V33" s="635"/>
      <c r="W33" s="635"/>
      <c r="X33" s="635"/>
      <c r="Y33" s="636"/>
      <c r="Z33" s="672">
        <v>0.5</v>
      </c>
      <c r="AA33" s="672"/>
      <c r="AB33" s="672"/>
      <c r="AC33" s="672"/>
      <c r="AD33" s="673" t="s">
        <v>122</v>
      </c>
      <c r="AE33" s="673"/>
      <c r="AF33" s="673"/>
      <c r="AG33" s="673"/>
      <c r="AH33" s="673"/>
      <c r="AI33" s="673"/>
      <c r="AJ33" s="673"/>
      <c r="AK33" s="673"/>
      <c r="AL33" s="637" t="s">
        <v>122</v>
      </c>
      <c r="AM33" s="638"/>
      <c r="AN33" s="638"/>
      <c r="AO33" s="674"/>
      <c r="AP33" s="677"/>
      <c r="AQ33" s="678"/>
      <c r="AR33" s="678"/>
      <c r="AS33" s="678"/>
      <c r="AT33" s="708"/>
      <c r="AU33" s="213"/>
      <c r="AV33" s="213"/>
      <c r="AW33" s="213"/>
      <c r="AX33" s="615" t="s">
        <v>306</v>
      </c>
      <c r="AY33" s="616"/>
      <c r="AZ33" s="616"/>
      <c r="BA33" s="616"/>
      <c r="BB33" s="616"/>
      <c r="BC33" s="616"/>
      <c r="BD33" s="616"/>
      <c r="BE33" s="616"/>
      <c r="BF33" s="617"/>
      <c r="BG33" s="695">
        <v>99.6</v>
      </c>
      <c r="BH33" s="619"/>
      <c r="BI33" s="619"/>
      <c r="BJ33" s="619"/>
      <c r="BK33" s="619"/>
      <c r="BL33" s="619"/>
      <c r="BM33" s="665">
        <v>97.9</v>
      </c>
      <c r="BN33" s="619"/>
      <c r="BO33" s="619"/>
      <c r="BP33" s="619"/>
      <c r="BQ33" s="682"/>
      <c r="BR33" s="695">
        <v>99.5</v>
      </c>
      <c r="BS33" s="619"/>
      <c r="BT33" s="619"/>
      <c r="BU33" s="619"/>
      <c r="BV33" s="619"/>
      <c r="BW33" s="619"/>
      <c r="BX33" s="665">
        <v>97.6</v>
      </c>
      <c r="BY33" s="619"/>
      <c r="BZ33" s="619"/>
      <c r="CA33" s="619"/>
      <c r="CB33" s="682"/>
      <c r="CD33" s="631" t="s">
        <v>307</v>
      </c>
      <c r="CE33" s="632"/>
      <c r="CF33" s="632"/>
      <c r="CG33" s="632"/>
      <c r="CH33" s="632"/>
      <c r="CI33" s="632"/>
      <c r="CJ33" s="632"/>
      <c r="CK33" s="632"/>
      <c r="CL33" s="632"/>
      <c r="CM33" s="632"/>
      <c r="CN33" s="632"/>
      <c r="CO33" s="632"/>
      <c r="CP33" s="632"/>
      <c r="CQ33" s="633"/>
      <c r="CR33" s="634">
        <v>12468871</v>
      </c>
      <c r="CS33" s="647"/>
      <c r="CT33" s="647"/>
      <c r="CU33" s="647"/>
      <c r="CV33" s="647"/>
      <c r="CW33" s="647"/>
      <c r="CX33" s="647"/>
      <c r="CY33" s="648"/>
      <c r="CZ33" s="637">
        <v>35.799999999999997</v>
      </c>
      <c r="DA33" s="649"/>
      <c r="DB33" s="649"/>
      <c r="DC33" s="650"/>
      <c r="DD33" s="640">
        <v>8335995</v>
      </c>
      <c r="DE33" s="647"/>
      <c r="DF33" s="647"/>
      <c r="DG33" s="647"/>
      <c r="DH33" s="647"/>
      <c r="DI33" s="647"/>
      <c r="DJ33" s="647"/>
      <c r="DK33" s="648"/>
      <c r="DL33" s="640">
        <v>5701968</v>
      </c>
      <c r="DM33" s="647"/>
      <c r="DN33" s="647"/>
      <c r="DO33" s="647"/>
      <c r="DP33" s="647"/>
      <c r="DQ33" s="647"/>
      <c r="DR33" s="647"/>
      <c r="DS33" s="647"/>
      <c r="DT33" s="647"/>
      <c r="DU33" s="647"/>
      <c r="DV33" s="648"/>
      <c r="DW33" s="637">
        <v>34.299999999999997</v>
      </c>
      <c r="DX33" s="649"/>
      <c r="DY33" s="649"/>
      <c r="DZ33" s="649"/>
      <c r="EA33" s="649"/>
      <c r="EB33" s="649"/>
      <c r="EC33" s="661"/>
    </row>
    <row r="34" spans="2:133" ht="11.25" customHeight="1" x14ac:dyDescent="0.15">
      <c r="B34" s="631" t="s">
        <v>308</v>
      </c>
      <c r="C34" s="632"/>
      <c r="D34" s="632"/>
      <c r="E34" s="632"/>
      <c r="F34" s="632"/>
      <c r="G34" s="632"/>
      <c r="H34" s="632"/>
      <c r="I34" s="632"/>
      <c r="J34" s="632"/>
      <c r="K34" s="632"/>
      <c r="L34" s="632"/>
      <c r="M34" s="632"/>
      <c r="N34" s="632"/>
      <c r="O34" s="632"/>
      <c r="P34" s="632"/>
      <c r="Q34" s="633"/>
      <c r="R34" s="634">
        <v>679604</v>
      </c>
      <c r="S34" s="635"/>
      <c r="T34" s="635"/>
      <c r="U34" s="635"/>
      <c r="V34" s="635"/>
      <c r="W34" s="635"/>
      <c r="X34" s="635"/>
      <c r="Y34" s="636"/>
      <c r="Z34" s="672">
        <v>1.9</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3973836</v>
      </c>
      <c r="CS34" s="635"/>
      <c r="CT34" s="635"/>
      <c r="CU34" s="635"/>
      <c r="CV34" s="635"/>
      <c r="CW34" s="635"/>
      <c r="CX34" s="635"/>
      <c r="CY34" s="636"/>
      <c r="CZ34" s="637">
        <v>11.4</v>
      </c>
      <c r="DA34" s="649"/>
      <c r="DB34" s="649"/>
      <c r="DC34" s="650"/>
      <c r="DD34" s="640">
        <v>2951490</v>
      </c>
      <c r="DE34" s="635"/>
      <c r="DF34" s="635"/>
      <c r="DG34" s="635"/>
      <c r="DH34" s="635"/>
      <c r="DI34" s="635"/>
      <c r="DJ34" s="635"/>
      <c r="DK34" s="636"/>
      <c r="DL34" s="640">
        <v>2300106</v>
      </c>
      <c r="DM34" s="635"/>
      <c r="DN34" s="635"/>
      <c r="DO34" s="635"/>
      <c r="DP34" s="635"/>
      <c r="DQ34" s="635"/>
      <c r="DR34" s="635"/>
      <c r="DS34" s="635"/>
      <c r="DT34" s="635"/>
      <c r="DU34" s="635"/>
      <c r="DV34" s="636"/>
      <c r="DW34" s="637">
        <v>13.8</v>
      </c>
      <c r="DX34" s="649"/>
      <c r="DY34" s="649"/>
      <c r="DZ34" s="649"/>
      <c r="EA34" s="649"/>
      <c r="EB34" s="649"/>
      <c r="EC34" s="661"/>
    </row>
    <row r="35" spans="2:133" ht="11.25" customHeight="1" x14ac:dyDescent="0.15">
      <c r="B35" s="631" t="s">
        <v>310</v>
      </c>
      <c r="C35" s="632"/>
      <c r="D35" s="632"/>
      <c r="E35" s="632"/>
      <c r="F35" s="632"/>
      <c r="G35" s="632"/>
      <c r="H35" s="632"/>
      <c r="I35" s="632"/>
      <c r="J35" s="632"/>
      <c r="K35" s="632"/>
      <c r="L35" s="632"/>
      <c r="M35" s="632"/>
      <c r="N35" s="632"/>
      <c r="O35" s="632"/>
      <c r="P35" s="632"/>
      <c r="Q35" s="633"/>
      <c r="R35" s="634">
        <v>2370839</v>
      </c>
      <c r="S35" s="635"/>
      <c r="T35" s="635"/>
      <c r="U35" s="635"/>
      <c r="V35" s="635"/>
      <c r="W35" s="635"/>
      <c r="X35" s="635"/>
      <c r="Y35" s="636"/>
      <c r="Z35" s="672">
        <v>6.5</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300059</v>
      </c>
      <c r="CS35" s="647"/>
      <c r="CT35" s="647"/>
      <c r="CU35" s="647"/>
      <c r="CV35" s="647"/>
      <c r="CW35" s="647"/>
      <c r="CX35" s="647"/>
      <c r="CY35" s="648"/>
      <c r="CZ35" s="637">
        <v>0.9</v>
      </c>
      <c r="DA35" s="649"/>
      <c r="DB35" s="649"/>
      <c r="DC35" s="650"/>
      <c r="DD35" s="640">
        <v>194708</v>
      </c>
      <c r="DE35" s="647"/>
      <c r="DF35" s="647"/>
      <c r="DG35" s="647"/>
      <c r="DH35" s="647"/>
      <c r="DI35" s="647"/>
      <c r="DJ35" s="647"/>
      <c r="DK35" s="648"/>
      <c r="DL35" s="640">
        <v>194708</v>
      </c>
      <c r="DM35" s="647"/>
      <c r="DN35" s="647"/>
      <c r="DO35" s="647"/>
      <c r="DP35" s="647"/>
      <c r="DQ35" s="647"/>
      <c r="DR35" s="647"/>
      <c r="DS35" s="647"/>
      <c r="DT35" s="647"/>
      <c r="DU35" s="647"/>
      <c r="DV35" s="648"/>
      <c r="DW35" s="637">
        <v>1.2</v>
      </c>
      <c r="DX35" s="649"/>
      <c r="DY35" s="649"/>
      <c r="DZ35" s="649"/>
      <c r="EA35" s="649"/>
      <c r="EB35" s="649"/>
      <c r="EC35" s="661"/>
    </row>
    <row r="36" spans="2:133" ht="11.25" customHeight="1" x14ac:dyDescent="0.15">
      <c r="B36" s="631" t="s">
        <v>314</v>
      </c>
      <c r="C36" s="632"/>
      <c r="D36" s="632"/>
      <c r="E36" s="632"/>
      <c r="F36" s="632"/>
      <c r="G36" s="632"/>
      <c r="H36" s="632"/>
      <c r="I36" s="632"/>
      <c r="J36" s="632"/>
      <c r="K36" s="632"/>
      <c r="L36" s="632"/>
      <c r="M36" s="632"/>
      <c r="N36" s="632"/>
      <c r="O36" s="632"/>
      <c r="P36" s="632"/>
      <c r="Q36" s="633"/>
      <c r="R36" s="634">
        <v>952043</v>
      </c>
      <c r="S36" s="635"/>
      <c r="T36" s="635"/>
      <c r="U36" s="635"/>
      <c r="V36" s="635"/>
      <c r="W36" s="635"/>
      <c r="X36" s="635"/>
      <c r="Y36" s="636"/>
      <c r="Z36" s="672">
        <v>2.6</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3850121</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65973</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4587523</v>
      </c>
      <c r="CS36" s="635"/>
      <c r="CT36" s="635"/>
      <c r="CU36" s="635"/>
      <c r="CV36" s="635"/>
      <c r="CW36" s="635"/>
      <c r="CX36" s="635"/>
      <c r="CY36" s="636"/>
      <c r="CZ36" s="637">
        <v>13.2</v>
      </c>
      <c r="DA36" s="649"/>
      <c r="DB36" s="649"/>
      <c r="DC36" s="650"/>
      <c r="DD36" s="640">
        <v>2534762</v>
      </c>
      <c r="DE36" s="635"/>
      <c r="DF36" s="635"/>
      <c r="DG36" s="635"/>
      <c r="DH36" s="635"/>
      <c r="DI36" s="635"/>
      <c r="DJ36" s="635"/>
      <c r="DK36" s="636"/>
      <c r="DL36" s="640">
        <v>884586</v>
      </c>
      <c r="DM36" s="635"/>
      <c r="DN36" s="635"/>
      <c r="DO36" s="635"/>
      <c r="DP36" s="635"/>
      <c r="DQ36" s="635"/>
      <c r="DR36" s="635"/>
      <c r="DS36" s="635"/>
      <c r="DT36" s="635"/>
      <c r="DU36" s="635"/>
      <c r="DV36" s="636"/>
      <c r="DW36" s="637">
        <v>5.3</v>
      </c>
      <c r="DX36" s="649"/>
      <c r="DY36" s="649"/>
      <c r="DZ36" s="649"/>
      <c r="EA36" s="649"/>
      <c r="EB36" s="649"/>
      <c r="EC36" s="661"/>
    </row>
    <row r="37" spans="2:133" ht="11.25" customHeight="1" x14ac:dyDescent="0.15">
      <c r="B37" s="631" t="s">
        <v>318</v>
      </c>
      <c r="C37" s="632"/>
      <c r="D37" s="632"/>
      <c r="E37" s="632"/>
      <c r="F37" s="632"/>
      <c r="G37" s="632"/>
      <c r="H37" s="632"/>
      <c r="I37" s="632"/>
      <c r="J37" s="632"/>
      <c r="K37" s="632"/>
      <c r="L37" s="632"/>
      <c r="M37" s="632"/>
      <c r="N37" s="632"/>
      <c r="O37" s="632"/>
      <c r="P37" s="632"/>
      <c r="Q37" s="633"/>
      <c r="R37" s="634">
        <v>207352</v>
      </c>
      <c r="S37" s="635"/>
      <c r="T37" s="635"/>
      <c r="U37" s="635"/>
      <c r="V37" s="635"/>
      <c r="W37" s="635"/>
      <c r="X37" s="635"/>
      <c r="Y37" s="636"/>
      <c r="Z37" s="672">
        <v>0.6</v>
      </c>
      <c r="AA37" s="672"/>
      <c r="AB37" s="672"/>
      <c r="AC37" s="672"/>
      <c r="AD37" s="673">
        <v>21</v>
      </c>
      <c r="AE37" s="673"/>
      <c r="AF37" s="673"/>
      <c r="AG37" s="673"/>
      <c r="AH37" s="673"/>
      <c r="AI37" s="673"/>
      <c r="AJ37" s="673"/>
      <c r="AK37" s="673"/>
      <c r="AL37" s="637">
        <v>0</v>
      </c>
      <c r="AM37" s="638"/>
      <c r="AN37" s="638"/>
      <c r="AO37" s="674"/>
      <c r="AQ37" s="667" t="s">
        <v>319</v>
      </c>
      <c r="AR37" s="668"/>
      <c r="AS37" s="668"/>
      <c r="AT37" s="668"/>
      <c r="AU37" s="668"/>
      <c r="AV37" s="668"/>
      <c r="AW37" s="668"/>
      <c r="AX37" s="668"/>
      <c r="AY37" s="669"/>
      <c r="AZ37" s="634">
        <v>720648</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-43347</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908806</v>
      </c>
      <c r="CS37" s="647"/>
      <c r="CT37" s="647"/>
      <c r="CU37" s="647"/>
      <c r="CV37" s="647"/>
      <c r="CW37" s="647"/>
      <c r="CX37" s="647"/>
      <c r="CY37" s="648"/>
      <c r="CZ37" s="637">
        <v>2.6</v>
      </c>
      <c r="DA37" s="649"/>
      <c r="DB37" s="649"/>
      <c r="DC37" s="650"/>
      <c r="DD37" s="640">
        <v>44006</v>
      </c>
      <c r="DE37" s="647"/>
      <c r="DF37" s="647"/>
      <c r="DG37" s="647"/>
      <c r="DH37" s="647"/>
      <c r="DI37" s="647"/>
      <c r="DJ37" s="647"/>
      <c r="DK37" s="648"/>
      <c r="DL37" s="640">
        <v>36230</v>
      </c>
      <c r="DM37" s="647"/>
      <c r="DN37" s="647"/>
      <c r="DO37" s="647"/>
      <c r="DP37" s="647"/>
      <c r="DQ37" s="647"/>
      <c r="DR37" s="647"/>
      <c r="DS37" s="647"/>
      <c r="DT37" s="647"/>
      <c r="DU37" s="647"/>
      <c r="DV37" s="648"/>
      <c r="DW37" s="637">
        <v>0.2</v>
      </c>
      <c r="DX37" s="649"/>
      <c r="DY37" s="649"/>
      <c r="DZ37" s="649"/>
      <c r="EA37" s="649"/>
      <c r="EB37" s="649"/>
      <c r="EC37" s="661"/>
    </row>
    <row r="38" spans="2:133" ht="11.25" customHeight="1" x14ac:dyDescent="0.15">
      <c r="B38" s="631" t="s">
        <v>322</v>
      </c>
      <c r="C38" s="632"/>
      <c r="D38" s="632"/>
      <c r="E38" s="632"/>
      <c r="F38" s="632"/>
      <c r="G38" s="632"/>
      <c r="H38" s="632"/>
      <c r="I38" s="632"/>
      <c r="J38" s="632"/>
      <c r="K38" s="632"/>
      <c r="L38" s="632"/>
      <c r="M38" s="632"/>
      <c r="N38" s="632"/>
      <c r="O38" s="632"/>
      <c r="P38" s="632"/>
      <c r="Q38" s="633"/>
      <c r="R38" s="634">
        <v>2971427</v>
      </c>
      <c r="S38" s="635"/>
      <c r="T38" s="635"/>
      <c r="U38" s="635"/>
      <c r="V38" s="635"/>
      <c r="W38" s="635"/>
      <c r="X38" s="635"/>
      <c r="Y38" s="636"/>
      <c r="Z38" s="672">
        <v>8.1999999999999993</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150521</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7079</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2978952</v>
      </c>
      <c r="CS38" s="635"/>
      <c r="CT38" s="635"/>
      <c r="CU38" s="635"/>
      <c r="CV38" s="635"/>
      <c r="CW38" s="635"/>
      <c r="CX38" s="635"/>
      <c r="CY38" s="636"/>
      <c r="CZ38" s="637">
        <v>8.6</v>
      </c>
      <c r="DA38" s="649"/>
      <c r="DB38" s="649"/>
      <c r="DC38" s="650"/>
      <c r="DD38" s="640">
        <v>2447509</v>
      </c>
      <c r="DE38" s="635"/>
      <c r="DF38" s="635"/>
      <c r="DG38" s="635"/>
      <c r="DH38" s="635"/>
      <c r="DI38" s="635"/>
      <c r="DJ38" s="635"/>
      <c r="DK38" s="636"/>
      <c r="DL38" s="640">
        <v>2322568</v>
      </c>
      <c r="DM38" s="635"/>
      <c r="DN38" s="635"/>
      <c r="DO38" s="635"/>
      <c r="DP38" s="635"/>
      <c r="DQ38" s="635"/>
      <c r="DR38" s="635"/>
      <c r="DS38" s="635"/>
      <c r="DT38" s="635"/>
      <c r="DU38" s="635"/>
      <c r="DV38" s="636"/>
      <c r="DW38" s="637">
        <v>14</v>
      </c>
      <c r="DX38" s="649"/>
      <c r="DY38" s="649"/>
      <c r="DZ38" s="649"/>
      <c r="EA38" s="649"/>
      <c r="EB38" s="649"/>
      <c r="EC38" s="661"/>
    </row>
    <row r="39" spans="2:133" ht="11.25" customHeight="1" x14ac:dyDescent="0.15">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v>8451</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10299</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598251</v>
      </c>
      <c r="CS39" s="647"/>
      <c r="CT39" s="647"/>
      <c r="CU39" s="647"/>
      <c r="CV39" s="647"/>
      <c r="CW39" s="647"/>
      <c r="CX39" s="647"/>
      <c r="CY39" s="648"/>
      <c r="CZ39" s="637">
        <v>1.7</v>
      </c>
      <c r="DA39" s="649"/>
      <c r="DB39" s="649"/>
      <c r="DC39" s="650"/>
      <c r="DD39" s="640">
        <v>207526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15">
      <c r="B40" s="631" t="s">
        <v>330</v>
      </c>
      <c r="C40" s="632"/>
      <c r="D40" s="632"/>
      <c r="E40" s="632"/>
      <c r="F40" s="632"/>
      <c r="G40" s="632"/>
      <c r="H40" s="632"/>
      <c r="I40" s="632"/>
      <c r="J40" s="632"/>
      <c r="K40" s="632"/>
      <c r="L40" s="632"/>
      <c r="M40" s="632"/>
      <c r="N40" s="632"/>
      <c r="O40" s="632"/>
      <c r="P40" s="632"/>
      <c r="Q40" s="633"/>
      <c r="R40" s="634">
        <v>94127</v>
      </c>
      <c r="S40" s="635"/>
      <c r="T40" s="635"/>
      <c r="U40" s="635"/>
      <c r="V40" s="635"/>
      <c r="W40" s="635"/>
      <c r="X40" s="635"/>
      <c r="Y40" s="636"/>
      <c r="Z40" s="672">
        <v>0.3</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82</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30250</v>
      </c>
      <c r="CS40" s="635"/>
      <c r="CT40" s="635"/>
      <c r="CU40" s="635"/>
      <c r="CV40" s="635"/>
      <c r="CW40" s="635"/>
      <c r="CX40" s="635"/>
      <c r="CY40" s="636"/>
      <c r="CZ40" s="637">
        <v>0.1</v>
      </c>
      <c r="DA40" s="649"/>
      <c r="DB40" s="649"/>
      <c r="DC40" s="650"/>
      <c r="DD40" s="640" t="s">
        <v>122</v>
      </c>
      <c r="DE40" s="635"/>
      <c r="DF40" s="635"/>
      <c r="DG40" s="635"/>
      <c r="DH40" s="635"/>
      <c r="DI40" s="635"/>
      <c r="DJ40" s="635"/>
      <c r="DK40" s="636"/>
      <c r="DL40" s="640" t="s">
        <v>122</v>
      </c>
      <c r="DM40" s="635"/>
      <c r="DN40" s="635"/>
      <c r="DO40" s="635"/>
      <c r="DP40" s="635"/>
      <c r="DQ40" s="635"/>
      <c r="DR40" s="635"/>
      <c r="DS40" s="635"/>
      <c r="DT40" s="635"/>
      <c r="DU40" s="635"/>
      <c r="DV40" s="636"/>
      <c r="DW40" s="637" t="s">
        <v>122</v>
      </c>
      <c r="DX40" s="649"/>
      <c r="DY40" s="649"/>
      <c r="DZ40" s="649"/>
      <c r="EA40" s="649"/>
      <c r="EB40" s="649"/>
      <c r="EC40" s="661"/>
    </row>
    <row r="41" spans="2:133" ht="11.25" customHeight="1" x14ac:dyDescent="0.15">
      <c r="B41" s="615" t="s">
        <v>335</v>
      </c>
      <c r="C41" s="616"/>
      <c r="D41" s="616"/>
      <c r="E41" s="616"/>
      <c r="F41" s="616"/>
      <c r="G41" s="616"/>
      <c r="H41" s="616"/>
      <c r="I41" s="616"/>
      <c r="J41" s="616"/>
      <c r="K41" s="616"/>
      <c r="L41" s="616"/>
      <c r="M41" s="616"/>
      <c r="N41" s="616"/>
      <c r="O41" s="616"/>
      <c r="P41" s="616"/>
      <c r="Q41" s="617"/>
      <c r="R41" s="618">
        <v>36238042</v>
      </c>
      <c r="S41" s="659"/>
      <c r="T41" s="659"/>
      <c r="U41" s="659"/>
      <c r="V41" s="659"/>
      <c r="W41" s="659"/>
      <c r="X41" s="659"/>
      <c r="Y41" s="662"/>
      <c r="Z41" s="663">
        <v>100</v>
      </c>
      <c r="AA41" s="663"/>
      <c r="AB41" s="663"/>
      <c r="AC41" s="663"/>
      <c r="AD41" s="664">
        <v>16549626</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566218</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AQ42" s="679" t="s">
        <v>339</v>
      </c>
      <c r="AR42" s="680"/>
      <c r="AS42" s="680"/>
      <c r="AT42" s="680"/>
      <c r="AU42" s="680"/>
      <c r="AV42" s="680"/>
      <c r="AW42" s="680"/>
      <c r="AX42" s="680"/>
      <c r="AY42" s="681"/>
      <c r="AZ42" s="618">
        <v>2404283</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448</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4743070</v>
      </c>
      <c r="CS42" s="647"/>
      <c r="CT42" s="647"/>
      <c r="CU42" s="647"/>
      <c r="CV42" s="647"/>
      <c r="CW42" s="647"/>
      <c r="CX42" s="647"/>
      <c r="CY42" s="648"/>
      <c r="CZ42" s="637">
        <v>13.6</v>
      </c>
      <c r="DA42" s="649"/>
      <c r="DB42" s="649"/>
      <c r="DC42" s="650"/>
      <c r="DD42" s="640">
        <v>737590</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208" t="s">
        <v>342</v>
      </c>
      <c r="CD43" s="631" t="s">
        <v>343</v>
      </c>
      <c r="CE43" s="632"/>
      <c r="CF43" s="632"/>
      <c r="CG43" s="632"/>
      <c r="CH43" s="632"/>
      <c r="CI43" s="632"/>
      <c r="CJ43" s="632"/>
      <c r="CK43" s="632"/>
      <c r="CL43" s="632"/>
      <c r="CM43" s="632"/>
      <c r="CN43" s="632"/>
      <c r="CO43" s="632"/>
      <c r="CP43" s="632"/>
      <c r="CQ43" s="633"/>
      <c r="CR43" s="634">
        <v>70900</v>
      </c>
      <c r="CS43" s="647"/>
      <c r="CT43" s="647"/>
      <c r="CU43" s="647"/>
      <c r="CV43" s="647"/>
      <c r="CW43" s="647"/>
      <c r="CX43" s="647"/>
      <c r="CY43" s="648"/>
      <c r="CZ43" s="637">
        <v>0.2</v>
      </c>
      <c r="DA43" s="649"/>
      <c r="DB43" s="649"/>
      <c r="DC43" s="650"/>
      <c r="DD43" s="640">
        <v>70900</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4303751</v>
      </c>
      <c r="CS44" s="635"/>
      <c r="CT44" s="635"/>
      <c r="CU44" s="635"/>
      <c r="CV44" s="635"/>
      <c r="CW44" s="635"/>
      <c r="CX44" s="635"/>
      <c r="CY44" s="636"/>
      <c r="CZ44" s="637">
        <v>12.4</v>
      </c>
      <c r="DA44" s="638"/>
      <c r="DB44" s="638"/>
      <c r="DC44" s="639"/>
      <c r="DD44" s="640">
        <v>652811</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2434077</v>
      </c>
      <c r="CS45" s="647"/>
      <c r="CT45" s="647"/>
      <c r="CU45" s="647"/>
      <c r="CV45" s="647"/>
      <c r="CW45" s="647"/>
      <c r="CX45" s="647"/>
      <c r="CY45" s="648"/>
      <c r="CZ45" s="637">
        <v>7</v>
      </c>
      <c r="DA45" s="649"/>
      <c r="DB45" s="649"/>
      <c r="DC45" s="650"/>
      <c r="DD45" s="640">
        <v>237300</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219"/>
      <c r="CD46" s="655"/>
      <c r="CE46" s="656"/>
      <c r="CF46" s="631" t="s">
        <v>348</v>
      </c>
      <c r="CG46" s="632"/>
      <c r="CH46" s="632"/>
      <c r="CI46" s="632"/>
      <c r="CJ46" s="632"/>
      <c r="CK46" s="632"/>
      <c r="CL46" s="632"/>
      <c r="CM46" s="632"/>
      <c r="CN46" s="632"/>
      <c r="CO46" s="632"/>
      <c r="CP46" s="632"/>
      <c r="CQ46" s="633"/>
      <c r="CR46" s="634">
        <v>1473638</v>
      </c>
      <c r="CS46" s="635"/>
      <c r="CT46" s="635"/>
      <c r="CU46" s="635"/>
      <c r="CV46" s="635"/>
      <c r="CW46" s="635"/>
      <c r="CX46" s="635"/>
      <c r="CY46" s="636"/>
      <c r="CZ46" s="637">
        <v>4.2</v>
      </c>
      <c r="DA46" s="638"/>
      <c r="DB46" s="638"/>
      <c r="DC46" s="639"/>
      <c r="DD46" s="640">
        <v>365442</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219"/>
      <c r="CD47" s="655"/>
      <c r="CE47" s="656"/>
      <c r="CF47" s="631" t="s">
        <v>349</v>
      </c>
      <c r="CG47" s="632"/>
      <c r="CH47" s="632"/>
      <c r="CI47" s="632"/>
      <c r="CJ47" s="632"/>
      <c r="CK47" s="632"/>
      <c r="CL47" s="632"/>
      <c r="CM47" s="632"/>
      <c r="CN47" s="632"/>
      <c r="CO47" s="632"/>
      <c r="CP47" s="632"/>
      <c r="CQ47" s="633"/>
      <c r="CR47" s="634">
        <v>439319</v>
      </c>
      <c r="CS47" s="647"/>
      <c r="CT47" s="647"/>
      <c r="CU47" s="647"/>
      <c r="CV47" s="647"/>
      <c r="CW47" s="647"/>
      <c r="CX47" s="647"/>
      <c r="CY47" s="648"/>
      <c r="CZ47" s="637">
        <v>1.3</v>
      </c>
      <c r="DA47" s="649"/>
      <c r="DB47" s="649"/>
      <c r="DC47" s="650"/>
      <c r="DD47" s="640">
        <v>84779</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x14ac:dyDescent="0.15">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219"/>
      <c r="CD49" s="615" t="s">
        <v>351</v>
      </c>
      <c r="CE49" s="616"/>
      <c r="CF49" s="616"/>
      <c r="CG49" s="616"/>
      <c r="CH49" s="616"/>
      <c r="CI49" s="616"/>
      <c r="CJ49" s="616"/>
      <c r="CK49" s="616"/>
      <c r="CL49" s="616"/>
      <c r="CM49" s="616"/>
      <c r="CN49" s="616"/>
      <c r="CO49" s="616"/>
      <c r="CP49" s="616"/>
      <c r="CQ49" s="617"/>
      <c r="CR49" s="618">
        <v>34817659</v>
      </c>
      <c r="CS49" s="619"/>
      <c r="CT49" s="619"/>
      <c r="CU49" s="619"/>
      <c r="CV49" s="619"/>
      <c r="CW49" s="619"/>
      <c r="CX49" s="619"/>
      <c r="CY49" s="620"/>
      <c r="CZ49" s="621">
        <v>100</v>
      </c>
      <c r="DA49" s="622"/>
      <c r="DB49" s="622"/>
      <c r="DC49" s="623"/>
      <c r="DD49" s="624">
        <v>20739391</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JBAIXCCCaxx2y4UnKEt/ZiwnrrBYaYxfRi0Crpt3wN6+80tb0VxDyyiV4BOMzCcRz9iQkjPmAzCuugn0kG9hOg==" saltValue="iss3NJnb0asVYukqsvUQW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15">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15">
      <c r="A7" s="231">
        <v>1</v>
      </c>
      <c r="B7" s="1060" t="s">
        <v>374</v>
      </c>
      <c r="C7" s="1061"/>
      <c r="D7" s="1061"/>
      <c r="E7" s="1061"/>
      <c r="F7" s="1061"/>
      <c r="G7" s="1061"/>
      <c r="H7" s="1061"/>
      <c r="I7" s="1061"/>
      <c r="J7" s="1061"/>
      <c r="K7" s="1061"/>
      <c r="L7" s="1061"/>
      <c r="M7" s="1061"/>
      <c r="N7" s="1061"/>
      <c r="O7" s="1061"/>
      <c r="P7" s="1062"/>
      <c r="Q7" s="1115">
        <v>36246</v>
      </c>
      <c r="R7" s="1116"/>
      <c r="S7" s="1116"/>
      <c r="T7" s="1116"/>
      <c r="U7" s="1116"/>
      <c r="V7" s="1116">
        <v>34826</v>
      </c>
      <c r="W7" s="1116"/>
      <c r="X7" s="1116"/>
      <c r="Y7" s="1116"/>
      <c r="Z7" s="1116"/>
      <c r="AA7" s="1116">
        <v>1420</v>
      </c>
      <c r="AB7" s="1116"/>
      <c r="AC7" s="1116"/>
      <c r="AD7" s="1116"/>
      <c r="AE7" s="1117"/>
      <c r="AF7" s="1118">
        <v>1260</v>
      </c>
      <c r="AG7" s="1119"/>
      <c r="AH7" s="1119"/>
      <c r="AI7" s="1119"/>
      <c r="AJ7" s="1120"/>
      <c r="AK7" s="1121">
        <v>2371</v>
      </c>
      <c r="AL7" s="1122"/>
      <c r="AM7" s="1122"/>
      <c r="AN7" s="1122"/>
      <c r="AO7" s="1122"/>
      <c r="AP7" s="1122">
        <v>28245</v>
      </c>
      <c r="AQ7" s="1122"/>
      <c r="AR7" s="1122"/>
      <c r="AS7" s="1122"/>
      <c r="AT7" s="1122"/>
      <c r="AU7" s="1123" t="s">
        <v>551</v>
      </c>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546</v>
      </c>
      <c r="BT7" s="1113"/>
      <c r="BU7" s="1113"/>
      <c r="BV7" s="1113"/>
      <c r="BW7" s="1113"/>
      <c r="BX7" s="1113"/>
      <c r="BY7" s="1113"/>
      <c r="BZ7" s="1113"/>
      <c r="CA7" s="1113"/>
      <c r="CB7" s="1113"/>
      <c r="CC7" s="1113"/>
      <c r="CD7" s="1113"/>
      <c r="CE7" s="1113"/>
      <c r="CF7" s="1113"/>
      <c r="CG7" s="1125"/>
      <c r="CH7" s="1109">
        <v>-6</v>
      </c>
      <c r="CI7" s="1110"/>
      <c r="CJ7" s="1110"/>
      <c r="CK7" s="1110"/>
      <c r="CL7" s="1111"/>
      <c r="CM7" s="1109">
        <v>-316</v>
      </c>
      <c r="CN7" s="1110"/>
      <c r="CO7" s="1110"/>
      <c r="CP7" s="1110"/>
      <c r="CQ7" s="1111"/>
      <c r="CR7" s="1109">
        <v>4</v>
      </c>
      <c r="CS7" s="1110"/>
      <c r="CT7" s="1110"/>
      <c r="CU7" s="1110"/>
      <c r="CV7" s="1111"/>
      <c r="CW7" s="1109" t="s">
        <v>560</v>
      </c>
      <c r="CX7" s="1110"/>
      <c r="CY7" s="1110"/>
      <c r="CZ7" s="1110"/>
      <c r="DA7" s="1111"/>
      <c r="DB7" s="1109" t="s">
        <v>560</v>
      </c>
      <c r="DC7" s="1110"/>
      <c r="DD7" s="1110"/>
      <c r="DE7" s="1110"/>
      <c r="DF7" s="1111"/>
      <c r="DG7" s="1109">
        <v>611</v>
      </c>
      <c r="DH7" s="1110"/>
      <c r="DI7" s="1110"/>
      <c r="DJ7" s="1110"/>
      <c r="DK7" s="1111"/>
      <c r="DL7" s="1109" t="s">
        <v>560</v>
      </c>
      <c r="DM7" s="1110"/>
      <c r="DN7" s="1110"/>
      <c r="DO7" s="1110"/>
      <c r="DP7" s="1111"/>
      <c r="DQ7" s="1109" t="s">
        <v>560</v>
      </c>
      <c r="DR7" s="1110"/>
      <c r="DS7" s="1110"/>
      <c r="DT7" s="1110"/>
      <c r="DU7" s="1111"/>
      <c r="DV7" s="1112"/>
      <c r="DW7" s="1113"/>
      <c r="DX7" s="1113"/>
      <c r="DY7" s="1113"/>
      <c r="DZ7" s="1114"/>
      <c r="EA7" s="229"/>
    </row>
    <row r="8" spans="1:131" s="230" customFormat="1" ht="26.25" customHeight="1" x14ac:dyDescent="0.15">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547</v>
      </c>
      <c r="BT8" s="1006"/>
      <c r="BU8" s="1006"/>
      <c r="BV8" s="1006"/>
      <c r="BW8" s="1006"/>
      <c r="BX8" s="1006"/>
      <c r="BY8" s="1006"/>
      <c r="BZ8" s="1006"/>
      <c r="CA8" s="1006"/>
      <c r="CB8" s="1006"/>
      <c r="CC8" s="1006"/>
      <c r="CD8" s="1006"/>
      <c r="CE8" s="1006"/>
      <c r="CF8" s="1006"/>
      <c r="CG8" s="1027"/>
      <c r="CH8" s="1002">
        <v>4</v>
      </c>
      <c r="CI8" s="1003"/>
      <c r="CJ8" s="1003"/>
      <c r="CK8" s="1003"/>
      <c r="CL8" s="1004"/>
      <c r="CM8" s="1002">
        <v>26</v>
      </c>
      <c r="CN8" s="1003"/>
      <c r="CO8" s="1003"/>
      <c r="CP8" s="1003"/>
      <c r="CQ8" s="1004"/>
      <c r="CR8" s="1002">
        <v>30</v>
      </c>
      <c r="CS8" s="1003"/>
      <c r="CT8" s="1003"/>
      <c r="CU8" s="1003"/>
      <c r="CV8" s="1004"/>
      <c r="CW8" s="1002">
        <v>16</v>
      </c>
      <c r="CX8" s="1003"/>
      <c r="CY8" s="1003"/>
      <c r="CZ8" s="1003"/>
      <c r="DA8" s="1004"/>
      <c r="DB8" s="1002" t="s">
        <v>560</v>
      </c>
      <c r="DC8" s="1003"/>
      <c r="DD8" s="1003"/>
      <c r="DE8" s="1003"/>
      <c r="DF8" s="1004"/>
      <c r="DG8" s="1002" t="s">
        <v>560</v>
      </c>
      <c r="DH8" s="1003"/>
      <c r="DI8" s="1003"/>
      <c r="DJ8" s="1003"/>
      <c r="DK8" s="1004"/>
      <c r="DL8" s="1002" t="s">
        <v>560</v>
      </c>
      <c r="DM8" s="1003"/>
      <c r="DN8" s="1003"/>
      <c r="DO8" s="1003"/>
      <c r="DP8" s="1004"/>
      <c r="DQ8" s="1002" t="s">
        <v>560</v>
      </c>
      <c r="DR8" s="1003"/>
      <c r="DS8" s="1003"/>
      <c r="DT8" s="1003"/>
      <c r="DU8" s="1004"/>
      <c r="DV8" s="1005"/>
      <c r="DW8" s="1006"/>
      <c r="DX8" s="1006"/>
      <c r="DY8" s="1006"/>
      <c r="DZ8" s="1007"/>
      <c r="EA8" s="229"/>
    </row>
    <row r="9" spans="1:131" s="230" customFormat="1" ht="26.25" customHeight="1" x14ac:dyDescent="0.15">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t="s">
        <v>548</v>
      </c>
      <c r="BT9" s="1006"/>
      <c r="BU9" s="1006"/>
      <c r="BV9" s="1006"/>
      <c r="BW9" s="1006"/>
      <c r="BX9" s="1006"/>
      <c r="BY9" s="1006"/>
      <c r="BZ9" s="1006"/>
      <c r="CA9" s="1006"/>
      <c r="CB9" s="1006"/>
      <c r="CC9" s="1006"/>
      <c r="CD9" s="1006"/>
      <c r="CE9" s="1006"/>
      <c r="CF9" s="1006"/>
      <c r="CG9" s="1027"/>
      <c r="CH9" s="1002">
        <v>-2</v>
      </c>
      <c r="CI9" s="1003"/>
      <c r="CJ9" s="1003"/>
      <c r="CK9" s="1003"/>
      <c r="CL9" s="1004"/>
      <c r="CM9" s="1002">
        <v>-59</v>
      </c>
      <c r="CN9" s="1003"/>
      <c r="CO9" s="1003"/>
      <c r="CP9" s="1003"/>
      <c r="CQ9" s="1004"/>
      <c r="CR9" s="1002">
        <v>5</v>
      </c>
      <c r="CS9" s="1003"/>
      <c r="CT9" s="1003"/>
      <c r="CU9" s="1003"/>
      <c r="CV9" s="1004"/>
      <c r="CW9" s="1002" t="s">
        <v>560</v>
      </c>
      <c r="CX9" s="1003"/>
      <c r="CY9" s="1003"/>
      <c r="CZ9" s="1003"/>
      <c r="DA9" s="1004"/>
      <c r="DB9" s="1002" t="s">
        <v>560</v>
      </c>
      <c r="DC9" s="1003"/>
      <c r="DD9" s="1003"/>
      <c r="DE9" s="1003"/>
      <c r="DF9" s="1004"/>
      <c r="DG9" s="1002" t="s">
        <v>560</v>
      </c>
      <c r="DH9" s="1003"/>
      <c r="DI9" s="1003"/>
      <c r="DJ9" s="1003"/>
      <c r="DK9" s="1004"/>
      <c r="DL9" s="1002" t="s">
        <v>560</v>
      </c>
      <c r="DM9" s="1003"/>
      <c r="DN9" s="1003"/>
      <c r="DO9" s="1003"/>
      <c r="DP9" s="1004"/>
      <c r="DQ9" s="1002" t="s">
        <v>560</v>
      </c>
      <c r="DR9" s="1003"/>
      <c r="DS9" s="1003"/>
      <c r="DT9" s="1003"/>
      <c r="DU9" s="1004"/>
      <c r="DV9" s="1005"/>
      <c r="DW9" s="1006"/>
      <c r="DX9" s="1006"/>
      <c r="DY9" s="1006"/>
      <c r="DZ9" s="1007"/>
      <c r="EA9" s="229"/>
    </row>
    <row r="10" spans="1:131" s="230" customFormat="1" ht="26.25" customHeight="1" x14ac:dyDescent="0.1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549</v>
      </c>
      <c r="BT10" s="1006"/>
      <c r="BU10" s="1006"/>
      <c r="BV10" s="1006"/>
      <c r="BW10" s="1006"/>
      <c r="BX10" s="1006"/>
      <c r="BY10" s="1006"/>
      <c r="BZ10" s="1006"/>
      <c r="CA10" s="1006"/>
      <c r="CB10" s="1006"/>
      <c r="CC10" s="1006"/>
      <c r="CD10" s="1006"/>
      <c r="CE10" s="1006"/>
      <c r="CF10" s="1006"/>
      <c r="CG10" s="1027"/>
      <c r="CH10" s="1002">
        <v>7</v>
      </c>
      <c r="CI10" s="1003"/>
      <c r="CJ10" s="1003"/>
      <c r="CK10" s="1003"/>
      <c r="CL10" s="1004"/>
      <c r="CM10" s="1002">
        <v>166</v>
      </c>
      <c r="CN10" s="1003"/>
      <c r="CO10" s="1003"/>
      <c r="CP10" s="1003"/>
      <c r="CQ10" s="1004"/>
      <c r="CR10" s="1002">
        <v>5</v>
      </c>
      <c r="CS10" s="1003"/>
      <c r="CT10" s="1003"/>
      <c r="CU10" s="1003"/>
      <c r="CV10" s="1004"/>
      <c r="CW10" s="1002" t="s">
        <v>560</v>
      </c>
      <c r="CX10" s="1003"/>
      <c r="CY10" s="1003"/>
      <c r="CZ10" s="1003"/>
      <c r="DA10" s="1004"/>
      <c r="DB10" s="1002" t="s">
        <v>560</v>
      </c>
      <c r="DC10" s="1003"/>
      <c r="DD10" s="1003"/>
      <c r="DE10" s="1003"/>
      <c r="DF10" s="1004"/>
      <c r="DG10" s="1002" t="s">
        <v>560</v>
      </c>
      <c r="DH10" s="1003"/>
      <c r="DI10" s="1003"/>
      <c r="DJ10" s="1003"/>
      <c r="DK10" s="1004"/>
      <c r="DL10" s="1002" t="s">
        <v>560</v>
      </c>
      <c r="DM10" s="1003"/>
      <c r="DN10" s="1003"/>
      <c r="DO10" s="1003"/>
      <c r="DP10" s="1004"/>
      <c r="DQ10" s="1002" t="s">
        <v>560</v>
      </c>
      <c r="DR10" s="1003"/>
      <c r="DS10" s="1003"/>
      <c r="DT10" s="1003"/>
      <c r="DU10" s="1004"/>
      <c r="DV10" s="1005"/>
      <c r="DW10" s="1006"/>
      <c r="DX10" s="1006"/>
      <c r="DY10" s="1006"/>
      <c r="DZ10" s="1007"/>
      <c r="EA10" s="229"/>
    </row>
    <row r="11" spans="1:131" s="230" customFormat="1" ht="26.25" customHeight="1" x14ac:dyDescent="0.1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550</v>
      </c>
      <c r="BT11" s="1006"/>
      <c r="BU11" s="1006"/>
      <c r="BV11" s="1006"/>
      <c r="BW11" s="1006"/>
      <c r="BX11" s="1006"/>
      <c r="BY11" s="1006"/>
      <c r="BZ11" s="1006"/>
      <c r="CA11" s="1006"/>
      <c r="CB11" s="1006"/>
      <c r="CC11" s="1006"/>
      <c r="CD11" s="1006"/>
      <c r="CE11" s="1006"/>
      <c r="CF11" s="1006"/>
      <c r="CG11" s="1027"/>
      <c r="CH11" s="1002">
        <v>-40</v>
      </c>
      <c r="CI11" s="1003"/>
      <c r="CJ11" s="1003"/>
      <c r="CK11" s="1003"/>
      <c r="CL11" s="1004"/>
      <c r="CM11" s="1002">
        <v>-243</v>
      </c>
      <c r="CN11" s="1003"/>
      <c r="CO11" s="1003"/>
      <c r="CP11" s="1003"/>
      <c r="CQ11" s="1004"/>
      <c r="CR11" s="1002">
        <v>30</v>
      </c>
      <c r="CS11" s="1003"/>
      <c r="CT11" s="1003"/>
      <c r="CU11" s="1003"/>
      <c r="CV11" s="1004"/>
      <c r="CW11" s="1002" t="s">
        <v>560</v>
      </c>
      <c r="CX11" s="1003"/>
      <c r="CY11" s="1003"/>
      <c r="CZ11" s="1003"/>
      <c r="DA11" s="1004"/>
      <c r="DB11" s="1002" t="s">
        <v>560</v>
      </c>
      <c r="DC11" s="1003"/>
      <c r="DD11" s="1003"/>
      <c r="DE11" s="1003"/>
      <c r="DF11" s="1004"/>
      <c r="DG11" s="1002" t="s">
        <v>560</v>
      </c>
      <c r="DH11" s="1003"/>
      <c r="DI11" s="1003"/>
      <c r="DJ11" s="1003"/>
      <c r="DK11" s="1004"/>
      <c r="DL11" s="1002" t="s">
        <v>560</v>
      </c>
      <c r="DM11" s="1003"/>
      <c r="DN11" s="1003"/>
      <c r="DO11" s="1003"/>
      <c r="DP11" s="1004"/>
      <c r="DQ11" s="1002" t="s">
        <v>560</v>
      </c>
      <c r="DR11" s="1003"/>
      <c r="DS11" s="1003"/>
      <c r="DT11" s="1003"/>
      <c r="DU11" s="1004"/>
      <c r="DV11" s="1005"/>
      <c r="DW11" s="1006"/>
      <c r="DX11" s="1006"/>
      <c r="DY11" s="1006"/>
      <c r="DZ11" s="1007"/>
      <c r="EA11" s="229"/>
    </row>
    <row r="12" spans="1:131" s="230" customFormat="1" ht="26.25" customHeight="1" x14ac:dyDescent="0.1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1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1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1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1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1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1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1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1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1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
      <c r="A23" s="235" t="s">
        <v>376</v>
      </c>
      <c r="B23" s="950" t="s">
        <v>377</v>
      </c>
      <c r="C23" s="951"/>
      <c r="D23" s="951"/>
      <c r="E23" s="951"/>
      <c r="F23" s="951"/>
      <c r="G23" s="951"/>
      <c r="H23" s="951"/>
      <c r="I23" s="951"/>
      <c r="J23" s="951"/>
      <c r="K23" s="951"/>
      <c r="L23" s="951"/>
      <c r="M23" s="951"/>
      <c r="N23" s="951"/>
      <c r="O23" s="951"/>
      <c r="P23" s="961"/>
      <c r="Q23" s="1080">
        <v>36238</v>
      </c>
      <c r="R23" s="1074"/>
      <c r="S23" s="1074"/>
      <c r="T23" s="1074"/>
      <c r="U23" s="1074"/>
      <c r="V23" s="1074">
        <v>34818</v>
      </c>
      <c r="W23" s="1074"/>
      <c r="X23" s="1074"/>
      <c r="Y23" s="1074"/>
      <c r="Z23" s="1074"/>
      <c r="AA23" s="1074">
        <v>1420</v>
      </c>
      <c r="AB23" s="1074"/>
      <c r="AC23" s="1074"/>
      <c r="AD23" s="1074"/>
      <c r="AE23" s="1081"/>
      <c r="AF23" s="1082">
        <v>1260</v>
      </c>
      <c r="AG23" s="1074"/>
      <c r="AH23" s="1074"/>
      <c r="AI23" s="1074"/>
      <c r="AJ23" s="1083"/>
      <c r="AK23" s="1084"/>
      <c r="AL23" s="1085"/>
      <c r="AM23" s="1085"/>
      <c r="AN23" s="1085"/>
      <c r="AO23" s="1085"/>
      <c r="AP23" s="1074">
        <v>28245</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15">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15">
      <c r="A28" s="237">
        <v>1</v>
      </c>
      <c r="B28" s="1060" t="s">
        <v>388</v>
      </c>
      <c r="C28" s="1061"/>
      <c r="D28" s="1061"/>
      <c r="E28" s="1061"/>
      <c r="F28" s="1061"/>
      <c r="G28" s="1061"/>
      <c r="H28" s="1061"/>
      <c r="I28" s="1061"/>
      <c r="J28" s="1061"/>
      <c r="K28" s="1061"/>
      <c r="L28" s="1061"/>
      <c r="M28" s="1061"/>
      <c r="N28" s="1061"/>
      <c r="O28" s="1061"/>
      <c r="P28" s="1062"/>
      <c r="Q28" s="1063">
        <v>6387</v>
      </c>
      <c r="R28" s="1064"/>
      <c r="S28" s="1064"/>
      <c r="T28" s="1064"/>
      <c r="U28" s="1064"/>
      <c r="V28" s="1064">
        <v>6321</v>
      </c>
      <c r="W28" s="1064"/>
      <c r="X28" s="1064"/>
      <c r="Y28" s="1064"/>
      <c r="Z28" s="1064"/>
      <c r="AA28" s="1064">
        <v>66</v>
      </c>
      <c r="AB28" s="1064"/>
      <c r="AC28" s="1064"/>
      <c r="AD28" s="1064"/>
      <c r="AE28" s="1065"/>
      <c r="AF28" s="1066">
        <v>66</v>
      </c>
      <c r="AG28" s="1064"/>
      <c r="AH28" s="1064"/>
      <c r="AI28" s="1064"/>
      <c r="AJ28" s="1067"/>
      <c r="AK28" s="1055">
        <v>566</v>
      </c>
      <c r="AL28" s="1056"/>
      <c r="AM28" s="1056"/>
      <c r="AN28" s="1056"/>
      <c r="AO28" s="1056"/>
      <c r="AP28" s="1056" t="s">
        <v>553</v>
      </c>
      <c r="AQ28" s="1056"/>
      <c r="AR28" s="1056"/>
      <c r="AS28" s="1056"/>
      <c r="AT28" s="1056"/>
      <c r="AU28" s="1056" t="s">
        <v>553</v>
      </c>
      <c r="AV28" s="1056"/>
      <c r="AW28" s="1056"/>
      <c r="AX28" s="1056"/>
      <c r="AY28" s="1056"/>
      <c r="AZ28" s="1057" t="s">
        <v>553</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15">
      <c r="A29" s="237">
        <v>2</v>
      </c>
      <c r="B29" s="1043" t="s">
        <v>389</v>
      </c>
      <c r="C29" s="1044"/>
      <c r="D29" s="1044"/>
      <c r="E29" s="1044"/>
      <c r="F29" s="1044"/>
      <c r="G29" s="1044"/>
      <c r="H29" s="1044"/>
      <c r="I29" s="1044"/>
      <c r="J29" s="1044"/>
      <c r="K29" s="1044"/>
      <c r="L29" s="1044"/>
      <c r="M29" s="1044"/>
      <c r="N29" s="1044"/>
      <c r="O29" s="1044"/>
      <c r="P29" s="1045"/>
      <c r="Q29" s="1051">
        <v>7068</v>
      </c>
      <c r="R29" s="1052"/>
      <c r="S29" s="1052"/>
      <c r="T29" s="1052"/>
      <c r="U29" s="1052"/>
      <c r="V29" s="1052">
        <v>6683</v>
      </c>
      <c r="W29" s="1052"/>
      <c r="X29" s="1052"/>
      <c r="Y29" s="1052"/>
      <c r="Z29" s="1052"/>
      <c r="AA29" s="1052">
        <v>385</v>
      </c>
      <c r="AB29" s="1052"/>
      <c r="AC29" s="1052"/>
      <c r="AD29" s="1052"/>
      <c r="AE29" s="1053"/>
      <c r="AF29" s="1048">
        <v>385</v>
      </c>
      <c r="AG29" s="1049"/>
      <c r="AH29" s="1049"/>
      <c r="AI29" s="1049"/>
      <c r="AJ29" s="1050"/>
      <c r="AK29" s="993">
        <v>1180</v>
      </c>
      <c r="AL29" s="984"/>
      <c r="AM29" s="984"/>
      <c r="AN29" s="984"/>
      <c r="AO29" s="984"/>
      <c r="AP29" s="984" t="s">
        <v>553</v>
      </c>
      <c r="AQ29" s="984"/>
      <c r="AR29" s="984"/>
      <c r="AS29" s="984"/>
      <c r="AT29" s="984"/>
      <c r="AU29" s="984" t="s">
        <v>553</v>
      </c>
      <c r="AV29" s="984"/>
      <c r="AW29" s="984"/>
      <c r="AX29" s="984"/>
      <c r="AY29" s="984"/>
      <c r="AZ29" s="1054" t="s">
        <v>553</v>
      </c>
      <c r="BA29" s="1054"/>
      <c r="BB29" s="1054"/>
      <c r="BC29" s="1054"/>
      <c r="BD29" s="1054"/>
      <c r="BE29" s="985" t="s">
        <v>552</v>
      </c>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15">
      <c r="A30" s="237">
        <v>3</v>
      </c>
      <c r="B30" s="1043" t="s">
        <v>390</v>
      </c>
      <c r="C30" s="1044"/>
      <c r="D30" s="1044"/>
      <c r="E30" s="1044"/>
      <c r="F30" s="1044"/>
      <c r="G30" s="1044"/>
      <c r="H30" s="1044"/>
      <c r="I30" s="1044"/>
      <c r="J30" s="1044"/>
      <c r="K30" s="1044"/>
      <c r="L30" s="1044"/>
      <c r="M30" s="1044"/>
      <c r="N30" s="1044"/>
      <c r="O30" s="1044"/>
      <c r="P30" s="1045"/>
      <c r="Q30" s="1051">
        <v>928</v>
      </c>
      <c r="R30" s="1052"/>
      <c r="S30" s="1052"/>
      <c r="T30" s="1052"/>
      <c r="U30" s="1052"/>
      <c r="V30" s="1052">
        <v>925</v>
      </c>
      <c r="W30" s="1052"/>
      <c r="X30" s="1052"/>
      <c r="Y30" s="1052"/>
      <c r="Z30" s="1052"/>
      <c r="AA30" s="1052">
        <v>2</v>
      </c>
      <c r="AB30" s="1052"/>
      <c r="AC30" s="1052"/>
      <c r="AD30" s="1052"/>
      <c r="AE30" s="1053"/>
      <c r="AF30" s="1048">
        <v>2</v>
      </c>
      <c r="AG30" s="1049"/>
      <c r="AH30" s="1049"/>
      <c r="AI30" s="1049"/>
      <c r="AJ30" s="1050"/>
      <c r="AK30" s="993">
        <v>289</v>
      </c>
      <c r="AL30" s="984"/>
      <c r="AM30" s="984"/>
      <c r="AN30" s="984"/>
      <c r="AO30" s="984"/>
      <c r="AP30" s="984" t="s">
        <v>553</v>
      </c>
      <c r="AQ30" s="984"/>
      <c r="AR30" s="984"/>
      <c r="AS30" s="984"/>
      <c r="AT30" s="984"/>
      <c r="AU30" s="984" t="s">
        <v>553</v>
      </c>
      <c r="AV30" s="984"/>
      <c r="AW30" s="984"/>
      <c r="AX30" s="984"/>
      <c r="AY30" s="984"/>
      <c r="AZ30" s="1054" t="s">
        <v>553</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15">
      <c r="A31" s="237">
        <v>4</v>
      </c>
      <c r="B31" s="1043" t="s">
        <v>391</v>
      </c>
      <c r="C31" s="1044"/>
      <c r="D31" s="1044"/>
      <c r="E31" s="1044"/>
      <c r="F31" s="1044"/>
      <c r="G31" s="1044"/>
      <c r="H31" s="1044"/>
      <c r="I31" s="1044"/>
      <c r="J31" s="1044"/>
      <c r="K31" s="1044"/>
      <c r="L31" s="1044"/>
      <c r="M31" s="1044"/>
      <c r="N31" s="1044"/>
      <c r="O31" s="1044"/>
      <c r="P31" s="1045"/>
      <c r="Q31" s="1051">
        <v>954</v>
      </c>
      <c r="R31" s="1052"/>
      <c r="S31" s="1052"/>
      <c r="T31" s="1052"/>
      <c r="U31" s="1052"/>
      <c r="V31" s="1052">
        <v>949</v>
      </c>
      <c r="W31" s="1052"/>
      <c r="X31" s="1052"/>
      <c r="Y31" s="1052"/>
      <c r="Z31" s="1052"/>
      <c r="AA31" s="1052">
        <v>5</v>
      </c>
      <c r="AB31" s="1052"/>
      <c r="AC31" s="1052"/>
      <c r="AD31" s="1052"/>
      <c r="AE31" s="1053"/>
      <c r="AF31" s="1048">
        <v>1219</v>
      </c>
      <c r="AG31" s="1049"/>
      <c r="AH31" s="1049"/>
      <c r="AI31" s="1049"/>
      <c r="AJ31" s="1050"/>
      <c r="AK31" s="993">
        <v>151</v>
      </c>
      <c r="AL31" s="984"/>
      <c r="AM31" s="984"/>
      <c r="AN31" s="984"/>
      <c r="AO31" s="984"/>
      <c r="AP31" s="984">
        <v>4159</v>
      </c>
      <c r="AQ31" s="984"/>
      <c r="AR31" s="984"/>
      <c r="AS31" s="984"/>
      <c r="AT31" s="984"/>
      <c r="AU31" s="984">
        <v>1306</v>
      </c>
      <c r="AV31" s="984"/>
      <c r="AW31" s="984"/>
      <c r="AX31" s="984"/>
      <c r="AY31" s="984"/>
      <c r="AZ31" s="1054" t="s">
        <v>553</v>
      </c>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15">
      <c r="A32" s="237">
        <v>5</v>
      </c>
      <c r="B32" s="1043" t="s">
        <v>393</v>
      </c>
      <c r="C32" s="1044"/>
      <c r="D32" s="1044"/>
      <c r="E32" s="1044"/>
      <c r="F32" s="1044"/>
      <c r="G32" s="1044"/>
      <c r="H32" s="1044"/>
      <c r="I32" s="1044"/>
      <c r="J32" s="1044"/>
      <c r="K32" s="1044"/>
      <c r="L32" s="1044"/>
      <c r="M32" s="1044"/>
      <c r="N32" s="1044"/>
      <c r="O32" s="1044"/>
      <c r="P32" s="1045"/>
      <c r="Q32" s="1051">
        <v>1022</v>
      </c>
      <c r="R32" s="1052"/>
      <c r="S32" s="1052"/>
      <c r="T32" s="1052"/>
      <c r="U32" s="1052"/>
      <c r="V32" s="1052">
        <v>1032</v>
      </c>
      <c r="W32" s="1052"/>
      <c r="X32" s="1052"/>
      <c r="Y32" s="1052"/>
      <c r="Z32" s="1052"/>
      <c r="AA32" s="1052">
        <v>-11</v>
      </c>
      <c r="AB32" s="1052"/>
      <c r="AC32" s="1052"/>
      <c r="AD32" s="1052"/>
      <c r="AE32" s="1053"/>
      <c r="AF32" s="1048">
        <v>245</v>
      </c>
      <c r="AG32" s="1049"/>
      <c r="AH32" s="1049"/>
      <c r="AI32" s="1049"/>
      <c r="AJ32" s="1050"/>
      <c r="AK32" s="993">
        <v>721</v>
      </c>
      <c r="AL32" s="984"/>
      <c r="AM32" s="984"/>
      <c r="AN32" s="984"/>
      <c r="AO32" s="984"/>
      <c r="AP32" s="984">
        <v>8236</v>
      </c>
      <c r="AQ32" s="984"/>
      <c r="AR32" s="984"/>
      <c r="AS32" s="984"/>
      <c r="AT32" s="984"/>
      <c r="AU32" s="984">
        <v>5910</v>
      </c>
      <c r="AV32" s="984"/>
      <c r="AW32" s="984"/>
      <c r="AX32" s="984"/>
      <c r="AY32" s="984"/>
      <c r="AZ32" s="1054" t="s">
        <v>553</v>
      </c>
      <c r="BA32" s="1054"/>
      <c r="BB32" s="1054"/>
      <c r="BC32" s="1054"/>
      <c r="BD32" s="1054"/>
      <c r="BE32" s="985" t="s">
        <v>392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15">
      <c r="A33" s="237">
        <v>6</v>
      </c>
      <c r="B33" s="1043"/>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1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1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1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1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1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1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1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1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1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1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1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1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1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1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1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1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1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1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1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1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1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1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1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1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1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1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1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1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394</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
      <c r="A63" s="235" t="s">
        <v>376</v>
      </c>
      <c r="B63" s="950" t="s">
        <v>395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1918</v>
      </c>
      <c r="AG63" s="972"/>
      <c r="AH63" s="972"/>
      <c r="AI63" s="972"/>
      <c r="AJ63" s="1035"/>
      <c r="AK63" s="1036"/>
      <c r="AL63" s="976"/>
      <c r="AM63" s="976"/>
      <c r="AN63" s="976"/>
      <c r="AO63" s="976"/>
      <c r="AP63" s="972">
        <v>12394</v>
      </c>
      <c r="AQ63" s="972"/>
      <c r="AR63" s="972"/>
      <c r="AS63" s="972"/>
      <c r="AT63" s="972"/>
      <c r="AU63" s="972">
        <v>7215</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
      <c r="A65" s="226" t="s">
        <v>396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15">
      <c r="A66" s="1008" t="s">
        <v>397</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398</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15">
      <c r="A68" s="231">
        <v>1</v>
      </c>
      <c r="B68" s="998" t="s">
        <v>554</v>
      </c>
      <c r="C68" s="999"/>
      <c r="D68" s="999"/>
      <c r="E68" s="999"/>
      <c r="F68" s="999"/>
      <c r="G68" s="999"/>
      <c r="H68" s="999"/>
      <c r="I68" s="999"/>
      <c r="J68" s="999"/>
      <c r="K68" s="999"/>
      <c r="L68" s="999"/>
      <c r="M68" s="999"/>
      <c r="N68" s="999"/>
      <c r="O68" s="999"/>
      <c r="P68" s="1000"/>
      <c r="Q68" s="1001">
        <v>349</v>
      </c>
      <c r="R68" s="995"/>
      <c r="S68" s="995"/>
      <c r="T68" s="995"/>
      <c r="U68" s="995"/>
      <c r="V68" s="995">
        <v>348</v>
      </c>
      <c r="W68" s="995"/>
      <c r="X68" s="995"/>
      <c r="Y68" s="995"/>
      <c r="Z68" s="995"/>
      <c r="AA68" s="995">
        <v>0</v>
      </c>
      <c r="AB68" s="995"/>
      <c r="AC68" s="995"/>
      <c r="AD68" s="995"/>
      <c r="AE68" s="995"/>
      <c r="AF68" s="995">
        <v>0</v>
      </c>
      <c r="AG68" s="995"/>
      <c r="AH68" s="995"/>
      <c r="AI68" s="995"/>
      <c r="AJ68" s="995"/>
      <c r="AK68" s="995">
        <v>2</v>
      </c>
      <c r="AL68" s="995"/>
      <c r="AM68" s="995"/>
      <c r="AN68" s="995"/>
      <c r="AO68" s="995"/>
      <c r="AP68" s="995" t="s">
        <v>560</v>
      </c>
      <c r="AQ68" s="995"/>
      <c r="AR68" s="995"/>
      <c r="AS68" s="995"/>
      <c r="AT68" s="995"/>
      <c r="AU68" s="995" t="s">
        <v>560</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15">
      <c r="A69" s="233">
        <v>2</v>
      </c>
      <c r="B69" s="987" t="s">
        <v>555</v>
      </c>
      <c r="C69" s="988"/>
      <c r="D69" s="988"/>
      <c r="E69" s="988"/>
      <c r="F69" s="988"/>
      <c r="G69" s="988"/>
      <c r="H69" s="988"/>
      <c r="I69" s="988"/>
      <c r="J69" s="988"/>
      <c r="K69" s="988"/>
      <c r="L69" s="988"/>
      <c r="M69" s="988"/>
      <c r="N69" s="988"/>
      <c r="O69" s="988"/>
      <c r="P69" s="989"/>
      <c r="Q69" s="990">
        <v>27</v>
      </c>
      <c r="R69" s="984"/>
      <c r="S69" s="984"/>
      <c r="T69" s="984"/>
      <c r="U69" s="984"/>
      <c r="V69" s="984">
        <v>26</v>
      </c>
      <c r="W69" s="984"/>
      <c r="X69" s="984"/>
      <c r="Y69" s="984"/>
      <c r="Z69" s="984"/>
      <c r="AA69" s="984">
        <v>2</v>
      </c>
      <c r="AB69" s="984"/>
      <c r="AC69" s="984"/>
      <c r="AD69" s="984"/>
      <c r="AE69" s="984"/>
      <c r="AF69" s="984">
        <v>2</v>
      </c>
      <c r="AG69" s="984"/>
      <c r="AH69" s="984"/>
      <c r="AI69" s="984"/>
      <c r="AJ69" s="984"/>
      <c r="AK69" s="984" t="s">
        <v>560</v>
      </c>
      <c r="AL69" s="984"/>
      <c r="AM69" s="984"/>
      <c r="AN69" s="984"/>
      <c r="AO69" s="984"/>
      <c r="AP69" s="984" t="s">
        <v>560</v>
      </c>
      <c r="AQ69" s="984"/>
      <c r="AR69" s="984"/>
      <c r="AS69" s="984"/>
      <c r="AT69" s="984"/>
      <c r="AU69" s="984" t="s">
        <v>560</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15">
      <c r="A70" s="233">
        <v>3</v>
      </c>
      <c r="B70" s="987" t="s">
        <v>556</v>
      </c>
      <c r="C70" s="988"/>
      <c r="D70" s="988"/>
      <c r="E70" s="988"/>
      <c r="F70" s="988"/>
      <c r="G70" s="988"/>
      <c r="H70" s="988"/>
      <c r="I70" s="988"/>
      <c r="J70" s="988"/>
      <c r="K70" s="988"/>
      <c r="L70" s="988"/>
      <c r="M70" s="988"/>
      <c r="N70" s="988"/>
      <c r="O70" s="988"/>
      <c r="P70" s="989"/>
      <c r="Q70" s="990">
        <v>63</v>
      </c>
      <c r="R70" s="984"/>
      <c r="S70" s="984"/>
      <c r="T70" s="984"/>
      <c r="U70" s="984"/>
      <c r="V70" s="984">
        <v>51</v>
      </c>
      <c r="W70" s="984"/>
      <c r="X70" s="984"/>
      <c r="Y70" s="984"/>
      <c r="Z70" s="984"/>
      <c r="AA70" s="984">
        <v>13</v>
      </c>
      <c r="AB70" s="984"/>
      <c r="AC70" s="984"/>
      <c r="AD70" s="984"/>
      <c r="AE70" s="984"/>
      <c r="AF70" s="984">
        <v>13</v>
      </c>
      <c r="AG70" s="984"/>
      <c r="AH70" s="984"/>
      <c r="AI70" s="984"/>
      <c r="AJ70" s="984"/>
      <c r="AK70" s="984" t="s">
        <v>560</v>
      </c>
      <c r="AL70" s="984"/>
      <c r="AM70" s="984"/>
      <c r="AN70" s="984"/>
      <c r="AO70" s="984"/>
      <c r="AP70" s="984" t="s">
        <v>560</v>
      </c>
      <c r="AQ70" s="984"/>
      <c r="AR70" s="984"/>
      <c r="AS70" s="984"/>
      <c r="AT70" s="984"/>
      <c r="AU70" s="984" t="s">
        <v>560</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15">
      <c r="A71" s="233">
        <v>4</v>
      </c>
      <c r="B71" s="987" t="s">
        <v>557</v>
      </c>
      <c r="C71" s="988"/>
      <c r="D71" s="988"/>
      <c r="E71" s="988"/>
      <c r="F71" s="988"/>
      <c r="G71" s="988"/>
      <c r="H71" s="988"/>
      <c r="I71" s="988"/>
      <c r="J71" s="988"/>
      <c r="K71" s="988"/>
      <c r="L71" s="988"/>
      <c r="M71" s="988"/>
      <c r="N71" s="988"/>
      <c r="O71" s="988"/>
      <c r="P71" s="989"/>
      <c r="Q71" s="990">
        <v>332</v>
      </c>
      <c r="R71" s="984"/>
      <c r="S71" s="984"/>
      <c r="T71" s="984"/>
      <c r="U71" s="984"/>
      <c r="V71" s="984">
        <v>216</v>
      </c>
      <c r="W71" s="984"/>
      <c r="X71" s="984"/>
      <c r="Y71" s="984"/>
      <c r="Z71" s="984"/>
      <c r="AA71" s="984">
        <v>117</v>
      </c>
      <c r="AB71" s="984"/>
      <c r="AC71" s="984"/>
      <c r="AD71" s="984"/>
      <c r="AE71" s="984"/>
      <c r="AF71" s="984">
        <v>117</v>
      </c>
      <c r="AG71" s="984"/>
      <c r="AH71" s="984"/>
      <c r="AI71" s="984"/>
      <c r="AJ71" s="984"/>
      <c r="AK71" s="984">
        <v>133</v>
      </c>
      <c r="AL71" s="984"/>
      <c r="AM71" s="984"/>
      <c r="AN71" s="984"/>
      <c r="AO71" s="984"/>
      <c r="AP71" s="984" t="s">
        <v>560</v>
      </c>
      <c r="AQ71" s="984"/>
      <c r="AR71" s="984"/>
      <c r="AS71" s="984"/>
      <c r="AT71" s="984"/>
      <c r="AU71" s="984" t="s">
        <v>560</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15">
      <c r="A72" s="233">
        <v>5</v>
      </c>
      <c r="B72" s="987" t="s">
        <v>558</v>
      </c>
      <c r="C72" s="988"/>
      <c r="D72" s="988"/>
      <c r="E72" s="988"/>
      <c r="F72" s="988"/>
      <c r="G72" s="988"/>
      <c r="H72" s="988"/>
      <c r="I72" s="988"/>
      <c r="J72" s="988"/>
      <c r="K72" s="988"/>
      <c r="L72" s="988"/>
      <c r="M72" s="988"/>
      <c r="N72" s="988"/>
      <c r="O72" s="988"/>
      <c r="P72" s="989"/>
      <c r="Q72" s="990">
        <v>211512</v>
      </c>
      <c r="R72" s="984"/>
      <c r="S72" s="984"/>
      <c r="T72" s="984"/>
      <c r="U72" s="984"/>
      <c r="V72" s="984">
        <v>207502</v>
      </c>
      <c r="W72" s="984"/>
      <c r="X72" s="984"/>
      <c r="Y72" s="984"/>
      <c r="Z72" s="984"/>
      <c r="AA72" s="984">
        <v>4010</v>
      </c>
      <c r="AB72" s="984"/>
      <c r="AC72" s="984"/>
      <c r="AD72" s="984"/>
      <c r="AE72" s="984"/>
      <c r="AF72" s="984">
        <v>4010</v>
      </c>
      <c r="AG72" s="984"/>
      <c r="AH72" s="984"/>
      <c r="AI72" s="984"/>
      <c r="AJ72" s="984"/>
      <c r="AK72" s="984" t="s">
        <v>560</v>
      </c>
      <c r="AL72" s="984"/>
      <c r="AM72" s="984"/>
      <c r="AN72" s="984"/>
      <c r="AO72" s="984"/>
      <c r="AP72" s="984" t="s">
        <v>560</v>
      </c>
      <c r="AQ72" s="984"/>
      <c r="AR72" s="984"/>
      <c r="AS72" s="984"/>
      <c r="AT72" s="984"/>
      <c r="AU72" s="984" t="s">
        <v>560</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15">
      <c r="A73" s="233">
        <v>6</v>
      </c>
      <c r="B73" s="987" t="s">
        <v>559</v>
      </c>
      <c r="C73" s="988"/>
      <c r="D73" s="988"/>
      <c r="E73" s="988"/>
      <c r="F73" s="988"/>
      <c r="G73" s="988"/>
      <c r="H73" s="988"/>
      <c r="I73" s="988"/>
      <c r="J73" s="988"/>
      <c r="K73" s="988"/>
      <c r="L73" s="988"/>
      <c r="M73" s="988"/>
      <c r="N73" s="988"/>
      <c r="O73" s="988"/>
      <c r="P73" s="989"/>
      <c r="Q73" s="990">
        <v>2568</v>
      </c>
      <c r="R73" s="984"/>
      <c r="S73" s="984"/>
      <c r="T73" s="984"/>
      <c r="U73" s="984"/>
      <c r="V73" s="984">
        <v>2538</v>
      </c>
      <c r="W73" s="984"/>
      <c r="X73" s="984"/>
      <c r="Y73" s="984"/>
      <c r="Z73" s="984"/>
      <c r="AA73" s="984">
        <v>31</v>
      </c>
      <c r="AB73" s="984"/>
      <c r="AC73" s="984"/>
      <c r="AD73" s="984"/>
      <c r="AE73" s="984"/>
      <c r="AF73" s="984">
        <v>14</v>
      </c>
      <c r="AG73" s="984"/>
      <c r="AH73" s="984"/>
      <c r="AI73" s="984"/>
      <c r="AJ73" s="984"/>
      <c r="AK73" s="984">
        <v>10</v>
      </c>
      <c r="AL73" s="984"/>
      <c r="AM73" s="984"/>
      <c r="AN73" s="984"/>
      <c r="AO73" s="984"/>
      <c r="AP73" s="984" t="s">
        <v>560</v>
      </c>
      <c r="AQ73" s="984"/>
      <c r="AR73" s="984"/>
      <c r="AS73" s="984"/>
      <c r="AT73" s="984"/>
      <c r="AU73" s="984" t="s">
        <v>560</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15">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15">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1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1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1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1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1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1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1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1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1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1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1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1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
      <c r="A88" s="235" t="s">
        <v>376</v>
      </c>
      <c r="B88" s="950" t="s">
        <v>399</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4154</v>
      </c>
      <c r="AG88" s="972"/>
      <c r="AH88" s="972"/>
      <c r="AI88" s="972"/>
      <c r="AJ88" s="972"/>
      <c r="AK88" s="976"/>
      <c r="AL88" s="976"/>
      <c r="AM88" s="976"/>
      <c r="AN88" s="976"/>
      <c r="AO88" s="976"/>
      <c r="AP88" s="972" t="s">
        <v>560</v>
      </c>
      <c r="AQ88" s="972"/>
      <c r="AR88" s="972"/>
      <c r="AS88" s="972"/>
      <c r="AT88" s="972"/>
      <c r="AU88" s="972" t="s">
        <v>560</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400</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73</v>
      </c>
      <c r="CS102" s="966"/>
      <c r="CT102" s="966"/>
      <c r="CU102" s="966"/>
      <c r="CV102" s="967"/>
      <c r="CW102" s="965">
        <v>16</v>
      </c>
      <c r="CX102" s="966"/>
      <c r="CY102" s="966"/>
      <c r="CZ102" s="966"/>
      <c r="DA102" s="967"/>
      <c r="DB102" s="965" t="s">
        <v>560</v>
      </c>
      <c r="DC102" s="966"/>
      <c r="DD102" s="966"/>
      <c r="DE102" s="966"/>
      <c r="DF102" s="967"/>
      <c r="DG102" s="965">
        <v>611</v>
      </c>
      <c r="DH102" s="966"/>
      <c r="DI102" s="966"/>
      <c r="DJ102" s="966"/>
      <c r="DK102" s="967"/>
      <c r="DL102" s="965" t="s">
        <v>560</v>
      </c>
      <c r="DM102" s="966"/>
      <c r="DN102" s="966"/>
      <c r="DO102" s="966"/>
      <c r="DP102" s="967"/>
      <c r="DQ102" s="965" t="s">
        <v>560</v>
      </c>
      <c r="DR102" s="966"/>
      <c r="DS102" s="966"/>
      <c r="DT102" s="966"/>
      <c r="DU102" s="967"/>
      <c r="DV102" s="950"/>
      <c r="DW102" s="951"/>
      <c r="DX102" s="951"/>
      <c r="DY102" s="951"/>
      <c r="DZ102" s="952"/>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401</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402</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403</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404</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55" t="s">
        <v>405</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406</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15">
      <c r="A109" s="908" t="s">
        <v>407</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408</v>
      </c>
      <c r="AB109" s="909"/>
      <c r="AC109" s="909"/>
      <c r="AD109" s="909"/>
      <c r="AE109" s="910"/>
      <c r="AF109" s="911" t="s">
        <v>409</v>
      </c>
      <c r="AG109" s="909"/>
      <c r="AH109" s="909"/>
      <c r="AI109" s="909"/>
      <c r="AJ109" s="910"/>
      <c r="AK109" s="911" t="s">
        <v>294</v>
      </c>
      <c r="AL109" s="909"/>
      <c r="AM109" s="909"/>
      <c r="AN109" s="909"/>
      <c r="AO109" s="910"/>
      <c r="AP109" s="911" t="s">
        <v>410</v>
      </c>
      <c r="AQ109" s="909"/>
      <c r="AR109" s="909"/>
      <c r="AS109" s="909"/>
      <c r="AT109" s="942"/>
      <c r="AU109" s="908" t="s">
        <v>407</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408</v>
      </c>
      <c r="BR109" s="909"/>
      <c r="BS109" s="909"/>
      <c r="BT109" s="909"/>
      <c r="BU109" s="910"/>
      <c r="BV109" s="911" t="s">
        <v>409</v>
      </c>
      <c r="BW109" s="909"/>
      <c r="BX109" s="909"/>
      <c r="BY109" s="909"/>
      <c r="BZ109" s="910"/>
      <c r="CA109" s="911" t="s">
        <v>294</v>
      </c>
      <c r="CB109" s="909"/>
      <c r="CC109" s="909"/>
      <c r="CD109" s="909"/>
      <c r="CE109" s="910"/>
      <c r="CF109" s="949" t="s">
        <v>410</v>
      </c>
      <c r="CG109" s="949"/>
      <c r="CH109" s="949"/>
      <c r="CI109" s="949"/>
      <c r="CJ109" s="949"/>
      <c r="CK109" s="911" t="s">
        <v>411</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408</v>
      </c>
      <c r="DH109" s="909"/>
      <c r="DI109" s="909"/>
      <c r="DJ109" s="909"/>
      <c r="DK109" s="910"/>
      <c r="DL109" s="911" t="s">
        <v>409</v>
      </c>
      <c r="DM109" s="909"/>
      <c r="DN109" s="909"/>
      <c r="DO109" s="909"/>
      <c r="DP109" s="910"/>
      <c r="DQ109" s="911" t="s">
        <v>294</v>
      </c>
      <c r="DR109" s="909"/>
      <c r="DS109" s="909"/>
      <c r="DT109" s="909"/>
      <c r="DU109" s="910"/>
      <c r="DV109" s="911" t="s">
        <v>410</v>
      </c>
      <c r="DW109" s="909"/>
      <c r="DX109" s="909"/>
      <c r="DY109" s="909"/>
      <c r="DZ109" s="942"/>
    </row>
    <row r="110" spans="1:131" s="224" customFormat="1" ht="26.25" customHeight="1" x14ac:dyDescent="0.15">
      <c r="A110" s="820" t="s">
        <v>412</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3039600</v>
      </c>
      <c r="AB110" s="902"/>
      <c r="AC110" s="902"/>
      <c r="AD110" s="902"/>
      <c r="AE110" s="903"/>
      <c r="AF110" s="904">
        <v>3038279</v>
      </c>
      <c r="AG110" s="902"/>
      <c r="AH110" s="902"/>
      <c r="AI110" s="902"/>
      <c r="AJ110" s="903"/>
      <c r="AK110" s="904">
        <v>2853966</v>
      </c>
      <c r="AL110" s="902"/>
      <c r="AM110" s="902"/>
      <c r="AN110" s="902"/>
      <c r="AO110" s="903"/>
      <c r="AP110" s="905">
        <v>20.399999999999999</v>
      </c>
      <c r="AQ110" s="906"/>
      <c r="AR110" s="906"/>
      <c r="AS110" s="906"/>
      <c r="AT110" s="907"/>
      <c r="AU110" s="943" t="s">
        <v>69</v>
      </c>
      <c r="AV110" s="944"/>
      <c r="AW110" s="944"/>
      <c r="AX110" s="944"/>
      <c r="AY110" s="944"/>
      <c r="AZ110" s="873" t="s">
        <v>413</v>
      </c>
      <c r="BA110" s="821"/>
      <c r="BB110" s="821"/>
      <c r="BC110" s="821"/>
      <c r="BD110" s="821"/>
      <c r="BE110" s="821"/>
      <c r="BF110" s="821"/>
      <c r="BG110" s="821"/>
      <c r="BH110" s="821"/>
      <c r="BI110" s="821"/>
      <c r="BJ110" s="821"/>
      <c r="BK110" s="821"/>
      <c r="BL110" s="821"/>
      <c r="BM110" s="821"/>
      <c r="BN110" s="821"/>
      <c r="BO110" s="821"/>
      <c r="BP110" s="822"/>
      <c r="BQ110" s="874">
        <v>29101566</v>
      </c>
      <c r="BR110" s="855"/>
      <c r="BS110" s="855"/>
      <c r="BT110" s="855"/>
      <c r="BU110" s="855"/>
      <c r="BV110" s="855">
        <v>28049981</v>
      </c>
      <c r="BW110" s="855"/>
      <c r="BX110" s="855"/>
      <c r="BY110" s="855"/>
      <c r="BZ110" s="855"/>
      <c r="CA110" s="855">
        <v>28245138</v>
      </c>
      <c r="CB110" s="855"/>
      <c r="CC110" s="855"/>
      <c r="CD110" s="855"/>
      <c r="CE110" s="855"/>
      <c r="CF110" s="879">
        <v>201.8</v>
      </c>
      <c r="CG110" s="880"/>
      <c r="CH110" s="880"/>
      <c r="CI110" s="880"/>
      <c r="CJ110" s="880"/>
      <c r="CK110" s="939" t="s">
        <v>414</v>
      </c>
      <c r="CL110" s="832"/>
      <c r="CM110" s="873" t="s">
        <v>415</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15">
      <c r="A111" s="787" t="s">
        <v>416</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417</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418</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15">
      <c r="A112" s="925" t="s">
        <v>419</v>
      </c>
      <c r="B112" s="926"/>
      <c r="C112" s="765" t="s">
        <v>420</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421</v>
      </c>
      <c r="BA112" s="765"/>
      <c r="BB112" s="765"/>
      <c r="BC112" s="765"/>
      <c r="BD112" s="765"/>
      <c r="BE112" s="765"/>
      <c r="BF112" s="765"/>
      <c r="BG112" s="765"/>
      <c r="BH112" s="765"/>
      <c r="BI112" s="765"/>
      <c r="BJ112" s="765"/>
      <c r="BK112" s="765"/>
      <c r="BL112" s="765"/>
      <c r="BM112" s="765"/>
      <c r="BN112" s="765"/>
      <c r="BO112" s="765"/>
      <c r="BP112" s="766"/>
      <c r="BQ112" s="829">
        <v>7531084</v>
      </c>
      <c r="BR112" s="830"/>
      <c r="BS112" s="830"/>
      <c r="BT112" s="830"/>
      <c r="BU112" s="830"/>
      <c r="BV112" s="830">
        <v>7271229</v>
      </c>
      <c r="BW112" s="830"/>
      <c r="BX112" s="830"/>
      <c r="BY112" s="830"/>
      <c r="BZ112" s="830"/>
      <c r="CA112" s="830">
        <v>7215429</v>
      </c>
      <c r="CB112" s="830"/>
      <c r="CC112" s="830"/>
      <c r="CD112" s="830"/>
      <c r="CE112" s="830"/>
      <c r="CF112" s="888">
        <v>51.5</v>
      </c>
      <c r="CG112" s="889"/>
      <c r="CH112" s="889"/>
      <c r="CI112" s="889"/>
      <c r="CJ112" s="889"/>
      <c r="CK112" s="940"/>
      <c r="CL112" s="834"/>
      <c r="CM112" s="828" t="s">
        <v>422</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15">
      <c r="A113" s="927"/>
      <c r="B113" s="928"/>
      <c r="C113" s="765" t="s">
        <v>423</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704294</v>
      </c>
      <c r="AB113" s="932"/>
      <c r="AC113" s="932"/>
      <c r="AD113" s="932"/>
      <c r="AE113" s="933"/>
      <c r="AF113" s="934">
        <v>731973</v>
      </c>
      <c r="AG113" s="932"/>
      <c r="AH113" s="932"/>
      <c r="AI113" s="932"/>
      <c r="AJ113" s="933"/>
      <c r="AK113" s="934">
        <v>693670</v>
      </c>
      <c r="AL113" s="932"/>
      <c r="AM113" s="932"/>
      <c r="AN113" s="932"/>
      <c r="AO113" s="933"/>
      <c r="AP113" s="935">
        <v>5</v>
      </c>
      <c r="AQ113" s="936"/>
      <c r="AR113" s="936"/>
      <c r="AS113" s="936"/>
      <c r="AT113" s="937"/>
      <c r="AU113" s="945"/>
      <c r="AV113" s="946"/>
      <c r="AW113" s="946"/>
      <c r="AX113" s="946"/>
      <c r="AY113" s="946"/>
      <c r="AZ113" s="828" t="s">
        <v>424</v>
      </c>
      <c r="BA113" s="765"/>
      <c r="BB113" s="765"/>
      <c r="BC113" s="765"/>
      <c r="BD113" s="765"/>
      <c r="BE113" s="765"/>
      <c r="BF113" s="765"/>
      <c r="BG113" s="765"/>
      <c r="BH113" s="765"/>
      <c r="BI113" s="765"/>
      <c r="BJ113" s="765"/>
      <c r="BK113" s="765"/>
      <c r="BL113" s="765"/>
      <c r="BM113" s="765"/>
      <c r="BN113" s="765"/>
      <c r="BO113" s="765"/>
      <c r="BP113" s="766"/>
      <c r="BQ113" s="829" t="s">
        <v>122</v>
      </c>
      <c r="BR113" s="830"/>
      <c r="BS113" s="830"/>
      <c r="BT113" s="830"/>
      <c r="BU113" s="830"/>
      <c r="BV113" s="830" t="s">
        <v>122</v>
      </c>
      <c r="BW113" s="830"/>
      <c r="BX113" s="830"/>
      <c r="BY113" s="830"/>
      <c r="BZ113" s="830"/>
      <c r="CA113" s="830" t="s">
        <v>122</v>
      </c>
      <c r="CB113" s="830"/>
      <c r="CC113" s="830"/>
      <c r="CD113" s="830"/>
      <c r="CE113" s="830"/>
      <c r="CF113" s="888" t="s">
        <v>122</v>
      </c>
      <c r="CG113" s="889"/>
      <c r="CH113" s="889"/>
      <c r="CI113" s="889"/>
      <c r="CJ113" s="889"/>
      <c r="CK113" s="940"/>
      <c r="CL113" s="834"/>
      <c r="CM113" s="828" t="s">
        <v>425</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15">
      <c r="A114" s="927"/>
      <c r="B114" s="928"/>
      <c r="C114" s="765" t="s">
        <v>426</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122</v>
      </c>
      <c r="AB114" s="793"/>
      <c r="AC114" s="793"/>
      <c r="AD114" s="793"/>
      <c r="AE114" s="794"/>
      <c r="AF114" s="795" t="s">
        <v>122</v>
      </c>
      <c r="AG114" s="793"/>
      <c r="AH114" s="793"/>
      <c r="AI114" s="793"/>
      <c r="AJ114" s="794"/>
      <c r="AK114" s="795" t="s">
        <v>122</v>
      </c>
      <c r="AL114" s="793"/>
      <c r="AM114" s="793"/>
      <c r="AN114" s="793"/>
      <c r="AO114" s="794"/>
      <c r="AP114" s="837" t="s">
        <v>122</v>
      </c>
      <c r="AQ114" s="838"/>
      <c r="AR114" s="838"/>
      <c r="AS114" s="838"/>
      <c r="AT114" s="839"/>
      <c r="AU114" s="945"/>
      <c r="AV114" s="946"/>
      <c r="AW114" s="946"/>
      <c r="AX114" s="946"/>
      <c r="AY114" s="946"/>
      <c r="AZ114" s="828" t="s">
        <v>427</v>
      </c>
      <c r="BA114" s="765"/>
      <c r="BB114" s="765"/>
      <c r="BC114" s="765"/>
      <c r="BD114" s="765"/>
      <c r="BE114" s="765"/>
      <c r="BF114" s="765"/>
      <c r="BG114" s="765"/>
      <c r="BH114" s="765"/>
      <c r="BI114" s="765"/>
      <c r="BJ114" s="765"/>
      <c r="BK114" s="765"/>
      <c r="BL114" s="765"/>
      <c r="BM114" s="765"/>
      <c r="BN114" s="765"/>
      <c r="BO114" s="765"/>
      <c r="BP114" s="766"/>
      <c r="BQ114" s="829">
        <v>5541345</v>
      </c>
      <c r="BR114" s="830"/>
      <c r="BS114" s="830"/>
      <c r="BT114" s="830"/>
      <c r="BU114" s="830"/>
      <c r="BV114" s="830">
        <v>5125529</v>
      </c>
      <c r="BW114" s="830"/>
      <c r="BX114" s="830"/>
      <c r="BY114" s="830"/>
      <c r="BZ114" s="830"/>
      <c r="CA114" s="830">
        <v>5574398</v>
      </c>
      <c r="CB114" s="830"/>
      <c r="CC114" s="830"/>
      <c r="CD114" s="830"/>
      <c r="CE114" s="830"/>
      <c r="CF114" s="888">
        <v>39.799999999999997</v>
      </c>
      <c r="CG114" s="889"/>
      <c r="CH114" s="889"/>
      <c r="CI114" s="889"/>
      <c r="CJ114" s="889"/>
      <c r="CK114" s="940"/>
      <c r="CL114" s="834"/>
      <c r="CM114" s="828" t="s">
        <v>428</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15">
      <c r="A115" s="927"/>
      <c r="B115" s="928"/>
      <c r="C115" s="765" t="s">
        <v>429</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28" t="s">
        <v>430</v>
      </c>
      <c r="BA115" s="765"/>
      <c r="BB115" s="765"/>
      <c r="BC115" s="765"/>
      <c r="BD115" s="765"/>
      <c r="BE115" s="765"/>
      <c r="BF115" s="765"/>
      <c r="BG115" s="765"/>
      <c r="BH115" s="765"/>
      <c r="BI115" s="765"/>
      <c r="BJ115" s="765"/>
      <c r="BK115" s="765"/>
      <c r="BL115" s="765"/>
      <c r="BM115" s="765"/>
      <c r="BN115" s="765"/>
      <c r="BO115" s="765"/>
      <c r="BP115" s="766"/>
      <c r="BQ115" s="829">
        <v>319487</v>
      </c>
      <c r="BR115" s="830"/>
      <c r="BS115" s="830"/>
      <c r="BT115" s="830"/>
      <c r="BU115" s="830"/>
      <c r="BV115" s="830">
        <v>309540</v>
      </c>
      <c r="BW115" s="830"/>
      <c r="BX115" s="830"/>
      <c r="BY115" s="830"/>
      <c r="BZ115" s="830"/>
      <c r="CA115" s="830">
        <v>315772</v>
      </c>
      <c r="CB115" s="830"/>
      <c r="CC115" s="830"/>
      <c r="CD115" s="830"/>
      <c r="CE115" s="830"/>
      <c r="CF115" s="888">
        <v>2.2999999999999998</v>
      </c>
      <c r="CG115" s="889"/>
      <c r="CH115" s="889"/>
      <c r="CI115" s="889"/>
      <c r="CJ115" s="889"/>
      <c r="CK115" s="940"/>
      <c r="CL115" s="834"/>
      <c r="CM115" s="828" t="s">
        <v>431</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15">
      <c r="A116" s="929"/>
      <c r="B116" s="930"/>
      <c r="C116" s="852" t="s">
        <v>432</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433</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434</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15">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435</v>
      </c>
      <c r="Z117" s="910"/>
      <c r="AA117" s="915">
        <v>3743894</v>
      </c>
      <c r="AB117" s="916"/>
      <c r="AC117" s="916"/>
      <c r="AD117" s="916"/>
      <c r="AE117" s="917"/>
      <c r="AF117" s="918">
        <v>3770252</v>
      </c>
      <c r="AG117" s="916"/>
      <c r="AH117" s="916"/>
      <c r="AI117" s="916"/>
      <c r="AJ117" s="917"/>
      <c r="AK117" s="918">
        <v>3547636</v>
      </c>
      <c r="AL117" s="916"/>
      <c r="AM117" s="916"/>
      <c r="AN117" s="916"/>
      <c r="AO117" s="917"/>
      <c r="AP117" s="919"/>
      <c r="AQ117" s="920"/>
      <c r="AR117" s="920"/>
      <c r="AS117" s="920"/>
      <c r="AT117" s="921"/>
      <c r="AU117" s="945"/>
      <c r="AV117" s="946"/>
      <c r="AW117" s="946"/>
      <c r="AX117" s="946"/>
      <c r="AY117" s="946"/>
      <c r="AZ117" s="876" t="s">
        <v>436</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437</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15">
      <c r="A118" s="908" t="s">
        <v>411</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408</v>
      </c>
      <c r="AB118" s="909"/>
      <c r="AC118" s="909"/>
      <c r="AD118" s="909"/>
      <c r="AE118" s="910"/>
      <c r="AF118" s="911" t="s">
        <v>409</v>
      </c>
      <c r="AG118" s="909"/>
      <c r="AH118" s="909"/>
      <c r="AI118" s="909"/>
      <c r="AJ118" s="910"/>
      <c r="AK118" s="911" t="s">
        <v>294</v>
      </c>
      <c r="AL118" s="909"/>
      <c r="AM118" s="909"/>
      <c r="AN118" s="909"/>
      <c r="AO118" s="910"/>
      <c r="AP118" s="912" t="s">
        <v>410</v>
      </c>
      <c r="AQ118" s="913"/>
      <c r="AR118" s="913"/>
      <c r="AS118" s="913"/>
      <c r="AT118" s="914"/>
      <c r="AU118" s="945"/>
      <c r="AV118" s="946"/>
      <c r="AW118" s="946"/>
      <c r="AX118" s="946"/>
      <c r="AY118" s="946"/>
      <c r="AZ118" s="851" t="s">
        <v>438</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439</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15">
      <c r="A119" s="831" t="s">
        <v>414</v>
      </c>
      <c r="B119" s="832"/>
      <c r="C119" s="873" t="s">
        <v>415</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440</v>
      </c>
      <c r="BP119" s="891"/>
      <c r="BQ119" s="892">
        <v>42493482</v>
      </c>
      <c r="BR119" s="858"/>
      <c r="BS119" s="858"/>
      <c r="BT119" s="858"/>
      <c r="BU119" s="858"/>
      <c r="BV119" s="858">
        <v>40756279</v>
      </c>
      <c r="BW119" s="858"/>
      <c r="BX119" s="858"/>
      <c r="BY119" s="858"/>
      <c r="BZ119" s="858"/>
      <c r="CA119" s="858">
        <v>41350737</v>
      </c>
      <c r="CB119" s="858"/>
      <c r="CC119" s="858"/>
      <c r="CD119" s="858"/>
      <c r="CE119" s="858"/>
      <c r="CF119" s="761"/>
      <c r="CG119" s="762"/>
      <c r="CH119" s="762"/>
      <c r="CI119" s="762"/>
      <c r="CJ119" s="847"/>
      <c r="CK119" s="941"/>
      <c r="CL119" s="836"/>
      <c r="CM119" s="851" t="s">
        <v>441</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15">
      <c r="A120" s="833"/>
      <c r="B120" s="834"/>
      <c r="C120" s="828" t="s">
        <v>418</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442</v>
      </c>
      <c r="AV120" s="894"/>
      <c r="AW120" s="894"/>
      <c r="AX120" s="894"/>
      <c r="AY120" s="895"/>
      <c r="AZ120" s="873" t="s">
        <v>443</v>
      </c>
      <c r="BA120" s="821"/>
      <c r="BB120" s="821"/>
      <c r="BC120" s="821"/>
      <c r="BD120" s="821"/>
      <c r="BE120" s="821"/>
      <c r="BF120" s="821"/>
      <c r="BG120" s="821"/>
      <c r="BH120" s="821"/>
      <c r="BI120" s="821"/>
      <c r="BJ120" s="821"/>
      <c r="BK120" s="821"/>
      <c r="BL120" s="821"/>
      <c r="BM120" s="821"/>
      <c r="BN120" s="821"/>
      <c r="BO120" s="821"/>
      <c r="BP120" s="822"/>
      <c r="BQ120" s="874">
        <v>11510509</v>
      </c>
      <c r="BR120" s="855"/>
      <c r="BS120" s="855"/>
      <c r="BT120" s="855"/>
      <c r="BU120" s="855"/>
      <c r="BV120" s="855">
        <v>10593089</v>
      </c>
      <c r="BW120" s="855"/>
      <c r="BX120" s="855"/>
      <c r="BY120" s="855"/>
      <c r="BZ120" s="855"/>
      <c r="CA120" s="855">
        <v>10018081</v>
      </c>
      <c r="CB120" s="855"/>
      <c r="CC120" s="855"/>
      <c r="CD120" s="855"/>
      <c r="CE120" s="855"/>
      <c r="CF120" s="879">
        <v>71.599999999999994</v>
      </c>
      <c r="CG120" s="880"/>
      <c r="CH120" s="880"/>
      <c r="CI120" s="880"/>
      <c r="CJ120" s="880"/>
      <c r="CK120" s="881" t="s">
        <v>444</v>
      </c>
      <c r="CL120" s="865"/>
      <c r="CM120" s="865"/>
      <c r="CN120" s="865"/>
      <c r="CO120" s="866"/>
      <c r="CP120" s="885" t="s">
        <v>393</v>
      </c>
      <c r="CQ120" s="886"/>
      <c r="CR120" s="886"/>
      <c r="CS120" s="886"/>
      <c r="CT120" s="886"/>
      <c r="CU120" s="886"/>
      <c r="CV120" s="886"/>
      <c r="CW120" s="886"/>
      <c r="CX120" s="886"/>
      <c r="CY120" s="886"/>
      <c r="CZ120" s="886"/>
      <c r="DA120" s="886"/>
      <c r="DB120" s="886"/>
      <c r="DC120" s="886"/>
      <c r="DD120" s="886"/>
      <c r="DE120" s="886"/>
      <c r="DF120" s="887"/>
      <c r="DG120" s="874">
        <v>5594431</v>
      </c>
      <c r="DH120" s="855"/>
      <c r="DI120" s="855"/>
      <c r="DJ120" s="855"/>
      <c r="DK120" s="855"/>
      <c r="DL120" s="855">
        <v>5913591</v>
      </c>
      <c r="DM120" s="855"/>
      <c r="DN120" s="855"/>
      <c r="DO120" s="855"/>
      <c r="DP120" s="855"/>
      <c r="DQ120" s="855">
        <v>5909594</v>
      </c>
      <c r="DR120" s="855"/>
      <c r="DS120" s="855"/>
      <c r="DT120" s="855"/>
      <c r="DU120" s="855"/>
      <c r="DV120" s="856">
        <v>42.2</v>
      </c>
      <c r="DW120" s="856"/>
      <c r="DX120" s="856"/>
      <c r="DY120" s="856"/>
      <c r="DZ120" s="857"/>
    </row>
    <row r="121" spans="1:130" s="224" customFormat="1" ht="26.25" customHeight="1" x14ac:dyDescent="0.15">
      <c r="A121" s="833"/>
      <c r="B121" s="834"/>
      <c r="C121" s="876" t="s">
        <v>445</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446</v>
      </c>
      <c r="BA121" s="765"/>
      <c r="BB121" s="765"/>
      <c r="BC121" s="765"/>
      <c r="BD121" s="765"/>
      <c r="BE121" s="765"/>
      <c r="BF121" s="765"/>
      <c r="BG121" s="765"/>
      <c r="BH121" s="765"/>
      <c r="BI121" s="765"/>
      <c r="BJ121" s="765"/>
      <c r="BK121" s="765"/>
      <c r="BL121" s="765"/>
      <c r="BM121" s="765"/>
      <c r="BN121" s="765"/>
      <c r="BO121" s="765"/>
      <c r="BP121" s="766"/>
      <c r="BQ121" s="829">
        <v>1401411</v>
      </c>
      <c r="BR121" s="830"/>
      <c r="BS121" s="830"/>
      <c r="BT121" s="830"/>
      <c r="BU121" s="830"/>
      <c r="BV121" s="830">
        <v>1432636</v>
      </c>
      <c r="BW121" s="830"/>
      <c r="BX121" s="830"/>
      <c r="BY121" s="830"/>
      <c r="BZ121" s="830"/>
      <c r="CA121" s="830">
        <v>1355528</v>
      </c>
      <c r="CB121" s="830"/>
      <c r="CC121" s="830"/>
      <c r="CD121" s="830"/>
      <c r="CE121" s="830"/>
      <c r="CF121" s="888">
        <v>9.6999999999999993</v>
      </c>
      <c r="CG121" s="889"/>
      <c r="CH121" s="889"/>
      <c r="CI121" s="889"/>
      <c r="CJ121" s="889"/>
      <c r="CK121" s="882"/>
      <c r="CL121" s="868"/>
      <c r="CM121" s="868"/>
      <c r="CN121" s="868"/>
      <c r="CO121" s="869"/>
      <c r="CP121" s="848" t="s">
        <v>391</v>
      </c>
      <c r="CQ121" s="849"/>
      <c r="CR121" s="849"/>
      <c r="CS121" s="849"/>
      <c r="CT121" s="849"/>
      <c r="CU121" s="849"/>
      <c r="CV121" s="849"/>
      <c r="CW121" s="849"/>
      <c r="CX121" s="849"/>
      <c r="CY121" s="849"/>
      <c r="CZ121" s="849"/>
      <c r="DA121" s="849"/>
      <c r="DB121" s="849"/>
      <c r="DC121" s="849"/>
      <c r="DD121" s="849"/>
      <c r="DE121" s="849"/>
      <c r="DF121" s="850"/>
      <c r="DG121" s="829">
        <v>1936653</v>
      </c>
      <c r="DH121" s="830"/>
      <c r="DI121" s="830"/>
      <c r="DJ121" s="830"/>
      <c r="DK121" s="830"/>
      <c r="DL121" s="830">
        <v>1357638</v>
      </c>
      <c r="DM121" s="830"/>
      <c r="DN121" s="830"/>
      <c r="DO121" s="830"/>
      <c r="DP121" s="830"/>
      <c r="DQ121" s="830">
        <v>1305835</v>
      </c>
      <c r="DR121" s="830"/>
      <c r="DS121" s="830"/>
      <c r="DT121" s="830"/>
      <c r="DU121" s="830"/>
      <c r="DV121" s="807">
        <v>9.3000000000000007</v>
      </c>
      <c r="DW121" s="807"/>
      <c r="DX121" s="807"/>
      <c r="DY121" s="807"/>
      <c r="DZ121" s="808"/>
    </row>
    <row r="122" spans="1:130" s="224" customFormat="1" ht="26.25" customHeight="1" x14ac:dyDescent="0.15">
      <c r="A122" s="833"/>
      <c r="B122" s="834"/>
      <c r="C122" s="828" t="s">
        <v>428</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447</v>
      </c>
      <c r="BA122" s="852"/>
      <c r="BB122" s="852"/>
      <c r="BC122" s="852"/>
      <c r="BD122" s="852"/>
      <c r="BE122" s="852"/>
      <c r="BF122" s="852"/>
      <c r="BG122" s="852"/>
      <c r="BH122" s="852"/>
      <c r="BI122" s="852"/>
      <c r="BJ122" s="852"/>
      <c r="BK122" s="852"/>
      <c r="BL122" s="852"/>
      <c r="BM122" s="852"/>
      <c r="BN122" s="852"/>
      <c r="BO122" s="852"/>
      <c r="BP122" s="853"/>
      <c r="BQ122" s="892">
        <v>27840269</v>
      </c>
      <c r="BR122" s="858"/>
      <c r="BS122" s="858"/>
      <c r="BT122" s="858"/>
      <c r="BU122" s="858"/>
      <c r="BV122" s="858">
        <v>26886753</v>
      </c>
      <c r="BW122" s="858"/>
      <c r="BX122" s="858"/>
      <c r="BY122" s="858"/>
      <c r="BZ122" s="858"/>
      <c r="CA122" s="858">
        <v>27067107</v>
      </c>
      <c r="CB122" s="858"/>
      <c r="CC122" s="858"/>
      <c r="CD122" s="858"/>
      <c r="CE122" s="858"/>
      <c r="CF122" s="859">
        <v>193.4</v>
      </c>
      <c r="CG122" s="860"/>
      <c r="CH122" s="860"/>
      <c r="CI122" s="860"/>
      <c r="CJ122" s="860"/>
      <c r="CK122" s="882"/>
      <c r="CL122" s="868"/>
      <c r="CM122" s="868"/>
      <c r="CN122" s="868"/>
      <c r="CO122" s="869"/>
      <c r="CP122" s="848" t="s">
        <v>389</v>
      </c>
      <c r="CQ122" s="849"/>
      <c r="CR122" s="849"/>
      <c r="CS122" s="849"/>
      <c r="CT122" s="849"/>
      <c r="CU122" s="849"/>
      <c r="CV122" s="849"/>
      <c r="CW122" s="849"/>
      <c r="CX122" s="849"/>
      <c r="CY122" s="849"/>
      <c r="CZ122" s="849"/>
      <c r="DA122" s="849"/>
      <c r="DB122" s="849"/>
      <c r="DC122" s="849"/>
      <c r="DD122" s="849"/>
      <c r="DE122" s="849"/>
      <c r="DF122" s="850"/>
      <c r="DG122" s="829" t="s">
        <v>122</v>
      </c>
      <c r="DH122" s="830"/>
      <c r="DI122" s="830"/>
      <c r="DJ122" s="830"/>
      <c r="DK122" s="830"/>
      <c r="DL122" s="830" t="s">
        <v>122</v>
      </c>
      <c r="DM122" s="830"/>
      <c r="DN122" s="830"/>
      <c r="DO122" s="830"/>
      <c r="DP122" s="830"/>
      <c r="DQ122" s="830" t="s">
        <v>122</v>
      </c>
      <c r="DR122" s="830"/>
      <c r="DS122" s="830"/>
      <c r="DT122" s="830"/>
      <c r="DU122" s="830"/>
      <c r="DV122" s="807" t="s">
        <v>122</v>
      </c>
      <c r="DW122" s="807"/>
      <c r="DX122" s="807"/>
      <c r="DY122" s="807"/>
      <c r="DZ122" s="808"/>
    </row>
    <row r="123" spans="1:130" s="224" customFormat="1" ht="26.25" customHeight="1" x14ac:dyDescent="0.15">
      <c r="A123" s="833"/>
      <c r="B123" s="834"/>
      <c r="C123" s="828" t="s">
        <v>434</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448</v>
      </c>
      <c r="BP123" s="891"/>
      <c r="BQ123" s="845">
        <v>40752189</v>
      </c>
      <c r="BR123" s="846"/>
      <c r="BS123" s="846"/>
      <c r="BT123" s="846"/>
      <c r="BU123" s="846"/>
      <c r="BV123" s="846">
        <v>38912478</v>
      </c>
      <c r="BW123" s="846"/>
      <c r="BX123" s="846"/>
      <c r="BY123" s="846"/>
      <c r="BZ123" s="846"/>
      <c r="CA123" s="846">
        <v>38440716</v>
      </c>
      <c r="CB123" s="846"/>
      <c r="CC123" s="846"/>
      <c r="CD123" s="846"/>
      <c r="CE123" s="846"/>
      <c r="CF123" s="761"/>
      <c r="CG123" s="762"/>
      <c r="CH123" s="762"/>
      <c r="CI123" s="762"/>
      <c r="CJ123" s="847"/>
      <c r="CK123" s="882"/>
      <c r="CL123" s="868"/>
      <c r="CM123" s="868"/>
      <c r="CN123" s="868"/>
      <c r="CO123" s="869"/>
      <c r="CP123" s="848" t="s">
        <v>390</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
      <c r="A124" s="833"/>
      <c r="B124" s="834"/>
      <c r="C124" s="828" t="s">
        <v>437</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449</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12.1</v>
      </c>
      <c r="BR124" s="844"/>
      <c r="BS124" s="844"/>
      <c r="BT124" s="844"/>
      <c r="BU124" s="844"/>
      <c r="BV124" s="844">
        <v>13.3</v>
      </c>
      <c r="BW124" s="844"/>
      <c r="BX124" s="844"/>
      <c r="BY124" s="844"/>
      <c r="BZ124" s="844"/>
      <c r="CA124" s="844">
        <v>20.7</v>
      </c>
      <c r="CB124" s="844"/>
      <c r="CC124" s="844"/>
      <c r="CD124" s="844"/>
      <c r="CE124" s="844"/>
      <c r="CF124" s="739"/>
      <c r="CG124" s="740"/>
      <c r="CH124" s="740"/>
      <c r="CI124" s="740"/>
      <c r="CJ124" s="875"/>
      <c r="CK124" s="883"/>
      <c r="CL124" s="883"/>
      <c r="CM124" s="883"/>
      <c r="CN124" s="883"/>
      <c r="CO124" s="884"/>
      <c r="CP124" s="848" t="s">
        <v>450</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15">
      <c r="A125" s="833"/>
      <c r="B125" s="834"/>
      <c r="C125" s="828" t="s">
        <v>439</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451</v>
      </c>
      <c r="CL125" s="865"/>
      <c r="CM125" s="865"/>
      <c r="CN125" s="865"/>
      <c r="CO125" s="866"/>
      <c r="CP125" s="873" t="s">
        <v>452</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
      <c r="A126" s="833"/>
      <c r="B126" s="834"/>
      <c r="C126" s="828" t="s">
        <v>441</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453</v>
      </c>
      <c r="CQ126" s="765"/>
      <c r="CR126" s="765"/>
      <c r="CS126" s="765"/>
      <c r="CT126" s="765"/>
      <c r="CU126" s="765"/>
      <c r="CV126" s="765"/>
      <c r="CW126" s="765"/>
      <c r="CX126" s="765"/>
      <c r="CY126" s="765"/>
      <c r="CZ126" s="765"/>
      <c r="DA126" s="765"/>
      <c r="DB126" s="765"/>
      <c r="DC126" s="765"/>
      <c r="DD126" s="765"/>
      <c r="DE126" s="765"/>
      <c r="DF126" s="766"/>
      <c r="DG126" s="829">
        <v>319487</v>
      </c>
      <c r="DH126" s="830"/>
      <c r="DI126" s="830"/>
      <c r="DJ126" s="830"/>
      <c r="DK126" s="830"/>
      <c r="DL126" s="830">
        <v>309540</v>
      </c>
      <c r="DM126" s="830"/>
      <c r="DN126" s="830"/>
      <c r="DO126" s="830"/>
      <c r="DP126" s="830"/>
      <c r="DQ126" s="830">
        <v>315772</v>
      </c>
      <c r="DR126" s="830"/>
      <c r="DS126" s="830"/>
      <c r="DT126" s="830"/>
      <c r="DU126" s="830"/>
      <c r="DV126" s="807">
        <v>2.2999999999999998</v>
      </c>
      <c r="DW126" s="807"/>
      <c r="DX126" s="807"/>
      <c r="DY126" s="807"/>
      <c r="DZ126" s="808"/>
    </row>
    <row r="127" spans="1:130" s="224" customFormat="1" ht="26.25" customHeight="1" x14ac:dyDescent="0.15">
      <c r="A127" s="835"/>
      <c r="B127" s="836"/>
      <c r="C127" s="851" t="s">
        <v>454</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455</v>
      </c>
      <c r="AY127" s="825"/>
      <c r="AZ127" s="825"/>
      <c r="BA127" s="825"/>
      <c r="BB127" s="825"/>
      <c r="BC127" s="825"/>
      <c r="BD127" s="825"/>
      <c r="BE127" s="826"/>
      <c r="BF127" s="824" t="s">
        <v>456</v>
      </c>
      <c r="BG127" s="825"/>
      <c r="BH127" s="825"/>
      <c r="BI127" s="825"/>
      <c r="BJ127" s="825"/>
      <c r="BK127" s="825"/>
      <c r="BL127" s="826"/>
      <c r="BM127" s="824" t="s">
        <v>457</v>
      </c>
      <c r="BN127" s="825"/>
      <c r="BO127" s="825"/>
      <c r="BP127" s="825"/>
      <c r="BQ127" s="825"/>
      <c r="BR127" s="825"/>
      <c r="BS127" s="826"/>
      <c r="BT127" s="824" t="s">
        <v>458</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459</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
      <c r="A128" s="809" t="s">
        <v>460</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461</v>
      </c>
      <c r="X128" s="811"/>
      <c r="Y128" s="811"/>
      <c r="Z128" s="812"/>
      <c r="AA128" s="813">
        <v>159327</v>
      </c>
      <c r="AB128" s="814"/>
      <c r="AC128" s="814"/>
      <c r="AD128" s="814"/>
      <c r="AE128" s="815"/>
      <c r="AF128" s="816">
        <v>163479</v>
      </c>
      <c r="AG128" s="814"/>
      <c r="AH128" s="814"/>
      <c r="AI128" s="814"/>
      <c r="AJ128" s="815"/>
      <c r="AK128" s="816">
        <v>160434</v>
      </c>
      <c r="AL128" s="814"/>
      <c r="AM128" s="814"/>
      <c r="AN128" s="814"/>
      <c r="AO128" s="815"/>
      <c r="AP128" s="817"/>
      <c r="AQ128" s="818"/>
      <c r="AR128" s="818"/>
      <c r="AS128" s="818"/>
      <c r="AT128" s="819"/>
      <c r="AU128" s="226"/>
      <c r="AV128" s="226"/>
      <c r="AW128" s="226"/>
      <c r="AX128" s="820" t="s">
        <v>462</v>
      </c>
      <c r="AY128" s="821"/>
      <c r="AZ128" s="821"/>
      <c r="BA128" s="821"/>
      <c r="BB128" s="821"/>
      <c r="BC128" s="821"/>
      <c r="BD128" s="821"/>
      <c r="BE128" s="822"/>
      <c r="BF128" s="799" t="s">
        <v>122</v>
      </c>
      <c r="BG128" s="800"/>
      <c r="BH128" s="800"/>
      <c r="BI128" s="800"/>
      <c r="BJ128" s="800"/>
      <c r="BK128" s="800"/>
      <c r="BL128" s="823"/>
      <c r="BM128" s="799">
        <v>12.68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463</v>
      </c>
      <c r="CQ128" s="743"/>
      <c r="CR128" s="743"/>
      <c r="CS128" s="743"/>
      <c r="CT128" s="743"/>
      <c r="CU128" s="743"/>
      <c r="CV128" s="743"/>
      <c r="CW128" s="743"/>
      <c r="CX128" s="743"/>
      <c r="CY128" s="743"/>
      <c r="CZ128" s="743"/>
      <c r="DA128" s="743"/>
      <c r="DB128" s="743"/>
      <c r="DC128" s="743"/>
      <c r="DD128" s="743"/>
      <c r="DE128" s="743"/>
      <c r="DF128" s="744"/>
      <c r="DG128" s="803" t="s">
        <v>122</v>
      </c>
      <c r="DH128" s="804"/>
      <c r="DI128" s="804"/>
      <c r="DJ128" s="804"/>
      <c r="DK128" s="804"/>
      <c r="DL128" s="804" t="s">
        <v>122</v>
      </c>
      <c r="DM128" s="804"/>
      <c r="DN128" s="804"/>
      <c r="DO128" s="804"/>
      <c r="DP128" s="804"/>
      <c r="DQ128" s="804" t="s">
        <v>122</v>
      </c>
      <c r="DR128" s="804"/>
      <c r="DS128" s="804"/>
      <c r="DT128" s="804"/>
      <c r="DU128" s="804"/>
      <c r="DV128" s="805" t="s">
        <v>122</v>
      </c>
      <c r="DW128" s="805"/>
      <c r="DX128" s="805"/>
      <c r="DY128" s="805"/>
      <c r="DZ128" s="806"/>
    </row>
    <row r="129" spans="1:131" s="224" customFormat="1" ht="26.25" customHeight="1" x14ac:dyDescent="0.15">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464</v>
      </c>
      <c r="X129" s="790"/>
      <c r="Y129" s="790"/>
      <c r="Z129" s="791"/>
      <c r="AA129" s="792">
        <v>16986126</v>
      </c>
      <c r="AB129" s="793"/>
      <c r="AC129" s="793"/>
      <c r="AD129" s="793"/>
      <c r="AE129" s="794"/>
      <c r="AF129" s="795">
        <v>16370375</v>
      </c>
      <c r="AG129" s="793"/>
      <c r="AH129" s="793"/>
      <c r="AI129" s="793"/>
      <c r="AJ129" s="794"/>
      <c r="AK129" s="795">
        <v>16424362</v>
      </c>
      <c r="AL129" s="793"/>
      <c r="AM129" s="793"/>
      <c r="AN129" s="793"/>
      <c r="AO129" s="794"/>
      <c r="AP129" s="796"/>
      <c r="AQ129" s="797"/>
      <c r="AR129" s="797"/>
      <c r="AS129" s="797"/>
      <c r="AT129" s="798"/>
      <c r="AU129" s="227"/>
      <c r="AV129" s="227"/>
      <c r="AW129" s="227"/>
      <c r="AX129" s="764" t="s">
        <v>465</v>
      </c>
      <c r="AY129" s="765"/>
      <c r="AZ129" s="765"/>
      <c r="BA129" s="765"/>
      <c r="BB129" s="765"/>
      <c r="BC129" s="765"/>
      <c r="BD129" s="765"/>
      <c r="BE129" s="766"/>
      <c r="BF129" s="783" t="s">
        <v>122</v>
      </c>
      <c r="BG129" s="784"/>
      <c r="BH129" s="784"/>
      <c r="BI129" s="784"/>
      <c r="BJ129" s="784"/>
      <c r="BK129" s="784"/>
      <c r="BL129" s="785"/>
      <c r="BM129" s="783">
        <v>17.68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787" t="s">
        <v>466</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467</v>
      </c>
      <c r="X130" s="790"/>
      <c r="Y130" s="790"/>
      <c r="Z130" s="791"/>
      <c r="AA130" s="792">
        <v>2637188</v>
      </c>
      <c r="AB130" s="793"/>
      <c r="AC130" s="793"/>
      <c r="AD130" s="793"/>
      <c r="AE130" s="794"/>
      <c r="AF130" s="795">
        <v>2592163</v>
      </c>
      <c r="AG130" s="793"/>
      <c r="AH130" s="793"/>
      <c r="AI130" s="793"/>
      <c r="AJ130" s="794"/>
      <c r="AK130" s="795">
        <v>2426946</v>
      </c>
      <c r="AL130" s="793"/>
      <c r="AM130" s="793"/>
      <c r="AN130" s="793"/>
      <c r="AO130" s="794"/>
      <c r="AP130" s="796"/>
      <c r="AQ130" s="797"/>
      <c r="AR130" s="797"/>
      <c r="AS130" s="797"/>
      <c r="AT130" s="798"/>
      <c r="AU130" s="227"/>
      <c r="AV130" s="227"/>
      <c r="AW130" s="227"/>
      <c r="AX130" s="764" t="s">
        <v>468</v>
      </c>
      <c r="AY130" s="765"/>
      <c r="AZ130" s="765"/>
      <c r="BA130" s="765"/>
      <c r="BB130" s="765"/>
      <c r="BC130" s="765"/>
      <c r="BD130" s="765"/>
      <c r="BE130" s="766"/>
      <c r="BF130" s="767">
        <v>6.9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469</v>
      </c>
      <c r="X131" s="774"/>
      <c r="Y131" s="774"/>
      <c r="Z131" s="775"/>
      <c r="AA131" s="776">
        <v>14348938</v>
      </c>
      <c r="AB131" s="777"/>
      <c r="AC131" s="777"/>
      <c r="AD131" s="777"/>
      <c r="AE131" s="778"/>
      <c r="AF131" s="779">
        <v>13778212</v>
      </c>
      <c r="AG131" s="777"/>
      <c r="AH131" s="777"/>
      <c r="AI131" s="777"/>
      <c r="AJ131" s="778"/>
      <c r="AK131" s="779">
        <v>13997416</v>
      </c>
      <c r="AL131" s="777"/>
      <c r="AM131" s="777"/>
      <c r="AN131" s="777"/>
      <c r="AO131" s="778"/>
      <c r="AP131" s="780"/>
      <c r="AQ131" s="781"/>
      <c r="AR131" s="781"/>
      <c r="AS131" s="781"/>
      <c r="AT131" s="782"/>
      <c r="AU131" s="227"/>
      <c r="AV131" s="227"/>
      <c r="AW131" s="227"/>
      <c r="AX131" s="742" t="s">
        <v>470</v>
      </c>
      <c r="AY131" s="743"/>
      <c r="AZ131" s="743"/>
      <c r="BA131" s="743"/>
      <c r="BB131" s="743"/>
      <c r="BC131" s="743"/>
      <c r="BD131" s="743"/>
      <c r="BE131" s="744"/>
      <c r="BF131" s="745">
        <v>20.7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751" t="s">
        <v>471</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472</v>
      </c>
      <c r="W132" s="755"/>
      <c r="X132" s="755"/>
      <c r="Y132" s="755"/>
      <c r="Z132" s="756"/>
      <c r="AA132" s="757">
        <v>6.602432877</v>
      </c>
      <c r="AB132" s="758"/>
      <c r="AC132" s="758"/>
      <c r="AD132" s="758"/>
      <c r="AE132" s="759"/>
      <c r="AF132" s="760">
        <v>7.3638727580000003</v>
      </c>
      <c r="AG132" s="758"/>
      <c r="AH132" s="758"/>
      <c r="AI132" s="758"/>
      <c r="AJ132" s="759"/>
      <c r="AK132" s="760">
        <v>6.8602376319999996</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473</v>
      </c>
      <c r="W133" s="734"/>
      <c r="X133" s="734"/>
      <c r="Y133" s="734"/>
      <c r="Z133" s="735"/>
      <c r="AA133" s="736">
        <v>6.7</v>
      </c>
      <c r="AB133" s="737"/>
      <c r="AC133" s="737"/>
      <c r="AD133" s="737"/>
      <c r="AE133" s="738"/>
      <c r="AF133" s="736">
        <v>6.9</v>
      </c>
      <c r="AG133" s="737"/>
      <c r="AH133" s="737"/>
      <c r="AI133" s="737"/>
      <c r="AJ133" s="738"/>
      <c r="AK133" s="736">
        <v>6.9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JMZUpmcfOJDMJGUmFhLxAMnArjr/sjzSKIy5x8OGy2WkPcoLiymyhHK7UYncWe1kGriyD0Yerv57z4uBMzJ/A==" saltValue="Haom3UOYHqP7Ra6aCW/jt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election activeCell="CY27" sqref="CY27"/>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474</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GfeyYVC2FCGFn6+eQ/VTv/cbO0iaDFCKULEQ5xW/UlRLaG9kuw+YjHSmw97kaadb4qWriCp+KqmHaXIDHTl/EA==" saltValue="VLSGfZKddWH7Qb4K27E6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rniNmf6O5zf2UcXStSQj4kKShpQq1dK0vHHxwr1C4UIWSEiNOuypRFeCPUSq2nqniMimh/qic6Zd07dF7eIA==" saltValue="If4zjv0v4LIJbIJyvobD0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475</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476</v>
      </c>
      <c r="AL6" s="260"/>
      <c r="AM6" s="260"/>
      <c r="AN6" s="260"/>
    </row>
    <row r="7" spans="1:46" ht="13.5" customHeight="1" x14ac:dyDescent="0.15">
      <c r="A7" s="259"/>
      <c r="AK7" s="262"/>
      <c r="AL7" s="263"/>
      <c r="AM7" s="263"/>
      <c r="AN7" s="264"/>
      <c r="AO7" s="1131" t="s">
        <v>477</v>
      </c>
      <c r="AP7" s="265"/>
      <c r="AQ7" s="266" t="s">
        <v>478</v>
      </c>
      <c r="AR7" s="267"/>
    </row>
    <row r="8" spans="1:46" x14ac:dyDescent="0.15">
      <c r="A8" s="259"/>
      <c r="AK8" s="268"/>
      <c r="AL8" s="269"/>
      <c r="AM8" s="269"/>
      <c r="AN8" s="270"/>
      <c r="AO8" s="1132"/>
      <c r="AP8" s="271" t="s">
        <v>479</v>
      </c>
      <c r="AQ8" s="272" t="s">
        <v>480</v>
      </c>
      <c r="AR8" s="273" t="s">
        <v>481</v>
      </c>
    </row>
    <row r="9" spans="1:46" x14ac:dyDescent="0.15">
      <c r="A9" s="259"/>
      <c r="AK9" s="1143" t="s">
        <v>482</v>
      </c>
      <c r="AL9" s="1144"/>
      <c r="AM9" s="1144"/>
      <c r="AN9" s="1145"/>
      <c r="AO9" s="274">
        <v>5832386</v>
      </c>
      <c r="AP9" s="274">
        <v>110577</v>
      </c>
      <c r="AQ9" s="275">
        <v>73824</v>
      </c>
      <c r="AR9" s="276">
        <v>49.8</v>
      </c>
    </row>
    <row r="10" spans="1:46" ht="13.5" customHeight="1" x14ac:dyDescent="0.15">
      <c r="A10" s="259"/>
      <c r="AK10" s="1143" t="s">
        <v>483</v>
      </c>
      <c r="AL10" s="1144"/>
      <c r="AM10" s="1144"/>
      <c r="AN10" s="1145"/>
      <c r="AO10" s="277">
        <v>976</v>
      </c>
      <c r="AP10" s="277">
        <v>19</v>
      </c>
      <c r="AQ10" s="278">
        <v>6244</v>
      </c>
      <c r="AR10" s="279">
        <v>-99.7</v>
      </c>
    </row>
    <row r="11" spans="1:46" ht="13.5" customHeight="1" x14ac:dyDescent="0.15">
      <c r="A11" s="259"/>
      <c r="AK11" s="1143" t="s">
        <v>484</v>
      </c>
      <c r="AL11" s="1144"/>
      <c r="AM11" s="1144"/>
      <c r="AN11" s="1145"/>
      <c r="AO11" s="277">
        <v>1244</v>
      </c>
      <c r="AP11" s="277">
        <v>24</v>
      </c>
      <c r="AQ11" s="278">
        <v>1048</v>
      </c>
      <c r="AR11" s="279">
        <v>-97.7</v>
      </c>
    </row>
    <row r="12" spans="1:46" ht="13.5" customHeight="1" x14ac:dyDescent="0.15">
      <c r="A12" s="259"/>
      <c r="AK12" s="1143" t="s">
        <v>485</v>
      </c>
      <c r="AL12" s="1144"/>
      <c r="AM12" s="1144"/>
      <c r="AN12" s="1145"/>
      <c r="AO12" s="277" t="s">
        <v>486</v>
      </c>
      <c r="AP12" s="277" t="s">
        <v>486</v>
      </c>
      <c r="AQ12" s="278">
        <v>8</v>
      </c>
      <c r="AR12" s="279" t="s">
        <v>486</v>
      </c>
    </row>
    <row r="13" spans="1:46" ht="13.5" customHeight="1" x14ac:dyDescent="0.15">
      <c r="A13" s="259"/>
      <c r="AK13" s="1143" t="s">
        <v>487</v>
      </c>
      <c r="AL13" s="1144"/>
      <c r="AM13" s="1144"/>
      <c r="AN13" s="1145"/>
      <c r="AO13" s="277">
        <v>253369</v>
      </c>
      <c r="AP13" s="277">
        <v>4804</v>
      </c>
      <c r="AQ13" s="278">
        <v>2350</v>
      </c>
      <c r="AR13" s="279">
        <v>104.4</v>
      </c>
    </row>
    <row r="14" spans="1:46" ht="13.5" customHeight="1" x14ac:dyDescent="0.15">
      <c r="A14" s="259"/>
      <c r="AK14" s="1143" t="s">
        <v>488</v>
      </c>
      <c r="AL14" s="1144"/>
      <c r="AM14" s="1144"/>
      <c r="AN14" s="1145"/>
      <c r="AO14" s="277">
        <v>70900</v>
      </c>
      <c r="AP14" s="277">
        <v>1344</v>
      </c>
      <c r="AQ14" s="278">
        <v>1698</v>
      </c>
      <c r="AR14" s="279">
        <v>-20.8</v>
      </c>
    </row>
    <row r="15" spans="1:46" ht="13.5" customHeight="1" x14ac:dyDescent="0.15">
      <c r="A15" s="259"/>
      <c r="AK15" s="1146" t="s">
        <v>489</v>
      </c>
      <c r="AL15" s="1147"/>
      <c r="AM15" s="1147"/>
      <c r="AN15" s="1148"/>
      <c r="AO15" s="277">
        <v>-333212</v>
      </c>
      <c r="AP15" s="277">
        <v>-6317</v>
      </c>
      <c r="AQ15" s="278">
        <v>-3564</v>
      </c>
      <c r="AR15" s="279">
        <v>77.2</v>
      </c>
    </row>
    <row r="16" spans="1:46" x14ac:dyDescent="0.15">
      <c r="A16" s="259"/>
      <c r="AK16" s="1146" t="s">
        <v>177</v>
      </c>
      <c r="AL16" s="1147"/>
      <c r="AM16" s="1147"/>
      <c r="AN16" s="1148"/>
      <c r="AO16" s="277">
        <v>5825663</v>
      </c>
      <c r="AP16" s="277">
        <v>110450</v>
      </c>
      <c r="AQ16" s="278">
        <v>81608</v>
      </c>
      <c r="AR16" s="279">
        <v>35.299999999999997</v>
      </c>
    </row>
    <row r="17" spans="1:46" x14ac:dyDescent="0.15">
      <c r="A17" s="259"/>
    </row>
    <row r="18" spans="1:46" x14ac:dyDescent="0.15">
      <c r="A18" s="259"/>
      <c r="AQ18" s="280"/>
      <c r="AR18" s="280"/>
    </row>
    <row r="19" spans="1:46" x14ac:dyDescent="0.15">
      <c r="A19" s="259"/>
      <c r="AK19" s="255" t="s">
        <v>490</v>
      </c>
    </row>
    <row r="20" spans="1:46" x14ac:dyDescent="0.15">
      <c r="A20" s="259"/>
      <c r="AK20" s="281"/>
      <c r="AL20" s="282"/>
      <c r="AM20" s="282"/>
      <c r="AN20" s="283"/>
      <c r="AO20" s="284" t="s">
        <v>491</v>
      </c>
      <c r="AP20" s="285" t="s">
        <v>492</v>
      </c>
      <c r="AQ20" s="286" t="s">
        <v>493</v>
      </c>
      <c r="AR20" s="287"/>
    </row>
    <row r="21" spans="1:46" s="260" customFormat="1" x14ac:dyDescent="0.15">
      <c r="A21" s="288"/>
      <c r="AK21" s="1149" t="s">
        <v>494</v>
      </c>
      <c r="AL21" s="1150"/>
      <c r="AM21" s="1150"/>
      <c r="AN21" s="1151"/>
      <c r="AO21" s="289">
        <v>11.34</v>
      </c>
      <c r="AP21" s="290">
        <v>7.59</v>
      </c>
      <c r="AQ21" s="291">
        <v>3.75</v>
      </c>
      <c r="AS21" s="292"/>
      <c r="AT21" s="288"/>
    </row>
    <row r="22" spans="1:46" s="260" customFormat="1" x14ac:dyDescent="0.15">
      <c r="A22" s="288"/>
      <c r="AK22" s="1149" t="s">
        <v>495</v>
      </c>
      <c r="AL22" s="1150"/>
      <c r="AM22" s="1150"/>
      <c r="AN22" s="1151"/>
      <c r="AO22" s="293">
        <v>100</v>
      </c>
      <c r="AP22" s="294">
        <v>98.2</v>
      </c>
      <c r="AQ22" s="295">
        <v>1.8</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42" t="s">
        <v>496</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x14ac:dyDescent="0.15">
      <c r="A27" s="300"/>
      <c r="AS27" s="255"/>
      <c r="AT27" s="255"/>
    </row>
    <row r="28" spans="1:46" ht="17.25" x14ac:dyDescent="0.15">
      <c r="A28" s="256" t="s">
        <v>497</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498</v>
      </c>
      <c r="AL29" s="260"/>
      <c r="AM29" s="260"/>
      <c r="AN29" s="260"/>
      <c r="AS29" s="302"/>
    </row>
    <row r="30" spans="1:46" ht="13.5" customHeight="1" x14ac:dyDescent="0.15">
      <c r="A30" s="259"/>
      <c r="AK30" s="262"/>
      <c r="AL30" s="263"/>
      <c r="AM30" s="263"/>
      <c r="AN30" s="264"/>
      <c r="AO30" s="1131" t="s">
        <v>477</v>
      </c>
      <c r="AP30" s="265"/>
      <c r="AQ30" s="266" t="s">
        <v>478</v>
      </c>
      <c r="AR30" s="267"/>
    </row>
    <row r="31" spans="1:46" x14ac:dyDescent="0.15">
      <c r="A31" s="259"/>
      <c r="AK31" s="268"/>
      <c r="AL31" s="269"/>
      <c r="AM31" s="269"/>
      <c r="AN31" s="270"/>
      <c r="AO31" s="1132"/>
      <c r="AP31" s="271" t="s">
        <v>479</v>
      </c>
      <c r="AQ31" s="272" t="s">
        <v>480</v>
      </c>
      <c r="AR31" s="273" t="s">
        <v>481</v>
      </c>
    </row>
    <row r="32" spans="1:46" ht="27" customHeight="1" x14ac:dyDescent="0.15">
      <c r="A32" s="259"/>
      <c r="AK32" s="1133" t="s">
        <v>499</v>
      </c>
      <c r="AL32" s="1134"/>
      <c r="AM32" s="1134"/>
      <c r="AN32" s="1135"/>
      <c r="AO32" s="303">
        <v>2853966</v>
      </c>
      <c r="AP32" s="303">
        <v>54109</v>
      </c>
      <c r="AQ32" s="304">
        <v>42992</v>
      </c>
      <c r="AR32" s="305">
        <v>25.9</v>
      </c>
    </row>
    <row r="33" spans="1:46" ht="13.5" customHeight="1" x14ac:dyDescent="0.15">
      <c r="A33" s="259"/>
      <c r="AK33" s="1133" t="s">
        <v>500</v>
      </c>
      <c r="AL33" s="1134"/>
      <c r="AM33" s="1134"/>
      <c r="AN33" s="1135"/>
      <c r="AO33" s="303" t="s">
        <v>486</v>
      </c>
      <c r="AP33" s="303" t="s">
        <v>486</v>
      </c>
      <c r="AQ33" s="304" t="s">
        <v>486</v>
      </c>
      <c r="AR33" s="305" t="s">
        <v>486</v>
      </c>
    </row>
    <row r="34" spans="1:46" ht="27" customHeight="1" x14ac:dyDescent="0.15">
      <c r="A34" s="259"/>
      <c r="AK34" s="1133" t="s">
        <v>501</v>
      </c>
      <c r="AL34" s="1134"/>
      <c r="AM34" s="1134"/>
      <c r="AN34" s="1135"/>
      <c r="AO34" s="303" t="s">
        <v>486</v>
      </c>
      <c r="AP34" s="303" t="s">
        <v>486</v>
      </c>
      <c r="AQ34" s="304">
        <v>43</v>
      </c>
      <c r="AR34" s="305" t="s">
        <v>486</v>
      </c>
    </row>
    <row r="35" spans="1:46" ht="27" customHeight="1" x14ac:dyDescent="0.15">
      <c r="A35" s="259"/>
      <c r="AK35" s="1133" t="s">
        <v>502</v>
      </c>
      <c r="AL35" s="1134"/>
      <c r="AM35" s="1134"/>
      <c r="AN35" s="1135"/>
      <c r="AO35" s="303">
        <v>693670</v>
      </c>
      <c r="AP35" s="303">
        <v>13151</v>
      </c>
      <c r="AQ35" s="304">
        <v>11969</v>
      </c>
      <c r="AR35" s="305">
        <v>9.9</v>
      </c>
    </row>
    <row r="36" spans="1:46" ht="27" customHeight="1" x14ac:dyDescent="0.15">
      <c r="A36" s="259"/>
      <c r="AK36" s="1133" t="s">
        <v>503</v>
      </c>
      <c r="AL36" s="1134"/>
      <c r="AM36" s="1134"/>
      <c r="AN36" s="1135"/>
      <c r="AO36" s="303" t="s">
        <v>486</v>
      </c>
      <c r="AP36" s="303" t="s">
        <v>486</v>
      </c>
      <c r="AQ36" s="304">
        <v>2138</v>
      </c>
      <c r="AR36" s="305" t="s">
        <v>486</v>
      </c>
    </row>
    <row r="37" spans="1:46" ht="13.5" customHeight="1" x14ac:dyDescent="0.15">
      <c r="A37" s="259"/>
      <c r="AK37" s="1133" t="s">
        <v>504</v>
      </c>
      <c r="AL37" s="1134"/>
      <c r="AM37" s="1134"/>
      <c r="AN37" s="1135"/>
      <c r="AO37" s="303" t="s">
        <v>486</v>
      </c>
      <c r="AP37" s="303" t="s">
        <v>486</v>
      </c>
      <c r="AQ37" s="304">
        <v>592</v>
      </c>
      <c r="AR37" s="305" t="s">
        <v>486</v>
      </c>
    </row>
    <row r="38" spans="1:46" ht="27" customHeight="1" x14ac:dyDescent="0.15">
      <c r="A38" s="259"/>
      <c r="AK38" s="1136" t="s">
        <v>505</v>
      </c>
      <c r="AL38" s="1137"/>
      <c r="AM38" s="1137"/>
      <c r="AN38" s="1138"/>
      <c r="AO38" s="306" t="s">
        <v>486</v>
      </c>
      <c r="AP38" s="306" t="s">
        <v>486</v>
      </c>
      <c r="AQ38" s="307">
        <v>2</v>
      </c>
      <c r="AR38" s="295" t="s">
        <v>486</v>
      </c>
      <c r="AS38" s="302"/>
    </row>
    <row r="39" spans="1:46" x14ac:dyDescent="0.15">
      <c r="A39" s="259"/>
      <c r="AK39" s="1136" t="s">
        <v>506</v>
      </c>
      <c r="AL39" s="1137"/>
      <c r="AM39" s="1137"/>
      <c r="AN39" s="1138"/>
      <c r="AO39" s="303">
        <v>-160434</v>
      </c>
      <c r="AP39" s="303">
        <v>-3042</v>
      </c>
      <c r="AQ39" s="304">
        <v>-5777</v>
      </c>
      <c r="AR39" s="305">
        <v>-47.3</v>
      </c>
      <c r="AS39" s="302"/>
    </row>
    <row r="40" spans="1:46" ht="27" customHeight="1" x14ac:dyDescent="0.15">
      <c r="A40" s="259"/>
      <c r="AK40" s="1133" t="s">
        <v>507</v>
      </c>
      <c r="AL40" s="1134"/>
      <c r="AM40" s="1134"/>
      <c r="AN40" s="1135"/>
      <c r="AO40" s="303">
        <v>-2426946</v>
      </c>
      <c r="AP40" s="303">
        <v>-46013</v>
      </c>
      <c r="AQ40" s="304">
        <v>-36457</v>
      </c>
      <c r="AR40" s="305">
        <v>26.2</v>
      </c>
      <c r="AS40" s="302"/>
    </row>
    <row r="41" spans="1:46" x14ac:dyDescent="0.15">
      <c r="A41" s="259"/>
      <c r="AK41" s="1139" t="s">
        <v>287</v>
      </c>
      <c r="AL41" s="1140"/>
      <c r="AM41" s="1140"/>
      <c r="AN41" s="1141"/>
      <c r="AO41" s="303">
        <v>960256</v>
      </c>
      <c r="AP41" s="303">
        <v>18206</v>
      </c>
      <c r="AQ41" s="304">
        <v>15502</v>
      </c>
      <c r="AR41" s="305">
        <v>17.399999999999999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508</v>
      </c>
    </row>
    <row r="48" spans="1:46" x14ac:dyDescent="0.15">
      <c r="A48" s="259"/>
      <c r="AK48" s="313" t="s">
        <v>509</v>
      </c>
      <c r="AL48" s="313"/>
      <c r="AM48" s="313"/>
      <c r="AN48" s="313"/>
      <c r="AO48" s="313"/>
      <c r="AP48" s="313"/>
      <c r="AQ48" s="314"/>
      <c r="AR48" s="313"/>
    </row>
    <row r="49" spans="1:44" ht="13.5" customHeight="1" x14ac:dyDescent="0.15">
      <c r="A49" s="259"/>
      <c r="AK49" s="315"/>
      <c r="AL49" s="316"/>
      <c r="AM49" s="1126" t="s">
        <v>477</v>
      </c>
      <c r="AN49" s="1128" t="s">
        <v>510</v>
      </c>
      <c r="AO49" s="1129"/>
      <c r="AP49" s="1129"/>
      <c r="AQ49" s="1129"/>
      <c r="AR49" s="1130"/>
    </row>
    <row r="50" spans="1:44" x14ac:dyDescent="0.15">
      <c r="A50" s="259"/>
      <c r="AK50" s="317"/>
      <c r="AL50" s="318"/>
      <c r="AM50" s="1127"/>
      <c r="AN50" s="319" t="s">
        <v>511</v>
      </c>
      <c r="AO50" s="320" t="s">
        <v>512</v>
      </c>
      <c r="AP50" s="321" t="s">
        <v>513</v>
      </c>
      <c r="AQ50" s="322" t="s">
        <v>514</v>
      </c>
      <c r="AR50" s="323" t="s">
        <v>515</v>
      </c>
    </row>
    <row r="51" spans="1:44" x14ac:dyDescent="0.15">
      <c r="A51" s="259"/>
      <c r="AK51" s="315" t="s">
        <v>516</v>
      </c>
      <c r="AL51" s="316"/>
      <c r="AM51" s="324">
        <v>9650723</v>
      </c>
      <c r="AN51" s="325">
        <v>173256</v>
      </c>
      <c r="AO51" s="326">
        <v>112.3</v>
      </c>
      <c r="AP51" s="327">
        <v>70166</v>
      </c>
      <c r="AQ51" s="328">
        <v>1.4</v>
      </c>
      <c r="AR51" s="329">
        <v>110.9</v>
      </c>
    </row>
    <row r="52" spans="1:44" x14ac:dyDescent="0.15">
      <c r="A52" s="259"/>
      <c r="AK52" s="330"/>
      <c r="AL52" s="331" t="s">
        <v>517</v>
      </c>
      <c r="AM52" s="332">
        <v>6528509</v>
      </c>
      <c r="AN52" s="333">
        <v>117204</v>
      </c>
      <c r="AO52" s="334">
        <v>203.3</v>
      </c>
      <c r="AP52" s="335">
        <v>36115</v>
      </c>
      <c r="AQ52" s="336">
        <v>-6.2</v>
      </c>
      <c r="AR52" s="337">
        <v>209.5</v>
      </c>
    </row>
    <row r="53" spans="1:44" x14ac:dyDescent="0.15">
      <c r="A53" s="259"/>
      <c r="AK53" s="315" t="s">
        <v>518</v>
      </c>
      <c r="AL53" s="316"/>
      <c r="AM53" s="324">
        <v>5145480</v>
      </c>
      <c r="AN53" s="325">
        <v>93819</v>
      </c>
      <c r="AO53" s="326">
        <v>-45.8</v>
      </c>
      <c r="AP53" s="327">
        <v>70329</v>
      </c>
      <c r="AQ53" s="328">
        <v>0.2</v>
      </c>
      <c r="AR53" s="329">
        <v>-46</v>
      </c>
    </row>
    <row r="54" spans="1:44" x14ac:dyDescent="0.15">
      <c r="A54" s="259"/>
      <c r="AK54" s="330"/>
      <c r="AL54" s="331" t="s">
        <v>517</v>
      </c>
      <c r="AM54" s="332">
        <v>2487950</v>
      </c>
      <c r="AN54" s="333">
        <v>45363</v>
      </c>
      <c r="AO54" s="334">
        <v>-61.3</v>
      </c>
      <c r="AP54" s="335">
        <v>39403</v>
      </c>
      <c r="AQ54" s="336">
        <v>9.1</v>
      </c>
      <c r="AR54" s="337">
        <v>-70.400000000000006</v>
      </c>
    </row>
    <row r="55" spans="1:44" x14ac:dyDescent="0.15">
      <c r="A55" s="259"/>
      <c r="AK55" s="315" t="s">
        <v>519</v>
      </c>
      <c r="AL55" s="316"/>
      <c r="AM55" s="324">
        <v>4083633</v>
      </c>
      <c r="AN55" s="325">
        <v>75623</v>
      </c>
      <c r="AO55" s="326">
        <v>-19.399999999999999</v>
      </c>
      <c r="AP55" s="327">
        <v>54225</v>
      </c>
      <c r="AQ55" s="328">
        <v>-22.9</v>
      </c>
      <c r="AR55" s="329">
        <v>3.5</v>
      </c>
    </row>
    <row r="56" spans="1:44" x14ac:dyDescent="0.15">
      <c r="A56" s="259"/>
      <c r="AK56" s="330"/>
      <c r="AL56" s="331" t="s">
        <v>517</v>
      </c>
      <c r="AM56" s="332">
        <v>1695495</v>
      </c>
      <c r="AN56" s="333">
        <v>31398</v>
      </c>
      <c r="AO56" s="334">
        <v>-30.8</v>
      </c>
      <c r="AP56" s="335">
        <v>27337</v>
      </c>
      <c r="AQ56" s="336">
        <v>-30.6</v>
      </c>
      <c r="AR56" s="337">
        <v>-0.2</v>
      </c>
    </row>
    <row r="57" spans="1:44" x14ac:dyDescent="0.15">
      <c r="A57" s="259"/>
      <c r="AK57" s="315" t="s">
        <v>520</v>
      </c>
      <c r="AL57" s="316"/>
      <c r="AM57" s="324">
        <v>3608581</v>
      </c>
      <c r="AN57" s="325">
        <v>67583</v>
      </c>
      <c r="AO57" s="326">
        <v>-10.6</v>
      </c>
      <c r="AP57" s="327">
        <v>54016</v>
      </c>
      <c r="AQ57" s="328">
        <v>-0.4</v>
      </c>
      <c r="AR57" s="329">
        <v>-10.199999999999999</v>
      </c>
    </row>
    <row r="58" spans="1:44" x14ac:dyDescent="0.15">
      <c r="A58" s="259"/>
      <c r="AK58" s="330"/>
      <c r="AL58" s="331" t="s">
        <v>517</v>
      </c>
      <c r="AM58" s="332">
        <v>1378012</v>
      </c>
      <c r="AN58" s="333">
        <v>25808</v>
      </c>
      <c r="AO58" s="334">
        <v>-17.8</v>
      </c>
      <c r="AP58" s="335">
        <v>28078</v>
      </c>
      <c r="AQ58" s="336">
        <v>2.7</v>
      </c>
      <c r="AR58" s="337">
        <v>-20.5</v>
      </c>
    </row>
    <row r="59" spans="1:44" x14ac:dyDescent="0.15">
      <c r="A59" s="259"/>
      <c r="AK59" s="315" t="s">
        <v>521</v>
      </c>
      <c r="AL59" s="316"/>
      <c r="AM59" s="324">
        <v>4303751</v>
      </c>
      <c r="AN59" s="325">
        <v>81595</v>
      </c>
      <c r="AO59" s="326">
        <v>20.7</v>
      </c>
      <c r="AP59" s="327">
        <v>52786</v>
      </c>
      <c r="AQ59" s="328">
        <v>-2.2999999999999998</v>
      </c>
      <c r="AR59" s="329">
        <v>23</v>
      </c>
    </row>
    <row r="60" spans="1:44" x14ac:dyDescent="0.15">
      <c r="A60" s="259"/>
      <c r="AK60" s="330"/>
      <c r="AL60" s="331" t="s">
        <v>517</v>
      </c>
      <c r="AM60" s="332">
        <v>1473638</v>
      </c>
      <c r="AN60" s="333">
        <v>27939</v>
      </c>
      <c r="AO60" s="334">
        <v>8.3000000000000007</v>
      </c>
      <c r="AP60" s="335">
        <v>28742</v>
      </c>
      <c r="AQ60" s="336">
        <v>2.4</v>
      </c>
      <c r="AR60" s="337">
        <v>5.9</v>
      </c>
    </row>
    <row r="61" spans="1:44" x14ac:dyDescent="0.15">
      <c r="A61" s="259"/>
      <c r="AK61" s="315" t="s">
        <v>522</v>
      </c>
      <c r="AL61" s="338"/>
      <c r="AM61" s="324">
        <v>5358434</v>
      </c>
      <c r="AN61" s="325">
        <v>98375</v>
      </c>
      <c r="AO61" s="326">
        <v>11.4</v>
      </c>
      <c r="AP61" s="327">
        <v>60304</v>
      </c>
      <c r="AQ61" s="339">
        <v>-4.8</v>
      </c>
      <c r="AR61" s="329">
        <v>16.2</v>
      </c>
    </row>
    <row r="62" spans="1:44" x14ac:dyDescent="0.15">
      <c r="A62" s="259"/>
      <c r="AK62" s="330"/>
      <c r="AL62" s="331" t="s">
        <v>517</v>
      </c>
      <c r="AM62" s="332">
        <v>2712721</v>
      </c>
      <c r="AN62" s="333">
        <v>49542</v>
      </c>
      <c r="AO62" s="334">
        <v>20.3</v>
      </c>
      <c r="AP62" s="335">
        <v>31935</v>
      </c>
      <c r="AQ62" s="336">
        <v>-4.5</v>
      </c>
      <c r="AR62" s="337">
        <v>24.8</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ZGmoWsrpxjaBZMFS/aEehqpdJVmgnzqVP9X/cRyWasQ/FoY0Cy71+lxfUGuA0aQobTx6l3e8iTaZQBfeBKqZqQ==" saltValue="PdlNNl94Rl8Q7uIgYXP/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J93" sqref="BJ93"/>
    </sheetView>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474</v>
      </c>
    </row>
    <row r="121" spans="125:125" ht="13.5" hidden="1" customHeight="1" x14ac:dyDescent="0.15">
      <c r="DU121" s="253"/>
    </row>
  </sheetData>
  <sheetProtection algorithmName="SHA-512" hashValue="G/6R9/jycbgOhLJAShztm338cu21UUd3gbQDyfA9dm7TvZzYChXQSh+RaslSrHkFTXJ8acrLhvK3pxCo0e4SVg==" saltValue="NnCIu1matcOtYMnkC78ya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474</v>
      </c>
    </row>
  </sheetData>
  <sheetProtection algorithmName="SHA-512" hashValue="5gHKaattECZMdGg26AlHRGYAbG2XP93n0RyU0jyabvIphxof5au2gB/5OHK72JaSJ5JTj94g613Uov76u3cBYg==" saltValue="sTNaRxaekejT9LVf9BKFj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52" t="s">
        <v>3</v>
      </c>
      <c r="D47" s="1152"/>
      <c r="E47" s="1153"/>
      <c r="F47" s="11">
        <v>23.32</v>
      </c>
      <c r="G47" s="12">
        <v>22.41</v>
      </c>
      <c r="H47" s="12">
        <v>21.81</v>
      </c>
      <c r="I47" s="12">
        <v>20.329999999999998</v>
      </c>
      <c r="J47" s="13">
        <v>18.920000000000002</v>
      </c>
    </row>
    <row r="48" spans="2:10" ht="57.75" customHeight="1" x14ac:dyDescent="0.15">
      <c r="B48" s="14"/>
      <c r="C48" s="1154" t="s">
        <v>4</v>
      </c>
      <c r="D48" s="1154"/>
      <c r="E48" s="1155"/>
      <c r="F48" s="15">
        <v>7.59</v>
      </c>
      <c r="G48" s="16">
        <v>5.72</v>
      </c>
      <c r="H48" s="16">
        <v>8.16</v>
      </c>
      <c r="I48" s="16">
        <v>10.029999999999999</v>
      </c>
      <c r="J48" s="17">
        <v>7.67</v>
      </c>
    </row>
    <row r="49" spans="2:10" ht="57.75" customHeight="1" thickBot="1" x14ac:dyDescent="0.2">
      <c r="B49" s="18"/>
      <c r="C49" s="1156" t="s">
        <v>5</v>
      </c>
      <c r="D49" s="1156"/>
      <c r="E49" s="1157"/>
      <c r="F49" s="19" t="s">
        <v>529</v>
      </c>
      <c r="G49" s="20" t="s">
        <v>530</v>
      </c>
      <c r="H49" s="20">
        <v>0.85</v>
      </c>
      <c r="I49" s="20" t="s">
        <v>531</v>
      </c>
      <c r="J49" s="21" t="s">
        <v>532</v>
      </c>
    </row>
    <row r="50" spans="2:10" x14ac:dyDescent="0.15"/>
  </sheetData>
  <sheetProtection algorithmName="SHA-512" hashValue="5TCaC4ETp8eB5atVmTweO2dt11ppr3RBslH8w6WRe3nK+Jk/Vt3YgdJLdf/L+adTZCQCCk+znkGSv1e0M2k4nQ==" saltValue="z1KbIbr/k59AM1D7XrAY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2025-03-12T07:04:03Z</cp:lastPrinted>
  <dcterms:created xsi:type="dcterms:W3CDTF">2025-02-19T05:23:45Z</dcterms:created>
  <dcterms:modified xsi:type="dcterms:W3CDTF">2025-09-30T07:49:14Z</dcterms:modified>
  <cp:category/>
</cp:coreProperties>
</file>