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EBDAC3E9-F5D9-45A4-8D7F-ADDC1CA1F0E2}" xr6:coauthVersionLast="47" xr6:coauthVersionMax="47" xr10:uidLastSave="{00000000-0000-0000-0000-000000000000}"/>
  <bookViews>
    <workbookView xWindow="-120" yWindow="-120" windowWidth="29040" windowHeight="1572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CW102" i="12" l="1"/>
  <c r="AU63"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C36"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s="1"/>
  <c r="BE34" i="10"/>
  <c r="BW34" i="10" s="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<sst xmlns="http://schemas.openxmlformats.org/spreadsheetml/2006/main" count="1156" uniqueCount="587">
  <si>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</si>
  <si>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</si>
  <si>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</si>
  <si>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</si>
  <si>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</si>
  <si>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</si>
  <si>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</si>
  <si>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</si>
  <si>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</si>
  <si>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</si>
  <si>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</si>
  <si>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</si>
  <si>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</si>
  <si>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</si>
  <si>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</si>
  <si>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</si>
  <si>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</si>
  <si>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</si>
  <si>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</si>
  <si>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</si>
  <si>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</si>
  <si>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</si>
  <si>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</si>
  <si>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</si>
  <si>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</si>
  <si>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</si>
  <si>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</si>
  <si>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</si>
  <si>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</si>
  <si>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</si>
  <si>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</si>
  <si>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</si>
  <si>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</si>
  <si>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</si>
  <si>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</si>
  <si>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</si>
  <si>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</si>
  <si>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</si>
  <si>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</si>
  <si>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</si>
  <si>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</si>
  <si>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</si>
  <si>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</si>
  <si>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</si>
  <si>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</si>
  <si>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</si>
  <si>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</si>
  <si>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</si>
  <si>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</si>
  <si>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</si>
  <si>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</si>
  <si>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</si>
  <si>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</si>
  <si>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</si>
  <si>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</si>
  <si>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</si>
  <si>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</si>
  <si>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</si>
  <si>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</si>
  <si>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</si>
  <si>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</si>
  <si>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</si>
  <si>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</si>
  <si>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</si>
  <si>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</si>
  <si>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</si>
  <si>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</si>
  <si>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</si>
  <si>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</si>
  <si>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</si>
  <si>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</si>
  <si>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</si>
  <si>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</si>
  <si>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</si>
  <si>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</si>
  <si>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</si>
  <si>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</si>
  <si>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</si>
  <si>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</si>
  <si>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</si>
  <si>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</si>
  <si>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</si>
  <si>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</si>
  <si>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</si>
  <si>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</si>
  <si>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</si>
  <si>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</si>
  <si>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</si>
  <si>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</si>
  <si>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</si>
  <si>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</si>
  <si>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</si>
  <si>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</si>
  <si>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</si>
  <si>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杵築市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</si>
  <si>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</si>
  <si>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</si>
  <si>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</si>
  <si>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</si>
  <si>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</si>
  <si>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</si>
  <si>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</si>
  <si>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</si>
  <si>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</si>
  <si>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</si>
  <si>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</si>
  <si>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</si>
  <si>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</si>
  <si>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</si>
  <si>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</si>
  <si>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</si>
  <si>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</si>
  <si>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</si>
  <si>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</si>
  <si>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</si>
  <si>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</si>
  <si>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</si>
  <si>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</si>
  <si>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</si>
  <si>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</si>
  <si>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</si>
  <si>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</si>
  <si>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</si>
  <si>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</si>
  <si>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</si>
  <si>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</si>
  <si>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</si>
  <si>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</si>
  <si>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</si>
  <si>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</si>
  <si>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</si>
  <si>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</si>
  <si>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</si>
  <si>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</si>
  <si>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</si>
  <si>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</si>
  <si>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</si>
  <si>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</si>
  <si>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</si>
  <si>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</si>
  <si>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</si>
  <si>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</si>
  <si>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</si>
  <si>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</si>
  <si>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</si>
  <si>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</si>
  <si>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</si>
  <si>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</si>
  <si>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</si>
  <si>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</si>
  <si>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</si>
  <si>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</si>
  <si>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</si>
  <si>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</si>
  <si>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</si>
  <si>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</si>
  <si>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</si>
  <si>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</si>
  <si>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</si>
  <si>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</si>
  <si>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</si>
  <si>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</si>
  <si>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</si>
  <si>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</si>
  <si>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</si>
  <si>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</si>
  <si>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</si>
  <si>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</si>
  <si>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</si>
  <si>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</si>
  <si>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</si>
  <si>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</si>
  <si>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</si>
  <si>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</si>
  <si>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</si>
  <si>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</si>
  <si>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</si>
  <si>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</si>
  <si>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</si>
  <si>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</si>
  <si>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</si>
  <si>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</si>
  <si>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</si>
  <si>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</si>
  <si>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</si>
  <si>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</si>
  <si>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</si>
  <si>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</si>
  <si>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</si>
  <si>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</si>
  <si>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</si>
  <si>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</si>
  <si>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</si>
  <si>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</si>
  <si>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</si>
  <si>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</si>
  <si>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</si>
  <si>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</si>
  <si>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</si>
  <si>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</si>
  <si>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</si>
  <si>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</si>
  <si>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</si>
  <si>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大分県杵築市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</si>
  <si>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</si>
  <si>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</si>
  <si>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</si>
  <si>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</si>
  <si>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</si>
  <si>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</si>
  <si>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</si>
  <si>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</si>
  <si>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</si>
  <si>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</si>
  <si>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</si>
  <si>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</si>
  <si>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</si>
  <si>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</si>
  <si>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</si>
  <si>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</si>
  <si>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</si>
  <si>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</si>
  <si>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</si>
  <si>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</si>
  <si>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</si>
  <si>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</si>
  <si>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</si>
  <si>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</si>
  <si>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</si>
  <si>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</si>
  <si>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</si>
  <si>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</si>
  <si>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</si>
  <si>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</si>
  <si>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</si>
  <si>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</si>
  <si>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</si>
  <si>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</si>
  <si>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</si>
  <si>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</si>
  <si>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</si>
  <si>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</si>
  <si>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</si>
  <si>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</si>
  <si>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</si>
  <si>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</si>
  <si>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</si>
  <si>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</si>
  <si>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</si>
  <si>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</si>
  <si>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</si>
  <si>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</si>
  <si>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</si>
  <si>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</si>
  <si>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</si>
  <si>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</si>
  <si>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</si>
  <si>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</si>
  <si>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</si>
  <si>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</si>
  <si>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</si>
  <si>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</si>
  <si>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</si>
  <si>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</si>
  <si>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</si>
  <si>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</si>
  <si>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</si>
  <si>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</si>
  <si>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</si>
  <si>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</si>
  <si>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</si>
  <si>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</si>
  <si>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</si>
  <si>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</si>
  <si>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</si>
  <si>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</si>
  <si>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</si>
  <si>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</si>
  <si>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</si>
  <si>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</si>
  <si>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</si>
  <si>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</si>
  <si>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</si>
  <si>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</si>
  <si>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</si>
  <si>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</si>
  <si>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</si>
  <si>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</si>
  <si>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</si>
  <si>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</si>
  <si>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</si>
  <si>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</si>
  <si>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</si>
  <si>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</si>
  <si>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</si>
  <si>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</si>
  <si>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</si>
  <si>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</si>
  <si>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</si>
  <si>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</si>
  <si>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</si>
  <si>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</si>
  <si>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</si>
  <si>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</si>
  <si>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</si>
  <si>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</si>
  <si>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</si>
  <si>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</si>
  <si>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</si>
  <si>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</si>
  <si>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</si>
  <si>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</si>
  <si>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</si>
  <si>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</si>
  <si>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</si>
  <si>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</si>
  <si>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</si>
  <si>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</si>
  <si>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</si>
  <si>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</si>
  <si>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</si>
  <si>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</si>
  <si>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</si>
  <si>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</si>
  <si>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</si>
  <si>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</si>
  <si>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</si>
  <si>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</si>
  <si>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</si>
  <si>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</si>
  <si>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</si>
  <si>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</si>
  <si>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</si>
  <si>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</si>
  <si>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</si>
  <si>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</si>
  <si>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</si>
  <si>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</si>
  <si>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</si>
  <si>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</si>
  <si>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</si>
  <si>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</si>
  <si>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</si>
  <si>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</si>
  <si>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</si>
  <si>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</si>
  <si>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</si>
  <si>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</si>
  <si>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</si>
  <si>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</si>
  <si>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</si>
  <si>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</si>
  <si>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</si>
  <si>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</si>
  <si>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大分県杵築市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</si>
  <si>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</si>
  <si>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</si>
  <si>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</si>
  <si>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</si>
  <si>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</si>
  <si>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</si>
  <si>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</si>
  <si>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</si>
  <si>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</si>
  <si>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</si>
  <si>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</si>
  <si>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</si>
  <si>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</si>
  <si>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</si>
  <si>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</si>
  <si>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</si>
  <si>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</si>
  <si>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</si>
  <si>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</si>
  <si>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</si>
  <si>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</si>
  <si>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</si>
  <si>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</si>
  <si>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</si>
  <si>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</si>
  <si>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</si>
  <si>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</si>
  <si>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</si>
  <si>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</si>
  <si>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</si>
  <si>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</si>
  <si>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</si>
  <si>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</si>
  <si>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</si>
  <si>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</si>
  <si>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</si>
  <si>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</si>
  <si>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</si>
  <si>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</si>
  <si>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</si>
  <si>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</si>
  <si>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山香病院事業会計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</si>
  <si>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</si>
  <si>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</si>
  <si>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</si>
  <si>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</si>
  <si>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</si>
  <si>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</si>
  <si>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</si>
  <si>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</si>
  <si>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</si>
  <si>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</si>
  <si>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</si>
  <si>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</si>
  <si>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</si>
  <si>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</si>
  <si>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</si>
  <si>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</si>
  <si>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</si>
  <si>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</si>
  <si>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</si>
  <si>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</si>
  <si>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</si>
  <si>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</si>
  <si>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</si>
  <si>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</si>
  <si>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</si>
  <si>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</si>
  <si>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</si>
  <si>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</si>
  <si>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</si>
  <si>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</si>
  <si>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</si>
  <si>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</si>
  <si>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</si>
  <si>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</si>
  <si>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</si>
  <si>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</si>
  <si>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</si>
  <si>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</si>
  <si>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</si>
  <si>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</si>
  <si>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</si>
  <si>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</si>
  <si>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</si>
  <si>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</si>
  <si>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</si>
  <si>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</si>
  <si>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</si>
  <si>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</si>
  <si>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</si>
  <si>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</si>
  <si>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</si>
  <si>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</si>
  <si>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</si>
  <si>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</si>
  <si>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</si>
  <si>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</si>
  <si>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</si>
  <si>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</si>
  <si>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</si>
  <si>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</si>
  <si>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</si>
  <si>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</si>
  <si>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</si>
  <si>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</si>
  <si>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</si>
  <si>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</si>
  <si>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</si>
  <si>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</si>
  <si>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</si>
  <si>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</si>
  <si>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</si>
  <si>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</si>
  <si>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</si>
  <si>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</si>
  <si>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</si>
  <si>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</si>
  <si>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</si>
  <si>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</si>
  <si>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</si>
  <si>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</si>
  <si>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</si>
  <si>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</si>
  <si>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</si>
  <si>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</si>
  <si>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</si>
  <si>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</si>
  <si>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</si>
  <si>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</si>
  <si>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</si>
  <si>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</si>
  <si>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</si>
  <si>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</si>
  <si>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</si>
  <si>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</si>
  <si>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</si>
  <si>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</si>
  <si>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</si>
  <si>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</si>
  <si>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</si>
  <si>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</si>
  <si>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</si>
  <si>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</si>
  <si>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</si>
  <si>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</si>
  <si>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</si>
  <si>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</si>
  <si>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</si>
  <si>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</si>
  <si>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</si>
  <si>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</si>
  <si>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</si>
  <si>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</si>
  <si>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</si>
  <si>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</si>
  <si>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</si>
  <si>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</si>
  <si>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</si>
  <si>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</si>
  <si>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</si>
  <si>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</si>
  <si>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</si>
  <si>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</si>
  <si>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</si>
  <si>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</si>
  <si>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</si>
  <si>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</si>
  <si>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</si>
  <si>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</si>
  <si>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</si>
  <si>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</si>
  <si>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</si>
  <si>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</si>
  <si>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</si>
  <si>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</si>
  <si>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</si>
  <si>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</si>
  <si>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</si>
  <si>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4.43</t>
  </si>
  <si>
    <t>山香病院事業会計</t>
  </si>
  <si>
    <t>水道事業会計</t>
  </si>
  <si>
    <t>一般会計</t>
  </si>
  <si>
    <t>介護保険特別会計</t>
  </si>
  <si>
    <t>国民健康保険特別会計</t>
  </si>
  <si>
    <t>下水道事業会計</t>
  </si>
  <si>
    <t>工業用水道事業会計</t>
  </si>
  <si>
    <t>ケーブルテレビ事業特別会計</t>
  </si>
  <si>
    <t>その他会計（赤字）</t>
  </si>
  <si>
    <t>その他会計（黒字）</t>
  </si>
  <si>
    <t>R01</t>
    <phoneticPr fontId="5"/>
  </si>
  <si>
    <t>R02</t>
    <phoneticPr fontId="5"/>
  </si>
  <si>
    <t>R03</t>
    <phoneticPr fontId="5"/>
  </si>
  <si>
    <t>R04</t>
    <phoneticPr fontId="5"/>
  </si>
  <si>
    <t>R05</t>
    <phoneticPr fontId="5"/>
  </si>
  <si>
    <t>-</t>
    <phoneticPr fontId="2"/>
  </si>
  <si>
    <t>合併振興基金</t>
    <rPh sb="0" eb="2">
      <t>ガッペイ</t>
    </rPh>
    <rPh sb="2" eb="4">
      <t>シンコウ</t>
    </rPh>
    <rPh sb="4" eb="6">
      <t>キキン</t>
    </rPh>
    <phoneticPr fontId="5"/>
  </si>
  <si>
    <t>地域活力創出基金</t>
    <rPh sb="0" eb="2">
      <t>チイキ</t>
    </rPh>
    <rPh sb="2" eb="4">
      <t>カツリョク</t>
    </rPh>
    <rPh sb="4" eb="6">
      <t>ソウシュツ</t>
    </rPh>
    <rPh sb="6" eb="8">
      <t>キキン</t>
    </rPh>
    <phoneticPr fontId="2"/>
  </si>
  <si>
    <t>地域福祉基金</t>
    <rPh sb="0" eb="2">
      <t>チイキ</t>
    </rPh>
    <rPh sb="2" eb="4">
      <t>フクシ</t>
    </rPh>
    <rPh sb="4" eb="6">
      <t>キキン</t>
    </rPh>
    <phoneticPr fontId="2"/>
  </si>
  <si>
    <t>ふるさと杵築応援基金</t>
    <rPh sb="4" eb="6">
      <t>キツキ</t>
    </rPh>
    <rPh sb="6" eb="8">
      <t>オウエン</t>
    </rPh>
    <rPh sb="8" eb="10">
      <t>キキン</t>
    </rPh>
    <phoneticPr fontId="2"/>
  </si>
  <si>
    <t>市有施設整備基金</t>
    <rPh sb="0" eb="2">
      <t>シユウ</t>
    </rPh>
    <rPh sb="2" eb="4">
      <t>シセツ</t>
    </rPh>
    <rPh sb="4" eb="6">
      <t>セイビ</t>
    </rPh>
    <rPh sb="6" eb="8">
      <t>キキン</t>
    </rPh>
    <phoneticPr fontId="2"/>
  </si>
  <si>
    <t>大分県交通災害共済組合（交通災害共済事業会計）</t>
    <phoneticPr fontId="2"/>
  </si>
  <si>
    <t>杵築速見環境浄化組合</t>
    <phoneticPr fontId="2"/>
  </si>
  <si>
    <t>別杵速見地域広域市町村圏事務組合（一般会計）</t>
    <phoneticPr fontId="2"/>
  </si>
  <si>
    <t>別杵速見地域広域市町村圏事務組合（秋草葬祭場事業特別会計）</t>
    <phoneticPr fontId="2"/>
  </si>
  <si>
    <t>別杵速見地域広域市町村圏事務組合（藤ヶ谷清掃センター事業特別会計）</t>
    <phoneticPr fontId="2"/>
  </si>
  <si>
    <t>別杵速見地域広域市町村圏事務組合（介護認定審査会事業特別会計）</t>
    <phoneticPr fontId="2"/>
  </si>
  <si>
    <t>別杵速見地域広域市町村圏事務組合（普通会計）</t>
    <phoneticPr fontId="2"/>
  </si>
  <si>
    <t>杵築速見消防組合</t>
    <phoneticPr fontId="2"/>
  </si>
  <si>
    <t>大分県市町村会館管理組合</t>
    <phoneticPr fontId="2"/>
  </si>
  <si>
    <t>大分県後期高齢者医療広域連合（普通会計）</t>
    <phoneticPr fontId="2"/>
  </si>
  <si>
    <t>大分県後期高齢者医療広域連合（後期高齢者医療事業会計）</t>
    <phoneticPr fontId="2"/>
  </si>
  <si>
    <t>-</t>
    <phoneticPr fontId="2"/>
  </si>
  <si>
    <t>基金から54百万円繰入</t>
    <rPh sb="0" eb="2">
      <t>キキン</t>
    </rPh>
    <rPh sb="6" eb="7">
      <t>ヒャク</t>
    </rPh>
    <rPh sb="7" eb="9">
      <t>マンエン</t>
    </rPh>
    <rPh sb="9" eb="11">
      <t>クリイレ</t>
    </rPh>
    <phoneticPr fontId="2"/>
  </si>
  <si>
    <t>基金から133百万円繰入</t>
    <rPh sb="0" eb="2">
      <t>キキン</t>
    </rPh>
    <rPh sb="7" eb="8">
      <t>ヒャク</t>
    </rPh>
    <rPh sb="8" eb="10">
      <t>マンエン</t>
    </rPh>
    <rPh sb="10" eb="12">
      <t>クリイレ</t>
    </rPh>
    <phoneticPr fontId="2"/>
  </si>
  <si>
    <t>大分県農業農村振興公社</t>
    <rPh sb="0" eb="3">
      <t>オオイタケン</t>
    </rPh>
    <rPh sb="3" eb="5">
      <t>ノウギョウ</t>
    </rPh>
    <rPh sb="5" eb="7">
      <t>ノウソン</t>
    </rPh>
    <rPh sb="7" eb="9">
      <t>シンコウ</t>
    </rPh>
    <rPh sb="9" eb="11">
      <t>コウシャ</t>
    </rPh>
    <phoneticPr fontId="2"/>
  </si>
  <si>
    <t>県所管第三セクター</t>
    <rPh sb="0" eb="1">
      <t>ケン</t>
    </rPh>
    <rPh sb="1" eb="3">
      <t>ショカン</t>
    </rPh>
    <rPh sb="3" eb="5">
      <t>ダイサン</t>
    </rPh>
    <phoneticPr fontId="2"/>
  </si>
  <si>
    <t>杵築市総合振興センター</t>
    <rPh sb="0" eb="3">
      <t>キツキシ</t>
    </rPh>
    <rPh sb="3" eb="5">
      <t>ソウゴウ</t>
    </rPh>
    <rPh sb="5" eb="7">
      <t>シンコウ</t>
    </rPh>
    <phoneticPr fontId="2"/>
  </si>
  <si>
    <t>杵築市地域活性化センター</t>
    <rPh sb="0" eb="3">
      <t>キツキシ</t>
    </rPh>
    <rPh sb="3" eb="5">
      <t>チイキ</t>
    </rPh>
    <rPh sb="5" eb="8">
      <t>カッセイカ</t>
    </rPh>
    <phoneticPr fontId="2"/>
  </si>
  <si>
    <t>きっとすき</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</si>
  <si>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</si>
  <si>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</si>
  <si>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</si>
  <si>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令和５年度は令和４年度に引き続き、将来負担比率の計算上の分子の金額（将来負担額-充当可能財源等）が、マイナス値であったことから、「比率なし」との結果となった。　
　今後も定期的な繰上償還による地方債残高の圧縮や充当可能基金の適切な運用による残高確保等に努め、将来負担比率の改善を引き続き進めていく。
　有形固定資産減価償却率については、類似団体、全国平均と比較し高い水準にあることから、引き続き固定資産の効率的な運用と計画的な設備投資により、適正な管理に取り組んでいく。</t>
    <rPh sb="7" eb="9">
      <t>レイワ</t>
    </rPh>
    <rPh sb="10" eb="12">
      <t>ネンド</t>
    </rPh>
    <rPh sb="13" eb="14">
      <t>ヒ</t>
    </rPh>
    <rPh sb="15" eb="16">
      <t>ツヅ</t>
    </rPh>
    <rPh sb="169" eb="173">
      <t>ルイジダンタイ</t>
    </rPh>
    <rPh sb="174" eb="178">
      <t>ゼンコクヘイキン</t>
    </rPh>
    <rPh sb="179" eb="181">
      <t>ヒカク</t>
    </rPh>
    <rPh sb="182" eb="183">
      <t>タカ</t>
    </rPh>
    <rPh sb="184" eb="186">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</si>
  <si>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</si>
  <si>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</si>
  <si>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</si>
  <si>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</si>
  <si>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</si>
  <si>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</si>
  <si>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令和５年度は令和４年度に引き続き、将来負担比率の計算上の分子の金額（将来負担額-充当可能財源等）が、マイナス値であったことから、「比率なし」との結果となった。
　実質公債費比率については、前年度と比較すると、2.1ポイント改善し、4.5％となり、類似団体平均値と比較しても、低い割合となっている。
　改善の要因としては、令和2・3・4年度に行った繰上償還の影響により元利償還金が減少したことが挙げられる。
　今後も、地方債発行の平準化等を進めていき、実質公債費比率の改善に努めていく。</t>
    <rPh sb="7" eb="9">
      <t>レイワ</t>
    </rPh>
    <rPh sb="10" eb="12">
      <t>ネンド</t>
    </rPh>
    <rPh sb="13" eb="14">
      <t>ヒ</t>
    </rPh>
    <rPh sb="15" eb="16">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</si>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</sst>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6B7DA1A-5AD4-4EB2-AD02-CCC7E3C605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6789-4C97-8178-09DC40E5E4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192155</c:v>
                </c:pt>
                <c:pt idx="1">
                  <c:v>131240</c:v>
                </c:pt>
                <c:pt idx="2">
                  <c:v>46516</c:v>
                </c:pt>
                <c:pt idx="3">
                  <c:v>46941</c:v>
                </c:pt>
                <c:pt idx="4">
                  <c:v>55893</c:v>
                </c:pt>
              </c:numCache>
            </c:numRef>
          </c:val>
          <c:smooth val="0"/>
          <c:extLst>
            <c:ext xmlns:c16="http://schemas.microsoft.com/office/drawing/2014/chart" uri="{C3380CC4-5D6E-409C-BE32-E72D297353CC}">
              <c16:uniqueId val="{00000001-6789-4C97-8178-09DC40E5E4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4.67</c:v>
                </c:pt>
                <c:pt idx="1">
                  <c:v>4.22</c:v>
                </c:pt>
                <c:pt idx="2">
                  <c:v>5.17</c:v>
                </c:pt>
                <c:pt idx="3">
                  <c:v>4.5599999999999996</c:v>
                </c:pt>
                <c:pt idx="4">
                  <c:v>3.16</c:v>
                </c:pt>
              </c:numCache>
            </c:numRef>
          </c:val>
          <c:extLst>
            <c:ext xmlns:c16="http://schemas.microsoft.com/office/drawing/2014/chart" uri="{C3380CC4-5D6E-409C-BE32-E72D297353CC}">
              <c16:uniqueId val="{00000000-FE3A-4DA9-9985-A48CECF3A6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25.36</c:v>
                </c:pt>
                <c:pt idx="1">
                  <c:v>19.96</c:v>
                </c:pt>
                <c:pt idx="2">
                  <c:v>20.98</c:v>
                </c:pt>
                <c:pt idx="3">
                  <c:v>24.55</c:v>
                </c:pt>
                <c:pt idx="4">
                  <c:v>27</c:v>
                </c:pt>
              </c:numCache>
            </c:numRef>
          </c:val>
          <c:extLst>
            <c:ext xmlns:c16="http://schemas.microsoft.com/office/drawing/2014/chart" uri="{C3380CC4-5D6E-409C-BE32-E72D297353CC}">
              <c16:uniqueId val="{00000001-FE3A-4DA9-9985-A48CECF3A6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-4.43</c:v>
                </c:pt>
                <c:pt idx="1">
                  <c:v>18.84</c:v>
                </c:pt>
                <c:pt idx="2">
                  <c:v>7.77</c:v>
                </c:pt>
                <c:pt idx="3">
                  <c:v>9.59</c:v>
                </c:pt>
                <c:pt idx="4">
                  <c:v>6.55</c:v>
                </c:pt>
              </c:numCache>
            </c:numRef>
          </c:val>
          <c:smooth val="0"/>
          <c:extLst>
            <c:ext xmlns:c16="http://schemas.microsoft.com/office/drawing/2014/chart" uri="{C3380CC4-5D6E-409C-BE32-E72D297353CC}">
              <c16:uniqueId val="{00000002-FE3A-4DA9-9985-A48CECF3A6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0.92</c:v>
                </c:pt>
                <c:pt idx="2">
                  <c:v>#N/A</c:v>
                </c:pt>
                <c:pt idx="3">
                  <c:v>0</c:v>
                </c:pt>
                <c:pt idx="4">
                  <c:v>#N/A</c:v>
                </c:pt>
                <c:pt idx="5">
                  <c:v>0</c:v>
                </c:pt>
                <c:pt idx="6">
                  <c:v>#N/A</c:v>
                </c:pt>
                <c:pt idx="7">
                  <c:v>0.01</c:v>
                </c:pt>
                <c:pt idx="8">
                  <c:v>#N/A</c:v>
                </c:pt>
                <c:pt idx="9">
                  <c:v>0.08</c:v>
                </c:pt>
              </c:numCache>
            </c:numRef>
          </c:val>
          <c:extLst>
            <c:ext xmlns:c16="http://schemas.microsoft.com/office/drawing/2014/chart" uri="{C3380CC4-5D6E-409C-BE32-E72D297353CC}">
              <c16:uniqueId val="{00000000-8A6A-4E95-86F2-D33FD69ED4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A-4E95-86F2-D33FD69ED4EF}"/>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0.35</c:v>
                </c:pt>
                <c:pt idx="4">
                  <c:v>#N/A</c:v>
                </c:pt>
                <c:pt idx="5">
                  <c:v>0.12</c:v>
                </c:pt>
                <c:pt idx="6">
                  <c:v>#N/A</c:v>
                </c:pt>
                <c:pt idx="7">
                  <c:v>0.09</c:v>
                </c:pt>
                <c:pt idx="8">
                  <c:v>#N/A</c:v>
                </c:pt>
                <c:pt idx="9">
                  <c:v>0.09</c:v>
                </c:pt>
              </c:numCache>
            </c:numRef>
          </c:val>
          <c:extLst>
            <c:ext xmlns:c16="http://schemas.microsoft.com/office/drawing/2014/chart" uri="{C3380CC4-5D6E-409C-BE32-E72D297353CC}">
              <c16:uniqueId val="{00000002-8A6A-4E95-86F2-D33FD69ED4EF}"/>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0.13</c:v>
                </c:pt>
                <c:pt idx="4">
                  <c:v>#N/A</c:v>
                </c:pt>
                <c:pt idx="5">
                  <c:v>0.12</c:v>
                </c:pt>
                <c:pt idx="6">
                  <c:v>#N/A</c:v>
                </c:pt>
                <c:pt idx="7">
                  <c:v>0.12</c:v>
                </c:pt>
                <c:pt idx="8">
                  <c:v>#N/A</c:v>
                </c:pt>
                <c:pt idx="9">
                  <c:v>0.11</c:v>
                </c:pt>
              </c:numCache>
            </c:numRef>
          </c:val>
          <c:extLst>
            <c:ext xmlns:c16="http://schemas.microsoft.com/office/drawing/2014/chart" uri="{C3380CC4-5D6E-409C-BE32-E72D297353CC}">
              <c16:uniqueId val="{00000003-8A6A-4E95-86F2-D33FD69ED4E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0.05</c:v>
                </c:pt>
                <c:pt idx="4">
                  <c:v>#N/A</c:v>
                </c:pt>
                <c:pt idx="5">
                  <c:v>0.16</c:v>
                </c:pt>
                <c:pt idx="6">
                  <c:v>#N/A</c:v>
                </c:pt>
                <c:pt idx="7">
                  <c:v>0.11</c:v>
                </c:pt>
                <c:pt idx="8">
                  <c:v>#N/A</c:v>
                </c:pt>
                <c:pt idx="9">
                  <c:v>0.16</c:v>
                </c:pt>
              </c:numCache>
            </c:numRef>
          </c:val>
          <c:extLst>
            <c:ext xmlns:c16="http://schemas.microsoft.com/office/drawing/2014/chart" uri="{C3380CC4-5D6E-409C-BE32-E72D297353CC}">
              <c16:uniqueId val="{00000004-8A6A-4E95-86F2-D33FD69ED4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0.88</c:v>
                </c:pt>
                <c:pt idx="4">
                  <c:v>#N/A</c:v>
                </c:pt>
                <c:pt idx="5">
                  <c:v>1.1399999999999999</c:v>
                </c:pt>
                <c:pt idx="6">
                  <c:v>#N/A</c:v>
                </c:pt>
                <c:pt idx="7">
                  <c:v>1.22</c:v>
                </c:pt>
                <c:pt idx="8">
                  <c:v>#N/A</c:v>
                </c:pt>
                <c:pt idx="9">
                  <c:v>0.42</c:v>
                </c:pt>
              </c:numCache>
            </c:numRef>
          </c:val>
          <c:extLst>
            <c:ext xmlns:c16="http://schemas.microsoft.com/office/drawing/2014/chart" uri="{C3380CC4-5D6E-409C-BE32-E72D297353CC}">
              <c16:uniqueId val="{00000005-8A6A-4E95-86F2-D33FD69ED4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0.73</c:v>
                </c:pt>
                <c:pt idx="4">
                  <c:v>#N/A</c:v>
                </c:pt>
                <c:pt idx="5">
                  <c:v>1.1299999999999999</c:v>
                </c:pt>
                <c:pt idx="6">
                  <c:v>#N/A</c:v>
                </c:pt>
                <c:pt idx="7">
                  <c:v>1.1299999999999999</c:v>
                </c:pt>
                <c:pt idx="8">
                  <c:v>#N/A</c:v>
                </c:pt>
                <c:pt idx="9">
                  <c:v>1.37</c:v>
                </c:pt>
              </c:numCache>
            </c:numRef>
          </c:val>
          <c:extLst>
            <c:ext xmlns:c16="http://schemas.microsoft.com/office/drawing/2014/chart" uri="{C3380CC4-5D6E-409C-BE32-E72D297353CC}">
              <c16:uniqueId val="{00000006-8A6A-4E95-86F2-D33FD69ED4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4.46</c:v>
                </c:pt>
                <c:pt idx="2">
                  <c:v>#N/A</c:v>
                </c:pt>
                <c:pt idx="3">
                  <c:v>3.86</c:v>
                </c:pt>
                <c:pt idx="4">
                  <c:v>#N/A</c:v>
                </c:pt>
                <c:pt idx="5">
                  <c:v>5.04</c:v>
                </c:pt>
                <c:pt idx="6">
                  <c:v>#N/A</c:v>
                </c:pt>
                <c:pt idx="7">
                  <c:v>4.46</c:v>
                </c:pt>
                <c:pt idx="8">
                  <c:v>#N/A</c:v>
                </c:pt>
                <c:pt idx="9">
                  <c:v>3.06</c:v>
                </c:pt>
              </c:numCache>
            </c:numRef>
          </c:val>
          <c:extLst>
            <c:ext xmlns:c16="http://schemas.microsoft.com/office/drawing/2014/chart" uri="{C3380CC4-5D6E-409C-BE32-E72D297353CC}">
              <c16:uniqueId val="{00000007-8A6A-4E95-86F2-D33FD69ED4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4.29</c:v>
                </c:pt>
                <c:pt idx="2">
                  <c:v>#N/A</c:v>
                </c:pt>
                <c:pt idx="3">
                  <c:v>5.0199999999999996</c:v>
                </c:pt>
                <c:pt idx="4">
                  <c:v>#N/A</c:v>
                </c:pt>
                <c:pt idx="5">
                  <c:v>3.4</c:v>
                </c:pt>
                <c:pt idx="6">
                  <c:v>#N/A</c:v>
                </c:pt>
                <c:pt idx="7">
                  <c:v>3.24</c:v>
                </c:pt>
                <c:pt idx="8">
                  <c:v>#N/A</c:v>
                </c:pt>
                <c:pt idx="9">
                  <c:v>3.34</c:v>
                </c:pt>
              </c:numCache>
            </c:numRef>
          </c:val>
          <c:extLst>
            <c:ext xmlns:c16="http://schemas.microsoft.com/office/drawing/2014/chart" uri="{C3380CC4-5D6E-409C-BE32-E72D297353CC}">
              <c16:uniqueId val="{00000008-8A6A-4E95-86F2-D33FD69ED4EF}"/>
            </c:ext>
          </c:extLst>
        </c:ser>
        <c:ser>
          <c:idx val="9"/>
          <c:order val="9"/>
          <c:tx>
            <c:strRef>
              <c:f>データシート!$A$36</c:f>
              <c:strCache>
                <c:ptCount val="1"/>
                <c:pt idx="0">
                  <c:v>山香病院事業会計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11.23</c:v>
                </c:pt>
                <c:pt idx="2">
                  <c:v>#N/A</c:v>
                </c:pt>
                <c:pt idx="3">
                  <c:v>13.25</c:v>
                </c:pt>
                <c:pt idx="4">
                  <c:v>#N/A</c:v>
                </c:pt>
                <c:pt idx="5">
                  <c:v>15.68</c:v>
                </c:pt>
                <c:pt idx="6">
                  <c:v>#N/A</c:v>
                </c:pt>
                <c:pt idx="7">
                  <c:v>18.86</c:v>
                </c:pt>
                <c:pt idx="8">
                  <c:v>#N/A</c:v>
                </c:pt>
                <c:pt idx="9">
                  <c:v>21.32</c:v>
                </c:pt>
              </c:numCache>
            </c:numRef>
          </c:val>
          <c:extLst>
            <c:ext xmlns:c16="http://schemas.microsoft.com/office/drawing/2014/chart" uri="{C3380CC4-5D6E-409C-BE32-E72D297353CC}">
              <c16:uniqueId val="{00000009-8A6A-4E95-86F2-D33FD69ED4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2142</c:v>
                </c:pt>
                <c:pt idx="5">
                  <c:v>2095</c:v>
                </c:pt>
                <c:pt idx="8">
                  <c:v>2170</c:v>
                </c:pt>
                <c:pt idx="11">
                  <c:v>2102</c:v>
                </c:pt>
                <c:pt idx="14">
                  <c:v>2056</c:v>
                </c:pt>
              </c:numCache>
            </c:numRef>
          </c:val>
          <c:extLst>
            <c:ext xmlns:c16="http://schemas.microsoft.com/office/drawing/2014/chart" uri="{C3380CC4-5D6E-409C-BE32-E72D297353CC}">
              <c16:uniqueId val="{00000000-6B12-4F20-A955-96927D33E6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12-4F20-A955-96927D33E6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12-4F20-A955-96927D33E6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105</c:v>
                </c:pt>
                <c:pt idx="3">
                  <c:v>130</c:v>
                </c:pt>
                <c:pt idx="6">
                  <c:v>119</c:v>
                </c:pt>
                <c:pt idx="9">
                  <c:v>140</c:v>
                </c:pt>
                <c:pt idx="12">
                  <c:v>141</c:v>
                </c:pt>
              </c:numCache>
            </c:numRef>
          </c:val>
          <c:extLst>
            <c:ext xmlns:c16="http://schemas.microsoft.com/office/drawing/2014/chart" uri="{C3380CC4-5D6E-409C-BE32-E72D297353CC}">
              <c16:uniqueId val="{00000003-6B12-4F20-A955-96927D33E6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558</c:v>
                </c:pt>
                <c:pt idx="3">
                  <c:v>400</c:v>
                </c:pt>
                <c:pt idx="6">
                  <c:v>391</c:v>
                </c:pt>
                <c:pt idx="9">
                  <c:v>387</c:v>
                </c:pt>
                <c:pt idx="12">
                  <c:v>363</c:v>
                </c:pt>
              </c:numCache>
            </c:numRef>
          </c:val>
          <c:extLst>
            <c:ext xmlns:c16="http://schemas.microsoft.com/office/drawing/2014/chart" uri="{C3380CC4-5D6E-409C-BE32-E72D297353CC}">
              <c16:uniqueId val="{00000004-6B12-4F20-A955-96927D33E6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12-4F20-A955-96927D33E6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12-4F20-A955-96927D33E6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2375</c:v>
                </c:pt>
                <c:pt idx="3">
                  <c:v>2343</c:v>
                </c:pt>
                <c:pt idx="6">
                  <c:v>2159</c:v>
                </c:pt>
                <c:pt idx="9">
                  <c:v>2002</c:v>
                </c:pt>
                <c:pt idx="12">
                  <c:v>1801</c:v>
                </c:pt>
              </c:numCache>
            </c:numRef>
          </c:val>
          <c:extLst>
            <c:ext xmlns:c16="http://schemas.microsoft.com/office/drawing/2014/chart" uri="{C3380CC4-5D6E-409C-BE32-E72D297353CC}">
              <c16:uniqueId val="{00000007-6B12-4F20-A955-96927D33E6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896</c:v>
                </c:pt>
                <c:pt idx="2">
                  <c:v>#N/A</c:v>
                </c:pt>
                <c:pt idx="3">
                  <c:v>#N/A</c:v>
                </c:pt>
                <c:pt idx="4">
                  <c:v>778</c:v>
                </c:pt>
                <c:pt idx="5">
                  <c:v>#N/A</c:v>
                </c:pt>
                <c:pt idx="6">
                  <c:v>#N/A</c:v>
                </c:pt>
                <c:pt idx="7">
                  <c:v>499</c:v>
                </c:pt>
                <c:pt idx="8">
                  <c:v>#N/A</c:v>
                </c:pt>
                <c:pt idx="9">
                  <c:v>#N/A</c:v>
                </c:pt>
                <c:pt idx="10">
                  <c:v>427</c:v>
                </c:pt>
                <c:pt idx="11">
                  <c:v>#N/A</c:v>
                </c:pt>
                <c:pt idx="12">
                  <c:v>#N/A</c:v>
                </c:pt>
                <c:pt idx="13">
                  <c:v>249</c:v>
                </c:pt>
                <c:pt idx="14">
                  <c:v>#N/A</c:v>
                </c:pt>
              </c:numCache>
            </c:numRef>
          </c:val>
          <c:smooth val="0"/>
          <c:extLst>
            <c:ext xmlns:c16="http://schemas.microsoft.com/office/drawing/2014/chart" uri="{C3380CC4-5D6E-409C-BE32-E72D297353CC}">
              <c16:uniqueId val="{00000008-6B12-4F20-A955-96927D33E6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23271</c:v>
                </c:pt>
                <c:pt idx="5">
                  <c:v>23890</c:v>
                </c:pt>
                <c:pt idx="8">
                  <c:v>22824</c:v>
                </c:pt>
                <c:pt idx="11">
                  <c:v>21472</c:v>
                </c:pt>
                <c:pt idx="14">
                  <c:v>20192</c:v>
                </c:pt>
              </c:numCache>
            </c:numRef>
          </c:val>
          <c:extLst>
            <c:ext xmlns:c16="http://schemas.microsoft.com/office/drawing/2014/chart" uri="{C3380CC4-5D6E-409C-BE32-E72D297353CC}">
              <c16:uniqueId val="{00000000-3B71-4CC2-B04B-1ABE137C56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c:v>
                </c:pt>
                <c:pt idx="5">
                  <c:v>3</c:v>
                </c:pt>
                <c:pt idx="8">
                  <c:v>2</c:v>
                </c:pt>
                <c:pt idx="11">
                  <c:v>1</c:v>
                </c:pt>
                <c:pt idx="14">
                  <c:v>0</c:v>
                </c:pt>
              </c:numCache>
            </c:numRef>
          </c:val>
          <c:extLst>
            <c:ext xmlns:c16="http://schemas.microsoft.com/office/drawing/2014/chart" uri="{C3380CC4-5D6E-409C-BE32-E72D297353CC}">
              <c16:uniqueId val="{00000001-3B71-4CC2-B04B-1ABE137C56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6662</c:v>
                </c:pt>
                <c:pt idx="5">
                  <c:v>4798</c:v>
                </c:pt>
                <c:pt idx="8">
                  <c:v>6847</c:v>
                </c:pt>
                <c:pt idx="11">
                  <c:v>6811</c:v>
                </c:pt>
                <c:pt idx="14">
                  <c:v>6971</c:v>
                </c:pt>
              </c:numCache>
            </c:numRef>
          </c:val>
          <c:extLst>
            <c:ext xmlns:c16="http://schemas.microsoft.com/office/drawing/2014/chart" uri="{C3380CC4-5D6E-409C-BE32-E72D297353CC}">
              <c16:uniqueId val="{00000002-3B71-4CC2-B04B-1ABE137C56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71-4CC2-B04B-1ABE137C56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71-4CC2-B04B-1ABE137C56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71-4CC2-B04B-1ABE137C56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2753</c:v>
                </c:pt>
                <c:pt idx="3">
                  <c:v>2822</c:v>
                </c:pt>
                <c:pt idx="6">
                  <c:v>2832</c:v>
                </c:pt>
                <c:pt idx="9">
                  <c:v>2800</c:v>
                </c:pt>
                <c:pt idx="12">
                  <c:v>2844</c:v>
                </c:pt>
              </c:numCache>
            </c:numRef>
          </c:val>
          <c:extLst>
            <c:ext xmlns:c16="http://schemas.microsoft.com/office/drawing/2014/chart" uri="{C3380CC4-5D6E-409C-BE32-E72D297353CC}">
              <c16:uniqueId val="{00000006-3B71-4CC2-B04B-1ABE137C56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1050</c:v>
                </c:pt>
                <c:pt idx="3">
                  <c:v>1036</c:v>
                </c:pt>
                <c:pt idx="6">
                  <c:v>1277</c:v>
                </c:pt>
                <c:pt idx="9">
                  <c:v>1171</c:v>
                </c:pt>
                <c:pt idx="12">
                  <c:v>892</c:v>
                </c:pt>
              </c:numCache>
            </c:numRef>
          </c:val>
          <c:extLst>
            <c:ext xmlns:c16="http://schemas.microsoft.com/office/drawing/2014/chart" uri="{C3380CC4-5D6E-409C-BE32-E72D297353CC}">
              <c16:uniqueId val="{00000007-3B71-4CC2-B04B-1ABE137C56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6600</c:v>
                </c:pt>
                <c:pt idx="3">
                  <c:v>4529</c:v>
                </c:pt>
                <c:pt idx="6">
                  <c:v>4116</c:v>
                </c:pt>
                <c:pt idx="9">
                  <c:v>3780</c:v>
                </c:pt>
                <c:pt idx="12">
                  <c:v>3504</c:v>
                </c:pt>
              </c:numCache>
            </c:numRef>
          </c:val>
          <c:extLst>
            <c:ext xmlns:c16="http://schemas.microsoft.com/office/drawing/2014/chart" uri="{C3380CC4-5D6E-409C-BE32-E72D297353CC}">
              <c16:uniqueId val="{00000008-3B71-4CC2-B04B-1ABE137C56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71-4CC2-B04B-1ABE137C56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24726</c:v>
                </c:pt>
                <c:pt idx="3">
                  <c:v>22714</c:v>
                </c:pt>
                <c:pt idx="6">
                  <c:v>21509</c:v>
                </c:pt>
                <c:pt idx="9">
                  <c:v>19568</c:v>
                </c:pt>
                <c:pt idx="12">
                  <c:v>17997</c:v>
                </c:pt>
              </c:numCache>
            </c:numRef>
          </c:val>
          <c:extLst>
            <c:ext xmlns:c16="http://schemas.microsoft.com/office/drawing/2014/chart" uri="{C3380CC4-5D6E-409C-BE32-E72D297353CC}">
              <c16:uniqueId val="{0000000A-3B71-4CC2-B04B-1ABE137C56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5185</c:v>
                </c:pt>
                <c:pt idx="2">
                  <c:v>#N/A</c:v>
                </c:pt>
                <c:pt idx="3">
                  <c:v>#N/A</c:v>
                </c:pt>
                <c:pt idx="4">
                  <c:v>2410</c:v>
                </c:pt>
                <c:pt idx="5">
                  <c:v>#N/A</c:v>
                </c:pt>
                <c:pt idx="6">
                  <c:v>#N/A</c:v>
                </c:pt>
                <c:pt idx="7">
                  <c:v>62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71-4CC2-B04B-1ABE137C56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2315</c:v>
                </c:pt>
                <c:pt idx="1">
                  <c:v>2598</c:v>
                </c:pt>
                <c:pt idx="2">
                  <c:v>2860</c:v>
                </c:pt>
              </c:numCache>
            </c:numRef>
          </c:val>
          <c:extLst>
            <c:ext xmlns:c16="http://schemas.microsoft.com/office/drawing/2014/chart" uri="{C3380CC4-5D6E-409C-BE32-E72D297353CC}">
              <c16:uniqueId val="{00000000-4C87-4485-92EA-253805AD03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542</c:v>
                </c:pt>
                <c:pt idx="1">
                  <c:v>173</c:v>
                </c:pt>
                <c:pt idx="2">
                  <c:v>170</c:v>
                </c:pt>
              </c:numCache>
            </c:numRef>
          </c:val>
          <c:extLst>
            <c:ext xmlns:c16="http://schemas.microsoft.com/office/drawing/2014/chart" uri="{C3380CC4-5D6E-409C-BE32-E72D297353CC}">
              <c16:uniqueId val="{00000001-4C87-4485-92EA-253805AD03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4664</c:v>
                </c:pt>
                <c:pt idx="1">
                  <c:v>4558</c:v>
                </c:pt>
                <c:pt idx="2">
                  <c:v>4370</c:v>
                </c:pt>
              </c:numCache>
            </c:numRef>
          </c:val>
          <c:extLst>
            <c:ext xmlns:c16="http://schemas.microsoft.com/office/drawing/2014/chart" uri="{C3380CC4-5D6E-409C-BE32-E72D297353CC}">
              <c16:uniqueId val="{00000002-4C87-4485-92EA-253805AD03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{88FD10FA-2CCC-43D8-8264-5104D8D2B9F0}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32-4283-8A43-540C0CDD95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{BBEB2814-85DA-4C54-883A-88F887DE24A4}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2-4283-8A43-540C0CDD95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{28ED0995-DA8E-46AE-9B14-4884309B11E7}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2-4283-8A43-540C0CDD95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{EF96FC1B-91DB-4795-8389-2EB37B13DFAB}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2-4283-8A43-540C0CDD95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{DD4159E7-D98D-4F81-9D38-C28BA80D42B4}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2-4283-8A43-540C0CDD95D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{A0A0B36D-D9C0-41D0-8B78-EF188797CE3A}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32-4283-8A43-540C0CDD95D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{631F4413-FB1B-489D-89FD-E0B6FE9D16A6}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32-4283-8A43-540C0CDD95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{26820EE7-2A4E-44E7-A11A-1E655002E115}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32-4283-8A43-540C0CDD95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{437F6BB7-F5BF-4548-B8F7-109C21F2D7CA}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32-4283-8A43-540C0CDD95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76.099999999999994</c:v>
                </c:pt>
                <c:pt idx="8">
                  <c:v>74.2</c:v>
                </c:pt>
                <c:pt idx="16">
                  <c:v>75.5</c:v>
                </c:pt>
                <c:pt idx="24">
                  <c:v>66.900000000000006</c:v>
                </c:pt>
                <c:pt idx="32">
                  <c:v>68.5</c:v>
                </c:pt>
              </c:numCache>
            </c:numRef>
          </c:xVal>
          <c:yVal>
            <c:numRef>
              <c:f>公会計指標分析・財政指標組合せ分析表!$BP$51:$DC$51</c:f>
              <c:numCache>
                <c:formatCode>#,##0.0;"▲ "#,##0.0</c:formatCode>
                <c:ptCount val="40"/>
                <c:pt idx="0">
                  <c:v>62.6</c:v>
                </c:pt>
                <c:pt idx="8">
                  <c:v>28.4</c:v>
                </c:pt>
                <c:pt idx="16">
                  <c:v>0.6</c:v>
                </c:pt>
              </c:numCache>
            </c:numRef>
          </c:yVal>
          <c:smooth val="0"/>
          <c:extLst>
            <c:ext xmlns:c16="http://schemas.microsoft.com/office/drawing/2014/chart" uri="{C3380CC4-5D6E-409C-BE32-E72D297353CC}">
              <c16:uniqueId val="{00000009-9532-4283-8A43-540C0CDD95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19337589693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{8B9DDBB9-31DD-430F-BDBF-CFD0EBBB33BE}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32-4283-8A43-540C0CDD95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{12876173-A459-4C04-9F02-8768C2B472DC}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2-4283-8A43-540C0CDD95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{A2A2A46C-3925-4459-9C4D-C2BBC95746E2}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2-4283-8A43-540C0CDD95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{EA7AA177-0078-4ACE-8E03-BBE397F88185}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2-4283-8A43-540C0CDD95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{822F1CDF-130C-43ED-9781-466342BC91A1}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2-4283-8A43-540C0CDD95D2}"/>
                </c:ext>
              </c:extLst>
            </c:dLbl>
            <c:dLbl>
              <c:idx val="8"/>
              <c:layout>
                <c:manualLayout>
                  <c:x val="-3.982030792457138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{35562007-0ABC-4256-B9A8-8FEBA1990703}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32-4283-8A43-540C0CDD95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{679D7120-1E6F-4052-A40E-7625DA984BC2}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32-4283-8A43-540C0CDD95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{20C31DDD-9D3D-4461-BEFF-91055C06AC90}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32-4283-8A43-540C0CDD95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{47024DAB-6145-4FFA-8F32-55A80F6EB7AE}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32-4283-8A43-540C0CDD95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532-4283-8A43-540C0CDD95D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{83A58E8F-FC4F-4C43-B338-E54471EA6AC6}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F6-4D73-A7FA-3D6060C87B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{F7497045-F9E0-44A0-A516-3F8EF4AB068A}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F6-4D73-A7FA-3D6060C87B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{706B136A-A4BD-4D75-BC65-1CB416D1878A}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F6-4D73-A7FA-3D6060C87B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{AE243154-4D87-44B2-A5BF-B4F6DCA595EB}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F6-4D73-A7FA-3D6060C87B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{E9431B3A-1147-4EFE-B5BC-55A8E1433914}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F6-4D73-A7FA-3D6060C87B3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{1F08C757-20D4-4463-8391-9310B0BC884C}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F6-4D73-A7FA-3D6060C87B3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{D65EF0AE-FA56-46D5-8FFF-E247E6BB356A}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F6-4D73-A7FA-3D6060C87B3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{1B5BA773-C273-4A41-8A77-12F567EE80B1}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F6-4D73-A7FA-3D6060C87B3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{E176791C-16F0-45DA-A5A9-8818A1E4B85C}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F6-4D73-A7FA-3D6060C87B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10.4</c:v>
                </c:pt>
                <c:pt idx="16">
                  <c:v>8.5</c:v>
                </c:pt>
                <c:pt idx="24">
                  <c:v>6.6</c:v>
                </c:pt>
                <c:pt idx="32">
                  <c:v>4.5</c:v>
                </c:pt>
              </c:numCache>
            </c:numRef>
          </c:xVal>
          <c:yVal>
            <c:numRef>
              <c:f>公会計指標分析・財政指標組合せ分析表!$BP$73:$DC$73</c:f>
              <c:numCache>
                <c:formatCode>#,##0.0;"▲ "#,##0.0</c:formatCode>
                <c:ptCount val="40"/>
                <c:pt idx="0">
                  <c:v>62.6</c:v>
                </c:pt>
                <c:pt idx="8">
                  <c:v>28.4</c:v>
                </c:pt>
                <c:pt idx="16">
                  <c:v>0.6</c:v>
                </c:pt>
              </c:numCache>
            </c:numRef>
          </c:yVal>
          <c:smooth val="0"/>
          <c:extLst>
            <c:ext xmlns:c16="http://schemas.microsoft.com/office/drawing/2014/chart" uri="{C3380CC4-5D6E-409C-BE32-E72D297353CC}">
              <c16:uniqueId val="{00000009-51F6-4D73-A7FA-3D6060C87B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{C8F7F6FB-CFE5-4AA9-9E10-704A50A32DA2}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F6-4D73-A7FA-3D6060C87B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{5AFDF700-3369-42F5-AAE6-08AD94E5F0B7}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F6-4D73-A7FA-3D6060C87B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{C2D95B7D-4B5C-4BD5-9DBB-F06F348E2C18}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F6-4D73-A7FA-3D6060C87B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{FCC1DE30-A3C8-4A6E-97B0-D20BCA201512}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F6-4D73-A7FA-3D6060C87B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{EA5476BA-1654-48E2-B75D-027D2D732CE4}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F6-4D73-A7FA-3D6060C87B3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{B7BBA641-9AC9-4E21-BD8F-EB5B5BCF471A}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F6-4D73-A7FA-3D6060C87B3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{82DAC59B-76E0-4BC4-8031-6D8BE26685BA}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F6-4D73-A7FA-3D6060C87B3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{DCEF72E6-7238-4AED-8675-9DD495940305}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F6-4D73-A7FA-3D6060C87B3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{83CCF731-212E-4DD0-8353-3925D6A279D6}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F6-4D73-A7FA-3D6060C87B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51F6-4D73-A7FA-3D6060C87B3A}"/>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a:t>
          </a:r>
          <a:r>
            <a:rPr kumimoji="1" lang="en-US" altLang="ja-JP" sz="1300">
              <a:latin typeface="ＭＳ ゴシック" pitchFamily="49" charset="-128"/>
              <a:ea typeface="ＭＳ ゴシック" pitchFamily="49" charset="-128"/>
            </a:rPr>
            <a:t>4.5</a:t>
          </a:r>
          <a:r>
            <a:rPr kumimoji="1" lang="ja-JP" altLang="en-US" sz="1300">
              <a:latin typeface="ＭＳ ゴシック" pitchFamily="49" charset="-128"/>
              <a:ea typeface="ＭＳ ゴシック" pitchFamily="49" charset="-128"/>
            </a:rPr>
            <a:t>％となり、前年度の</a:t>
          </a:r>
          <a:r>
            <a:rPr kumimoji="1" lang="en-US" altLang="ja-JP" sz="1300">
              <a:latin typeface="ＭＳ ゴシック" pitchFamily="49" charset="-128"/>
              <a:ea typeface="ＭＳ ゴシック" pitchFamily="49" charset="-128"/>
            </a:rPr>
            <a:t>6.6</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ポイントの改善となった。</a:t>
          </a:r>
        </a:p>
        <a:p>
          <a:r>
            <a:rPr kumimoji="1" lang="ja-JP" altLang="en-US" sz="1300">
              <a:latin typeface="ＭＳ ゴシック" pitchFamily="49" charset="-128"/>
              <a:ea typeface="ＭＳ ゴシック" pitchFamily="49" charset="-128"/>
            </a:rPr>
            <a:t>　改善の要因としては、令和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年度以降、繰上償還を実施していることや、財政規律ガイドラインにて地方債の発行に限度額を設定していることにより、元利償還金が減少したことが挙げられる。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今後も財政規律ガイドラインに定められた地方債発行限度額の遵守や繰上償還の検討・実施により、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比率の改善に努める。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将来負担比率は比率なし（△</a:t>
          </a:r>
          <a:r>
            <a:rPr kumimoji="1" lang="en-US" altLang="ja-JP" sz="1300">
              <a:latin typeface="ＭＳ ゴシック" pitchFamily="49" charset="-128"/>
              <a:ea typeface="ＭＳ ゴシック" pitchFamily="49" charset="-128"/>
            </a:rPr>
            <a:t>22.5</a:t>
          </a:r>
          <a:r>
            <a:rPr kumimoji="1" lang="ja-JP" altLang="en-US" sz="1300">
              <a:latin typeface="ＭＳ ゴシック" pitchFamily="49" charset="-128"/>
              <a:ea typeface="ＭＳ ゴシック" pitchFamily="49" charset="-128"/>
            </a:rPr>
            <a:t>％）となり、前年度△</a:t>
          </a:r>
          <a:r>
            <a:rPr kumimoji="1" lang="en-US" altLang="ja-JP" sz="1300">
              <a:latin typeface="ＭＳ ゴシック" pitchFamily="49" charset="-128"/>
              <a:ea typeface="ＭＳ ゴシック" pitchFamily="49" charset="-128"/>
            </a:rPr>
            <a:t>11.3</a:t>
          </a:r>
          <a:r>
            <a:rPr kumimoji="1" lang="ja-JP" altLang="en-US" sz="1300">
              <a:latin typeface="ＭＳ ゴシック" pitchFamily="49" charset="-128"/>
              <a:ea typeface="ＭＳ ゴシック" pitchFamily="49" charset="-128"/>
            </a:rPr>
            <a:t>％と比較して</a:t>
          </a:r>
          <a:r>
            <a:rPr kumimoji="1" lang="en-US" altLang="ja-JP" sz="1300">
              <a:latin typeface="ＭＳ ゴシック" pitchFamily="49" charset="-128"/>
              <a:ea typeface="ＭＳ ゴシック" pitchFamily="49" charset="-128"/>
            </a:rPr>
            <a:t>11.2</a:t>
          </a:r>
          <a:r>
            <a:rPr kumimoji="1" lang="ja-JP" altLang="en-US" sz="1300">
              <a:latin typeface="ＭＳ ゴシック" pitchFamily="49" charset="-128"/>
              <a:ea typeface="ＭＳ ゴシック" pitchFamily="49" charset="-128"/>
            </a:rPr>
            <a:t>ポイント改善した。</a:t>
          </a:r>
        </a:p>
        <a:p>
          <a:r>
            <a:rPr kumimoji="1" lang="ja-JP" altLang="en-US" sz="1300">
              <a:latin typeface="ＭＳ ゴシック" pitchFamily="49" charset="-128"/>
              <a:ea typeface="ＭＳ ゴシック" pitchFamily="49" charset="-128"/>
            </a:rPr>
            <a:t>　改善の要因としては、令和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年度以降、繰上償還を実施していることや、財政規律ガイドラインにて地方債の発行に限度額を設定していることにより、元利償還金が減少したことが挙げられる。</a:t>
          </a:r>
        </a:p>
        <a:p>
          <a:r>
            <a:rPr kumimoji="1" lang="ja-JP" altLang="en-US" sz="1300">
              <a:latin typeface="ＭＳ ゴシック" pitchFamily="49" charset="-128"/>
              <a:ea typeface="ＭＳ ゴシック" pitchFamily="49" charset="-128"/>
            </a:rPr>
            <a:t>　今後も財政規律ガイドラインに定められた地方債発行限度額の遵守や繰上償還の検討・実施により、将来負担比率の改善に努める。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大分県杵築市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千円の増となり、減債基金は、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千円の減となった。その他特定目的基金は、各種事業の財源として地域活力創出基金を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千円、ふるさと杵築応援基金を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千円活用したことなどにより、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村の平均と比較すると、標準財政規模に対する基金の積立金現在高の割合は上回っており良好であるものの、地方債残高の割合についても上回っており、地方債残高の水準についてはなお改善の余地を残している。今後予想される人件費や公債費、物価高騰に伴う様々な経費の増加等の財政需要に対応できるよう、引き続き基金残高の確保と地方債残高の圧縮を進める必要が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　　　　　市民の連携強化及び地域振興を図るため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　　　ふるさと杵築を守り元気づける施策を推進するため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千円を消防組合負担金や工業団地整備等に充当したため、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年度のふるさと納税寄附金額は過去最高の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千円となり、そのうち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子育て支援事業や企業立地支援事業、特別教育支援員の配置などの事業に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千円を充当したことに</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千円の減となっており、主な要因としては地域活力創出基金及びふるさと杵築応援基金の取崩額の増によるものである。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ついては、当市において貴重な財源ではあるが、その収入はあくまでも臨時的なものであるため、寄附金額の増加に繋がる取組みや充当事業の精査といった歳入歳出双方の視点で計画的な運用を実施する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千円に対し、取崩しがなかったため、増となった。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次行財政改革大綱の未来戦略展開プランの目標の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つとして、財政調整基金残高を毎年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億円以上確保することを定めており、今後もその目標達成に取り組むとともに、中長期的に発生が予想される公共・インフラ施設の更新や大型事業に備えた計画的な積立に努める。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年度は取崩額が積立額を若干上回ったため、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今後予想される人件費や公債費、物価高騰に伴う様々な経費の増加等の財政需要に対応できるよう、地方債残高の圧縮を進める必要があり、その備えとして減債基金への積立等に努める。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CD6416-A89B-4D2A-AF02-60355B088B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A5E5B4-7D2C-45EB-8171-41206B0F1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ED5FE0F-1EC1-4334-914A-C50D202538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14E17C2-371E-44AE-88B2-C2A6B3D7301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8CFA13A-418C-4E8A-B959-B55573CB246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BEA9579E-2442-4F5B-8C31-660596C3F24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0835D34-2B85-45CD-A88C-6E2D1F320C5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AECA5FF9-F200-4F82-A30B-4DE5B213CC9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9DE3FA6-CBD4-40E2-A1EF-16756B6661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CC2A9F32-E50A-4B26-9DC8-A3AFBDA738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691826-63F2-4E26-943A-14DABD16383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2EC7EE8-CCE7-455B-B5CF-55497775196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0E18195-06D6-4315-A6D0-3F7AD504ED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F85F25E-F98E-428A-8048-B469E7A4279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D6F627F-6151-49F1-B523-6E49EA3B46F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9641C6B-03FF-4673-A9DF-861E39B05E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9103EAA-E8E7-4566-8A52-D3CCE3B79F6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8AD0790-D9FB-4B16-9464-34723A5F353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CFA7D1F-E394-4C1C-9854-B1E386EEABF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FBBF88C-AA4F-4CA1-AEE1-E49E591C02C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BB9CB68-8FEC-4A40-AF3F-F7D09D0107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5EEFD2C-F8F3-495C-A4AD-EB5CDA8F519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4A5805E-2E3A-4EC5-ADF8-0E90AE12A3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ED1BBFA5-AAB5-44D7-920E-C6D2D899A2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85F33D0-9F7F-4327-B040-E976BC95E1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3FA43D2-BED3-4352-B7FD-993E06211D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5E2F1321-5ECC-4873-B416-805D053A6F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350CBF5-DE56-4A29-A626-D866B762F4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4DFC360-1D14-413F-9F63-6642D4AD27C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CA675786-0B10-4B11-AEF9-4860A91DC9C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5806CE2-76CF-4D39-B584-5BCFA9CF100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352EEED-BE60-495F-979C-783CDF99B1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9DDD546-B03A-43E3-BCC0-32B0D3F1717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94477D0-8E76-4CB8-9812-2128E29588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97F69E7-D197-4824-AF7B-C2614D22E3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61A9F9F-F17D-488D-B498-799FA7DF87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5452190E-74BA-44A6-886F-E497EF72312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47A649CE-9A59-4AA4-96AD-A719B30074A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861D6ED-36DE-4D22-8B5D-8E15ACC064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44DEF88-D989-4F21-931E-3CE1B9CDD0C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4A5308D-AEF3-4E4B-8342-7E9D394BC0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7F3F4D8-552D-4C25-A005-1AF8D94C82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9DF55E84-F1CD-4B4B-B0F1-31134D2272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79F73646-B4C5-4BCA-9D1F-6626A2F2C9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8F18EF1-BC59-46C9-A7C5-F354CC34B5B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3320D7E-7B03-48E0-A51E-270A6EAABD3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D5D0ED4-05EC-4539-913D-79350BF17A6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0865EA1-EE56-49DA-92A3-7E82E1F255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69482F3-BFC6-4A67-A51B-30F1366D00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A74E5232-7872-40D3-90C9-163DA906669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1C3DFB2-FED8-45D3-80A4-44D4E7E3AF8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有形固定資産減価償却率について、令和５年度は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68.5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ポイント、全国平均と比較し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ポイント高い結果となっており、有形固定資産の老朽化が進んでいることがわかる。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当市では公共施設等総合管理計画にて策定時から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年間で公共施設の延べ床面積を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％削減することを目標としており、今後は住民ニーズの把握に努め、財政状況も考慮しながら、固定資産の効率的な運用と計画的な設備投資により、適正な管理に取り組んでいく</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A7EEC10-DC01-4554-A481-5B5035868CD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B46C5FC5-23CB-4298-BDB0-BCFC712D5AC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F9FC84C8-C88B-4E4C-97F4-7B7BB097EE1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DD13790D-169F-431A-AFA1-38ED269A4A8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A2B300C5-B2EF-44C4-B904-FE625D3266F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06FB0EC-8FD6-4647-84C6-0CD0E93B5E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D432B397-7CBD-4B37-8D64-9438D5EA227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2A745B82-0331-4B0E-A768-7B7521E5D61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A4E0944-3763-4A84-A20F-C4F399801E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B120857-9ED8-4CCF-B473-E0FF172B40A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981E591-0825-4369-BC9E-19CCE8FE907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B15F60F-8881-49FA-A62F-4F549DACAA3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F8FE5B0-3AA5-4C62-A343-CF85C5D1AAC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6BAC4D97-7FD9-45C9-80B8-1E771657E5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339E524F-A2F4-472A-A520-4008B345374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52BBC9D-2041-4670-A3A3-776087F0E7C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9" name="直線コネクタ 68">
          <a:extLst>
            <a:ext uri="{FF2B5EF4-FFF2-40B4-BE49-F238E27FC236}">
              <a16:creationId xmlns:a16="http://schemas.microsoft.com/office/drawing/2014/main" id="{441633F3-2DA8-4119-AA78-E5D88AB8CDC6}"/>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0" name="有形固定資産減価償却率最小値テキスト">
          <a:extLst>
            <a:ext uri="{FF2B5EF4-FFF2-40B4-BE49-F238E27FC236}">
              <a16:creationId xmlns:a16="http://schemas.microsoft.com/office/drawing/2014/main" id="{6026074E-336E-4F12-A7B6-C7DA72681A3C}"/>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1" name="直線コネクタ 70">
          <a:extLst>
            <a:ext uri="{FF2B5EF4-FFF2-40B4-BE49-F238E27FC236}">
              <a16:creationId xmlns:a16="http://schemas.microsoft.com/office/drawing/2014/main" id="{C86736EB-87B0-4E8A-88AC-2AC13834756A}"/>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2" name="有形固定資産減価償却率最大値テキスト">
          <a:extLst>
            <a:ext uri="{FF2B5EF4-FFF2-40B4-BE49-F238E27FC236}">
              <a16:creationId xmlns:a16="http://schemas.microsoft.com/office/drawing/2014/main" id="{46A4FDE6-25BE-4870-BD83-65F7B6B4AC9F}"/>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3" name="直線コネクタ 72">
          <a:extLst>
            <a:ext uri="{FF2B5EF4-FFF2-40B4-BE49-F238E27FC236}">
              <a16:creationId xmlns:a16="http://schemas.microsoft.com/office/drawing/2014/main" id="{33669E47-5FBC-478E-83B5-8184B9F1B425}"/>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4" name="有形固定資産減価償却率平均値テキスト">
          <a:extLst>
            <a:ext uri="{FF2B5EF4-FFF2-40B4-BE49-F238E27FC236}">
              <a16:creationId xmlns:a16="http://schemas.microsoft.com/office/drawing/2014/main" id="{CFC235DC-3E6F-4D31-9143-341A2114D60C}"/>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5" name="フローチャート: 判断 74">
          <a:extLst>
            <a:ext uri="{FF2B5EF4-FFF2-40B4-BE49-F238E27FC236}">
              <a16:creationId xmlns:a16="http://schemas.microsoft.com/office/drawing/2014/main" id="{244851EF-71F2-46BA-A90A-8CB954AA74C4}"/>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6" name="フローチャート: 判断 75">
          <a:extLst>
            <a:ext uri="{FF2B5EF4-FFF2-40B4-BE49-F238E27FC236}">
              <a16:creationId xmlns:a16="http://schemas.microsoft.com/office/drawing/2014/main" id="{937467EB-6EC3-4A89-B3AE-1E0C9C914EF6}"/>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7" name="フローチャート: 判断 76">
          <a:extLst>
            <a:ext uri="{FF2B5EF4-FFF2-40B4-BE49-F238E27FC236}">
              <a16:creationId xmlns:a16="http://schemas.microsoft.com/office/drawing/2014/main" id="{ACDCBEFF-4291-432D-85C1-DD7DF2200379}"/>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8" name="フローチャート: 判断 77">
          <a:extLst>
            <a:ext uri="{FF2B5EF4-FFF2-40B4-BE49-F238E27FC236}">
              <a16:creationId xmlns:a16="http://schemas.microsoft.com/office/drawing/2014/main" id="{6430A29F-A50C-4CFF-8188-D9C69F4AC4C7}"/>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79" name="フローチャート: 判断 78">
          <a:extLst>
            <a:ext uri="{FF2B5EF4-FFF2-40B4-BE49-F238E27FC236}">
              <a16:creationId xmlns:a16="http://schemas.microsoft.com/office/drawing/2014/main" id="{A48D0088-207C-49B9-AD96-9C666F7B1B5C}"/>
            </a:ext>
          </a:extLst>
        </xdr:cNvPr>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A38D0D-E0E0-46BC-A001-7296DAE5AE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A1CE534-6E87-498E-96C7-D34FB20ABE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91607CF-EBA5-4DB0-A261-40AB4F908B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49F8C9C-3560-4D00-B10B-43748ABC4BF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8FD990A-4780-4959-A14F-44B1A7DC51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48154</xdr:rowOff>
    </xdr:from>
    <xdr:to>
      <xdr:col>23</xdr:col>
      <xdr:colOff>136525</xdr:colOff>
      <xdr:row>31</xdr:row>
      <xdr:rowOff>149754</xdr:rowOff>
    </xdr:to>
    <xdr:sp macro="" textlink="">
      <xdr:nvSpPr>
        <xdr:cNvPr id="85" name="楕円 84">
          <a:extLst>
            <a:ext uri="{FF2B5EF4-FFF2-40B4-BE49-F238E27FC236}">
              <a16:creationId xmlns:a16="http://schemas.microsoft.com/office/drawing/2014/main" id="{E839A7F0-0C01-4293-817C-560E895CF3A4}"/>
            </a:ext>
          </a:extLst>
        </xdr:cNvPr>
        <xdr:cNvSpPr/>
      </xdr:nvSpPr>
      <xdr:spPr>
        <a:xfrm>
          <a:off x="47117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26581</xdr:rowOff>
    </xdr:from>
    <xdr:ext cx="405111" cy="259045"/>
    <xdr:sp macro="" textlink="">
      <xdr:nvSpPr>
        <xdr:cNvPr id="86" name="有形固定資産減価償却率該当値テキスト">
          <a:extLst>
            <a:ext uri="{FF2B5EF4-FFF2-40B4-BE49-F238E27FC236}">
              <a16:creationId xmlns:a16="http://schemas.microsoft.com/office/drawing/2014/main" id="{AF253E97-78C6-44CE-BAB8-140418161B5D}"/>
            </a:ext>
          </a:extLst>
        </xdr:cNvPr>
        <xdr:cNvSpPr txBox="1"/>
      </xdr:nvSpPr>
      <xdr:spPr>
        <a:xfrm>
          <a:off x="4813300" y="6113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19367</xdr:rowOff>
    </xdr:from>
    <xdr:to>
      <xdr:col>19</xdr:col>
      <xdr:colOff>187325</xdr:colOff>
      <xdr:row>31</xdr:row>
      <xdr:rowOff>120967</xdr:rowOff>
    </xdr:to>
    <xdr:sp macro="" textlink="">
      <xdr:nvSpPr>
        <xdr:cNvPr id="87" name="楕円 86">
          <a:extLst>
            <a:ext uri="{FF2B5EF4-FFF2-40B4-BE49-F238E27FC236}">
              <a16:creationId xmlns:a16="http://schemas.microsoft.com/office/drawing/2014/main" id="{B609FB01-A6C2-4CCD-B92D-66BC9F7D6841}"/>
            </a:ext>
          </a:extLst>
        </xdr:cNvPr>
        <xdr:cNvSpPr/>
      </xdr:nvSpPr>
      <xdr:spPr>
        <a:xfrm>
          <a:off x="4000500" y="6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70167</xdr:rowOff>
    </xdr:from>
    <xdr:to>
      <xdr:col>23</xdr:col>
      <xdr:colOff>85725</xdr:colOff>
      <xdr:row>31</xdr:row>
      <xdr:rowOff>98954</xdr:rowOff>
    </xdr:to>
    <xdr:cxnSp macro="">
      <xdr:nvCxnSpPr>
        <xdr:cNvPr id="88" name="直線コネクタ 87">
          <a:extLst>
            <a:ext uri="{FF2B5EF4-FFF2-40B4-BE49-F238E27FC236}">
              <a16:creationId xmlns:a16="http://schemas.microsoft.com/office/drawing/2014/main" id="{AA04C063-1C39-4C48-93B8-7B52F41C952D}"/>
            </a:ext>
          </a:extLst>
        </xdr:cNvPr>
        <xdr:cNvCxnSpPr/>
      </xdr:nvCxnSpPr>
      <xdr:spPr>
        <a:xfrm>
          <a:off x="4051300" y="6156642"/>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2646</xdr:rowOff>
    </xdr:from>
    <xdr:to>
      <xdr:col>15</xdr:col>
      <xdr:colOff>187325</xdr:colOff>
      <xdr:row>32</xdr:row>
      <xdr:rowOff>104246</xdr:rowOff>
    </xdr:to>
    <xdr:sp macro="" textlink="">
      <xdr:nvSpPr>
        <xdr:cNvPr id="89" name="楕円 88">
          <a:extLst>
            <a:ext uri="{FF2B5EF4-FFF2-40B4-BE49-F238E27FC236}">
              <a16:creationId xmlns:a16="http://schemas.microsoft.com/office/drawing/2014/main" id="{F0B2A059-4ECE-47B1-93F8-6C5743E3CBD2}"/>
            </a:ext>
          </a:extLst>
        </xdr:cNvPr>
        <xdr:cNvSpPr/>
      </xdr:nvSpPr>
      <xdr:spPr>
        <a:xfrm>
          <a:off x="32385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70167</xdr:rowOff>
    </xdr:from>
    <xdr:to>
      <xdr:col>19</xdr:col>
      <xdr:colOff>136525</xdr:colOff>
      <xdr:row>32</xdr:row>
      <xdr:rowOff>53446</xdr:rowOff>
    </xdr:to>
    <xdr:cxnSp macro="">
      <xdr:nvCxnSpPr>
        <xdr:cNvPr id="90" name="直線コネクタ 89">
          <a:extLst>
            <a:ext uri="{FF2B5EF4-FFF2-40B4-BE49-F238E27FC236}">
              <a16:creationId xmlns:a16="http://schemas.microsoft.com/office/drawing/2014/main" id="{809E7FEA-1987-42CE-87B8-26EB7F39A00E}"/>
            </a:ext>
          </a:extLst>
        </xdr:cNvPr>
        <xdr:cNvCxnSpPr/>
      </xdr:nvCxnSpPr>
      <xdr:spPr>
        <a:xfrm flipV="1">
          <a:off x="3289300" y="6156642"/>
          <a:ext cx="762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91" name="楕円 90">
          <a:extLst>
            <a:ext uri="{FF2B5EF4-FFF2-40B4-BE49-F238E27FC236}">
              <a16:creationId xmlns:a16="http://schemas.microsoft.com/office/drawing/2014/main" id="{216D69C5-75A0-42AA-B0FD-2F8CA1B6361F}"/>
            </a:ext>
          </a:extLst>
        </xdr:cNvPr>
        <xdr:cNvSpPr/>
      </xdr:nvSpPr>
      <xdr:spPr>
        <a:xfrm>
          <a:off x="2476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53446</xdr:rowOff>
    </xdr:to>
    <xdr:cxnSp macro="">
      <xdr:nvCxnSpPr>
        <xdr:cNvPr id="92" name="直線コネクタ 91">
          <a:extLst>
            <a:ext uri="{FF2B5EF4-FFF2-40B4-BE49-F238E27FC236}">
              <a16:creationId xmlns:a16="http://schemas.microsoft.com/office/drawing/2014/main" id="{9DF967A3-8702-4A48-92F6-E2EA22F6BCCD}"/>
            </a:ext>
          </a:extLst>
        </xdr:cNvPr>
        <xdr:cNvCxnSpPr/>
      </xdr:nvCxnSpPr>
      <xdr:spPr>
        <a:xfrm>
          <a:off x="2527300" y="628798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13441</xdr:rowOff>
    </xdr:from>
    <xdr:to>
      <xdr:col>7</xdr:col>
      <xdr:colOff>187325</xdr:colOff>
      <xdr:row>32</xdr:row>
      <xdr:rowOff>115041</xdr:rowOff>
    </xdr:to>
    <xdr:sp macro="" textlink="">
      <xdr:nvSpPr>
        <xdr:cNvPr id="93" name="楕円 92">
          <a:extLst>
            <a:ext uri="{FF2B5EF4-FFF2-40B4-BE49-F238E27FC236}">
              <a16:creationId xmlns:a16="http://schemas.microsoft.com/office/drawing/2014/main" id="{E8A37FE4-A47A-4814-8295-01054349224A}"/>
            </a:ext>
          </a:extLst>
        </xdr:cNvPr>
        <xdr:cNvSpPr/>
      </xdr:nvSpPr>
      <xdr:spPr>
        <a:xfrm>
          <a:off x="1714500" y="62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30057</xdr:rowOff>
    </xdr:from>
    <xdr:to>
      <xdr:col>11</xdr:col>
      <xdr:colOff>136525</xdr:colOff>
      <xdr:row>32</xdr:row>
      <xdr:rowOff>64241</xdr:rowOff>
    </xdr:to>
    <xdr:cxnSp macro="">
      <xdr:nvCxnSpPr>
        <xdr:cNvPr id="94" name="直線コネクタ 93">
          <a:extLst>
            <a:ext uri="{FF2B5EF4-FFF2-40B4-BE49-F238E27FC236}">
              <a16:creationId xmlns:a16="http://schemas.microsoft.com/office/drawing/2014/main" id="{35526F35-5432-4001-B691-7D24242D5887}"/>
            </a:ext>
          </a:extLst>
        </xdr:cNvPr>
        <xdr:cNvCxnSpPr/>
      </xdr:nvCxnSpPr>
      <xdr:spPr>
        <a:xfrm flipV="1">
          <a:off x="1765300" y="628798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5" name="n_1aveValue有形固定資産減価償却率">
          <a:extLst>
            <a:ext uri="{FF2B5EF4-FFF2-40B4-BE49-F238E27FC236}">
              <a16:creationId xmlns:a16="http://schemas.microsoft.com/office/drawing/2014/main" id="{EFC44B68-454F-42FE-AC42-220E96E289BF}"/>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6" name="n_2aveValue有形固定資産減価償却率">
          <a:extLst>
            <a:ext uri="{FF2B5EF4-FFF2-40B4-BE49-F238E27FC236}">
              <a16:creationId xmlns:a16="http://schemas.microsoft.com/office/drawing/2014/main" id="{448D25C4-71A8-4F98-AD2A-080591213F26}"/>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7" name="n_3aveValue有形固定資産減価償却率">
          <a:extLst>
            <a:ext uri="{FF2B5EF4-FFF2-40B4-BE49-F238E27FC236}">
              <a16:creationId xmlns:a16="http://schemas.microsoft.com/office/drawing/2014/main" id="{C77A0B2F-A689-4CF7-BB3F-8368A1C54958}"/>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98" name="n_4aveValue有形固定資産減価償却率">
          <a:extLst>
            <a:ext uri="{FF2B5EF4-FFF2-40B4-BE49-F238E27FC236}">
              <a16:creationId xmlns:a16="http://schemas.microsoft.com/office/drawing/2014/main" id="{E3092FA8-3114-4FC6-8EC4-6062522C1463}"/>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112094</xdr:rowOff>
    </xdr:from>
    <xdr:ext cx="405111" cy="259045"/>
    <xdr:sp macro="" textlink="">
      <xdr:nvSpPr>
        <xdr:cNvPr id="99" name="n_1mainValue有形固定資産減価償却率">
          <a:extLst>
            <a:ext uri="{FF2B5EF4-FFF2-40B4-BE49-F238E27FC236}">
              <a16:creationId xmlns:a16="http://schemas.microsoft.com/office/drawing/2014/main" id="{97A4BB01-CC3E-4078-A2FE-F2A24604A154}"/>
            </a:ext>
          </a:extLst>
        </xdr:cNvPr>
        <xdr:cNvSpPr txBox="1"/>
      </xdr:nvSpPr>
      <xdr:spPr>
        <a:xfrm>
          <a:off x="3836044" y="61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95373</xdr:rowOff>
    </xdr:from>
    <xdr:ext cx="405111" cy="259045"/>
    <xdr:sp macro="" textlink="">
      <xdr:nvSpPr>
        <xdr:cNvPr id="100" name="n_2mainValue有形固定資産減価償却率">
          <a:extLst>
            <a:ext uri="{FF2B5EF4-FFF2-40B4-BE49-F238E27FC236}">
              <a16:creationId xmlns:a16="http://schemas.microsoft.com/office/drawing/2014/main" id="{B1E66DBD-B9F5-495E-917F-C3931FFFD325}"/>
            </a:ext>
          </a:extLst>
        </xdr:cNvPr>
        <xdr:cNvSpPr txBox="1"/>
      </xdr:nvSpPr>
      <xdr:spPr>
        <a:xfrm>
          <a:off x="3086744" y="635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101" name="n_3mainValue有形固定資産減価償却率">
          <a:extLst>
            <a:ext uri="{FF2B5EF4-FFF2-40B4-BE49-F238E27FC236}">
              <a16:creationId xmlns:a16="http://schemas.microsoft.com/office/drawing/2014/main" id="{804E9206-9BD5-4FD6-BE0E-97598A8C5BEA}"/>
            </a:ext>
          </a:extLst>
        </xdr:cNvPr>
        <xdr:cNvSpPr txBox="1"/>
      </xdr:nvSpPr>
      <xdr:spPr>
        <a:xfrm>
          <a:off x="23247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106168</xdr:rowOff>
    </xdr:from>
    <xdr:ext cx="405111" cy="259045"/>
    <xdr:sp macro="" textlink="">
      <xdr:nvSpPr>
        <xdr:cNvPr id="102" name="n_4mainValue有形固定資産減価償却率">
          <a:extLst>
            <a:ext uri="{FF2B5EF4-FFF2-40B4-BE49-F238E27FC236}">
              <a16:creationId xmlns:a16="http://schemas.microsoft.com/office/drawing/2014/main" id="{8A13DD93-7F38-404A-A468-9EB0F21539A0}"/>
            </a:ext>
          </a:extLst>
        </xdr:cNvPr>
        <xdr:cNvSpPr txBox="1"/>
      </xdr:nvSpPr>
      <xdr:spPr>
        <a:xfrm>
          <a:off x="1562744" y="636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0D65C3B-2D17-493C-A102-BDB9E54ACF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93BDE1C-4EDD-4AE2-8824-376B9EEE21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8A7C357-DF7A-477E-832C-DF9518072ED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DDEE813-71E9-4738-A503-E37211C4C3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E346336-8DC8-4F4C-A838-244A425CBCE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E85FA04-3242-432C-9611-898CB16A46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17EF788-36A7-48D8-8AC1-3F6639DEF73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B873C93-987D-4263-AB70-F92FB92B63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1D1C486-4B8F-444D-8B31-FD225128186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3FE13EE-3027-425A-944A-DE5DF9FAA7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9CA24AA-A697-4190-B585-DA51428BBE8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F11D3EF-83E8-4C03-9232-A09771295F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8ED3E46-7C23-4A00-8A0C-D123DD6690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、類似団体と同水準を維持している。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しかしながら、全国・大分県平均と比較すると高い傾向にあることから、今後も引き続き繰上償還の実施や公共事業の適正化による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計画的な地方債の発行を実施し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00B7A77-1782-4827-A3A0-6F0ECA5E4D3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F0889C8-230D-43DE-8A90-99F99FC7E31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A55B0B5-F08E-4A30-AA56-BCFFF93881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4071B45-D111-436A-BAC0-1AC1D9B988E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51EDB4DF-370A-4153-BAF6-F8FAC18101F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A03787E4-706A-4CDE-8FF1-56B3E0E0491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7724D80-550F-43B2-813D-35C1BFDD283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2117241-875C-4C69-8D32-E3D428526EA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CCF1E82-445B-4189-AB9C-7136318EC91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C013FE4-9ACB-499B-89CF-BE3E9FB361B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7449E338-D90F-4410-9ECF-5D902D05665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98A1F57-251D-49D3-8657-AB399F7F0DA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6698164-BDAA-47A1-A47F-1F1BC706452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048D227-3006-4F20-898A-B114573E3A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EE670DAB-DFC5-445D-B1D8-0E76B877983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1" name="直線コネクタ 130">
          <a:extLst>
            <a:ext uri="{FF2B5EF4-FFF2-40B4-BE49-F238E27FC236}">
              <a16:creationId xmlns:a16="http://schemas.microsoft.com/office/drawing/2014/main" id="{6B5A6091-77D6-40E9-B4F1-575D67BF3F7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2" name="債務償還比率最小値テキスト">
          <a:extLst>
            <a:ext uri="{FF2B5EF4-FFF2-40B4-BE49-F238E27FC236}">
              <a16:creationId xmlns:a16="http://schemas.microsoft.com/office/drawing/2014/main" id="{0E00333C-29D5-4430-8DD3-613B40D62D07}"/>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3" name="直線コネクタ 132">
          <a:extLst>
            <a:ext uri="{FF2B5EF4-FFF2-40B4-BE49-F238E27FC236}">
              <a16:creationId xmlns:a16="http://schemas.microsoft.com/office/drawing/2014/main" id="{47F9271B-A780-4912-A6AB-70114B07C3A7}"/>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F4B71B1-23DF-43DD-95F0-3B3F5654DC6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C6DA927-0A79-40B1-9631-C1F332615B5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6" name="債務償還比率平均値テキスト">
          <a:extLst>
            <a:ext uri="{FF2B5EF4-FFF2-40B4-BE49-F238E27FC236}">
              <a16:creationId xmlns:a16="http://schemas.microsoft.com/office/drawing/2014/main" id="{E61E18E5-D8A2-4AD5-8C2A-4793EC0EB285}"/>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7" name="フローチャート: 判断 136">
          <a:extLst>
            <a:ext uri="{FF2B5EF4-FFF2-40B4-BE49-F238E27FC236}">
              <a16:creationId xmlns:a16="http://schemas.microsoft.com/office/drawing/2014/main" id="{08AD8A21-86E1-4055-BFEF-0780EBFC9E27}"/>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8" name="フローチャート: 判断 137">
          <a:extLst>
            <a:ext uri="{FF2B5EF4-FFF2-40B4-BE49-F238E27FC236}">
              <a16:creationId xmlns:a16="http://schemas.microsoft.com/office/drawing/2014/main" id="{D57213AA-1C5C-4BFF-B4B3-8FEA68A5D521}"/>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9" name="フローチャート: 判断 138">
          <a:extLst>
            <a:ext uri="{FF2B5EF4-FFF2-40B4-BE49-F238E27FC236}">
              <a16:creationId xmlns:a16="http://schemas.microsoft.com/office/drawing/2014/main" id="{72F12EC7-93ED-4E70-AC6D-734FE244CDB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0" name="フローチャート: 判断 139">
          <a:extLst>
            <a:ext uri="{FF2B5EF4-FFF2-40B4-BE49-F238E27FC236}">
              <a16:creationId xmlns:a16="http://schemas.microsoft.com/office/drawing/2014/main" id="{DAAC81EF-CC43-4B77-93AE-44730632507A}"/>
            </a:ext>
          </a:extLst>
        </xdr:cNvPr>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1" name="フローチャート: 判断 140">
          <a:extLst>
            <a:ext uri="{FF2B5EF4-FFF2-40B4-BE49-F238E27FC236}">
              <a16:creationId xmlns:a16="http://schemas.microsoft.com/office/drawing/2014/main" id="{E13D8134-107F-4992-B3F5-C8616566F798}"/>
            </a:ext>
          </a:extLst>
        </xdr:cNvPr>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E0017E-6AFD-43C4-B277-DBCE97280D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641FF0-4535-4335-9116-8CF824729A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080CBDC-F963-444B-9D49-795A6697EF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4D42601-1472-4383-BDD3-989DDD076E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5444603-2486-4CC5-8314-82EFBF4188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7183</xdr:rowOff>
    </xdr:from>
    <xdr:to>
      <xdr:col>76</xdr:col>
      <xdr:colOff>73025</xdr:colOff>
      <xdr:row>30</xdr:row>
      <xdr:rowOff>108783</xdr:rowOff>
    </xdr:to>
    <xdr:sp macro="" textlink="">
      <xdr:nvSpPr>
        <xdr:cNvPr id="147" name="楕円 146">
          <a:extLst>
            <a:ext uri="{FF2B5EF4-FFF2-40B4-BE49-F238E27FC236}">
              <a16:creationId xmlns:a16="http://schemas.microsoft.com/office/drawing/2014/main" id="{540DD695-C65C-43D0-8EFF-BBAA5E52C1B8}"/>
            </a:ext>
          </a:extLst>
        </xdr:cNvPr>
        <xdr:cNvSpPr/>
      </xdr:nvSpPr>
      <xdr:spPr>
        <a:xfrm>
          <a:off x="14744700" y="59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157060</xdr:rowOff>
    </xdr:from>
    <xdr:ext cx="469744" cy="259045"/>
    <xdr:sp macro="" textlink="">
      <xdr:nvSpPr>
        <xdr:cNvPr id="148" name="債務償還比率該当値テキスト">
          <a:extLst>
            <a:ext uri="{FF2B5EF4-FFF2-40B4-BE49-F238E27FC236}">
              <a16:creationId xmlns:a16="http://schemas.microsoft.com/office/drawing/2014/main" id="{3CF8BFE8-0633-478C-9023-91B6BF9329AE}"/>
            </a:ext>
          </a:extLst>
        </xdr:cNvPr>
        <xdr:cNvSpPr txBox="1"/>
      </xdr:nvSpPr>
      <xdr:spPr>
        <a:xfrm>
          <a:off x="14846300" y="59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76630</xdr:rowOff>
    </xdr:from>
    <xdr:to>
      <xdr:col>72</xdr:col>
      <xdr:colOff>123825</xdr:colOff>
      <xdr:row>31</xdr:row>
      <xdr:rowOff>6780</xdr:rowOff>
    </xdr:to>
    <xdr:sp macro="" textlink="">
      <xdr:nvSpPr>
        <xdr:cNvPr id="149" name="楕円 148">
          <a:extLst>
            <a:ext uri="{FF2B5EF4-FFF2-40B4-BE49-F238E27FC236}">
              <a16:creationId xmlns:a16="http://schemas.microsoft.com/office/drawing/2014/main" id="{83D8EF7D-3583-47D2-BF8F-EF5FC934E0FC}"/>
            </a:ext>
          </a:extLst>
        </xdr:cNvPr>
        <xdr:cNvSpPr/>
      </xdr:nvSpPr>
      <xdr:spPr>
        <a:xfrm>
          <a:off x="14033500" y="59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57983</xdr:rowOff>
    </xdr:from>
    <xdr:to>
      <xdr:col>76</xdr:col>
      <xdr:colOff>22225</xdr:colOff>
      <xdr:row>30</xdr:row>
      <xdr:rowOff>127430</xdr:rowOff>
    </xdr:to>
    <xdr:cxnSp macro="">
      <xdr:nvCxnSpPr>
        <xdr:cNvPr id="150" name="直線コネクタ 149">
          <a:extLst>
            <a:ext uri="{FF2B5EF4-FFF2-40B4-BE49-F238E27FC236}">
              <a16:creationId xmlns:a16="http://schemas.microsoft.com/office/drawing/2014/main" id="{DE93E566-572B-41CC-A471-BB56BAF8DB70}"/>
            </a:ext>
          </a:extLst>
        </xdr:cNvPr>
        <xdr:cNvCxnSpPr/>
      </xdr:nvCxnSpPr>
      <xdr:spPr>
        <a:xfrm flipV="1">
          <a:off x="14084300" y="5973008"/>
          <a:ext cx="711200" cy="6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169037</xdr:rowOff>
    </xdr:from>
    <xdr:to>
      <xdr:col>68</xdr:col>
      <xdr:colOff>123825</xdr:colOff>
      <xdr:row>30</xdr:row>
      <xdr:rowOff>99187</xdr:rowOff>
    </xdr:to>
    <xdr:sp macro="" textlink="">
      <xdr:nvSpPr>
        <xdr:cNvPr id="151" name="楕円 150">
          <a:extLst>
            <a:ext uri="{FF2B5EF4-FFF2-40B4-BE49-F238E27FC236}">
              <a16:creationId xmlns:a16="http://schemas.microsoft.com/office/drawing/2014/main" id="{B0B40250-18FF-4128-801F-B854375FA5F0}"/>
            </a:ext>
          </a:extLst>
        </xdr:cNvPr>
        <xdr:cNvSpPr/>
      </xdr:nvSpPr>
      <xdr:spPr>
        <a:xfrm>
          <a:off x="13271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48387</xdr:rowOff>
    </xdr:from>
    <xdr:to>
      <xdr:col>72</xdr:col>
      <xdr:colOff>73025</xdr:colOff>
      <xdr:row>30</xdr:row>
      <xdr:rowOff>127430</xdr:rowOff>
    </xdr:to>
    <xdr:cxnSp macro="">
      <xdr:nvCxnSpPr>
        <xdr:cNvPr id="152" name="直線コネクタ 151">
          <a:extLst>
            <a:ext uri="{FF2B5EF4-FFF2-40B4-BE49-F238E27FC236}">
              <a16:creationId xmlns:a16="http://schemas.microsoft.com/office/drawing/2014/main" id="{6EDAB082-0965-4766-9B73-B815587795B3}"/>
            </a:ext>
          </a:extLst>
        </xdr:cNvPr>
        <xdr:cNvCxnSpPr/>
      </xdr:nvCxnSpPr>
      <xdr:spPr>
        <a:xfrm>
          <a:off x="13322300" y="5963412"/>
          <a:ext cx="762000" cy="7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111005</xdr:rowOff>
    </xdr:from>
    <xdr:to>
      <xdr:col>64</xdr:col>
      <xdr:colOff>123825</xdr:colOff>
      <xdr:row>32</xdr:row>
      <xdr:rowOff>41155</xdr:rowOff>
    </xdr:to>
    <xdr:sp macro="" textlink="">
      <xdr:nvSpPr>
        <xdr:cNvPr id="153" name="楕円 152">
          <a:extLst>
            <a:ext uri="{FF2B5EF4-FFF2-40B4-BE49-F238E27FC236}">
              <a16:creationId xmlns:a16="http://schemas.microsoft.com/office/drawing/2014/main" id="{45C6C848-C642-417E-9C2D-821B72F81DEA}"/>
            </a:ext>
          </a:extLst>
        </xdr:cNvPr>
        <xdr:cNvSpPr/>
      </xdr:nvSpPr>
      <xdr:spPr>
        <a:xfrm>
          <a:off x="12509500" y="61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48387</xdr:rowOff>
    </xdr:from>
    <xdr:to>
      <xdr:col>68</xdr:col>
      <xdr:colOff>73025</xdr:colOff>
      <xdr:row>31</xdr:row>
      <xdr:rowOff>161805</xdr:rowOff>
    </xdr:to>
    <xdr:cxnSp macro="">
      <xdr:nvCxnSpPr>
        <xdr:cNvPr id="154" name="直線コネクタ 153">
          <a:extLst>
            <a:ext uri="{FF2B5EF4-FFF2-40B4-BE49-F238E27FC236}">
              <a16:creationId xmlns:a16="http://schemas.microsoft.com/office/drawing/2014/main" id="{F3A372F1-0A8F-450A-A94E-76C880D28C30}"/>
            </a:ext>
          </a:extLst>
        </xdr:cNvPr>
        <xdr:cNvCxnSpPr/>
      </xdr:nvCxnSpPr>
      <xdr:spPr>
        <a:xfrm flipV="1">
          <a:off x="12560300" y="5963412"/>
          <a:ext cx="762000" cy="2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42418</xdr:rowOff>
    </xdr:from>
    <xdr:to>
      <xdr:col>60</xdr:col>
      <xdr:colOff>123825</xdr:colOff>
      <xdr:row>33</xdr:row>
      <xdr:rowOff>144018</xdr:rowOff>
    </xdr:to>
    <xdr:sp macro="" textlink="">
      <xdr:nvSpPr>
        <xdr:cNvPr id="155" name="楕円 154">
          <a:extLst>
            <a:ext uri="{FF2B5EF4-FFF2-40B4-BE49-F238E27FC236}">
              <a16:creationId xmlns:a16="http://schemas.microsoft.com/office/drawing/2014/main" id="{7BA022D6-576C-4602-A177-4FDE356900AB}"/>
            </a:ext>
          </a:extLst>
        </xdr:cNvPr>
        <xdr:cNvSpPr/>
      </xdr:nvSpPr>
      <xdr:spPr>
        <a:xfrm>
          <a:off x="11747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161805</xdr:rowOff>
    </xdr:from>
    <xdr:to>
      <xdr:col>64</xdr:col>
      <xdr:colOff>73025</xdr:colOff>
      <xdr:row>33</xdr:row>
      <xdr:rowOff>93218</xdr:rowOff>
    </xdr:to>
    <xdr:cxnSp macro="">
      <xdr:nvCxnSpPr>
        <xdr:cNvPr id="156" name="直線コネクタ 155">
          <a:extLst>
            <a:ext uri="{FF2B5EF4-FFF2-40B4-BE49-F238E27FC236}">
              <a16:creationId xmlns:a16="http://schemas.microsoft.com/office/drawing/2014/main" id="{0E7155F0-CB80-4B68-8BC4-C29C015320AF}"/>
            </a:ext>
          </a:extLst>
        </xdr:cNvPr>
        <xdr:cNvCxnSpPr/>
      </xdr:nvCxnSpPr>
      <xdr:spPr>
        <a:xfrm flipV="1">
          <a:off x="11798300" y="6248280"/>
          <a:ext cx="762000" cy="2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7" name="n_1aveValue債務償還比率">
          <a:extLst>
            <a:ext uri="{FF2B5EF4-FFF2-40B4-BE49-F238E27FC236}">
              <a16:creationId xmlns:a16="http://schemas.microsoft.com/office/drawing/2014/main" id="{4C9831DF-DA0D-4A36-AAB9-7EF77068AA76}"/>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8" name="n_2aveValue債務償還比率">
          <a:extLst>
            <a:ext uri="{FF2B5EF4-FFF2-40B4-BE49-F238E27FC236}">
              <a16:creationId xmlns:a16="http://schemas.microsoft.com/office/drawing/2014/main" id="{8D0FC6C9-D9CA-4E8B-866C-93D9B33BB9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160933</xdr:rowOff>
    </xdr:from>
    <xdr:ext cx="469744" cy="259045"/>
    <xdr:sp macro="" textlink="">
      <xdr:nvSpPr>
        <xdr:cNvPr id="159" name="n_3aveValue債務償還比率">
          <a:extLst>
            <a:ext uri="{FF2B5EF4-FFF2-40B4-BE49-F238E27FC236}">
              <a16:creationId xmlns:a16="http://schemas.microsoft.com/office/drawing/2014/main" id="{77A59312-DCF0-4DAA-8DD0-408721EA8F8F}"/>
            </a:ext>
          </a:extLst>
        </xdr:cNvPr>
        <xdr:cNvSpPr txBox="1"/>
      </xdr:nvSpPr>
      <xdr:spPr>
        <a:xfrm>
          <a:off x="12325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22108</xdr:rowOff>
    </xdr:from>
    <xdr:ext cx="469744" cy="259045"/>
    <xdr:sp macro="" textlink="">
      <xdr:nvSpPr>
        <xdr:cNvPr id="160" name="n_4aveValue債務償還比率">
          <a:extLst>
            <a:ext uri="{FF2B5EF4-FFF2-40B4-BE49-F238E27FC236}">
              <a16:creationId xmlns:a16="http://schemas.microsoft.com/office/drawing/2014/main" id="{70D8614A-E4C0-4C5C-96DB-D0B6612EE84F}"/>
            </a:ext>
          </a:extLst>
        </xdr:cNvPr>
        <xdr:cNvSpPr txBox="1"/>
      </xdr:nvSpPr>
      <xdr:spPr>
        <a:xfrm>
          <a:off x="11563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169357</xdr:rowOff>
    </xdr:from>
    <xdr:ext cx="469744" cy="259045"/>
    <xdr:sp macro="" textlink="">
      <xdr:nvSpPr>
        <xdr:cNvPr id="161" name="n_1mainValue債務償還比率">
          <a:extLst>
            <a:ext uri="{FF2B5EF4-FFF2-40B4-BE49-F238E27FC236}">
              <a16:creationId xmlns:a16="http://schemas.microsoft.com/office/drawing/2014/main" id="{9C665B7E-8E04-48BA-8C42-291DA8BAF76F}"/>
            </a:ext>
          </a:extLst>
        </xdr:cNvPr>
        <xdr:cNvSpPr txBox="1"/>
      </xdr:nvSpPr>
      <xdr:spPr>
        <a:xfrm>
          <a:off x="13836727" y="608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90314</xdr:rowOff>
    </xdr:from>
    <xdr:ext cx="469744" cy="259045"/>
    <xdr:sp macro="" textlink="">
      <xdr:nvSpPr>
        <xdr:cNvPr id="162" name="n_2mainValue債務償還比率">
          <a:extLst>
            <a:ext uri="{FF2B5EF4-FFF2-40B4-BE49-F238E27FC236}">
              <a16:creationId xmlns:a16="http://schemas.microsoft.com/office/drawing/2014/main" id="{0C0AF13A-7876-4800-8823-40E4BA044F01}"/>
            </a:ext>
          </a:extLst>
        </xdr:cNvPr>
        <xdr:cNvSpPr txBox="1"/>
      </xdr:nvSpPr>
      <xdr:spPr>
        <a:xfrm>
          <a:off x="13087427"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32282</xdr:rowOff>
    </xdr:from>
    <xdr:ext cx="469744" cy="259045"/>
    <xdr:sp macro="" textlink="">
      <xdr:nvSpPr>
        <xdr:cNvPr id="163" name="n_3mainValue債務償還比率">
          <a:extLst>
            <a:ext uri="{FF2B5EF4-FFF2-40B4-BE49-F238E27FC236}">
              <a16:creationId xmlns:a16="http://schemas.microsoft.com/office/drawing/2014/main" id="{80A4EE71-85CC-404D-8D88-F85FCF0DBCB3}"/>
            </a:ext>
          </a:extLst>
        </xdr:cNvPr>
        <xdr:cNvSpPr txBox="1"/>
      </xdr:nvSpPr>
      <xdr:spPr>
        <a:xfrm>
          <a:off x="12325427" y="629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135145</xdr:rowOff>
    </xdr:from>
    <xdr:ext cx="560923" cy="259045"/>
    <xdr:sp macro="" textlink="">
      <xdr:nvSpPr>
        <xdr:cNvPr id="164" name="n_4mainValue債務償還比率">
          <a:extLst>
            <a:ext uri="{FF2B5EF4-FFF2-40B4-BE49-F238E27FC236}">
              <a16:creationId xmlns:a16="http://schemas.microsoft.com/office/drawing/2014/main" id="{09910847-4F73-41D1-BF30-5B44306A8FD7}"/>
            </a:ext>
          </a:extLst>
        </xdr:cNvPr>
        <xdr:cNvSpPr txBox="1"/>
      </xdr:nvSpPr>
      <xdr:spPr>
        <a:xfrm>
          <a:off x="11517838" y="65645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39CB304-2CF2-426F-B45D-64B2E5C9A2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E35B94F-4B93-4CC2-BECA-FE9BF2A07E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6687BEB-B8DD-416C-8B4E-D80076F968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9981D6F-C76F-41A5-9DC6-A5569DFDD04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87610FB-70EB-4A01-83EE-C2B9C561F79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9E0BEEA-756B-49BD-A413-3BD163AF5B6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2A795D-9F35-4759-89A0-AD980949DF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027520-E71D-4DFC-A1F9-A7BC761C9A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CAA147-6CFF-41AE-8433-C626850E8F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5E3721-19CA-4F4F-A8AA-7C11AFE1D8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5568A3-68E9-4AD8-88AF-A268CF4E4F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9F728B-1BCF-4838-B9F5-A1091434A6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802792-0BB3-416B-96A5-A7FB3046ED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A76B4C-E5DE-41DD-B9A1-780042BCB1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085CF9-1103-40BA-9152-8BA363DA8A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96D636-D010-498E-835F-DA20B58290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B10F35-F982-43A2-AB62-856AB32932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C3D742-6EE1-40FD-A528-E220D8C341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F4A451-F8B9-44F1-9AFB-217CA653E7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28F5A8-DA81-438C-AFAB-BAAE9C9D29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ACCB02-365C-47EB-AEF0-FBC8B696D0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3EDFB8-E131-4C6F-A6D9-77069BDF65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778D4C-CE98-4FC7-A017-61B6D6F97B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883C49-AF5D-490A-A747-8028D4C8BB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CBA8C8-DB35-45F7-9AA4-3EEB81F532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15B622-909A-4E68-AB3F-3DE994C87C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393952-5DCD-4E72-8202-B791FF8E7F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26086F-EFF9-4745-AA56-E61EA0C8B3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150D87-2915-4B6B-8E53-608DD17638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6FD7C3-4679-462C-A229-574B434669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88AA21-4D3D-4470-B032-874A4D2479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EE45E5-57EA-4C10-8B16-4594E71AFF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0F47E-8386-4506-987D-98D928742B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BBCB71-BFF0-4B9A-BFEC-66779FF065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C59E42-7689-45EF-B1ED-960B1E596C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35C340-A597-4B11-BD85-AAA7556B35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9ABEEE-8793-4343-B622-B073E999BE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7F7A5D-C672-4630-9524-41FF06C47A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65A8B1-F9D9-4631-BAD3-2108EBA819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70E97E-FABF-4DB9-A1D6-C1DA8E208A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C408FA-9CAD-4DF8-8264-E526ACD0E6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172EA-EABC-4923-95F4-0082965F83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B9D526-FB7C-485D-B0A5-C4F7E55C2B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F17C5F-E33E-42FB-B6EB-A685DA61A1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65D175-38A5-42B1-A910-E7FF133234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B6B1BA-CCAA-4E9D-96D2-B2B4D8E4AC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38231E-EBEE-43D6-BB05-11919A0038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02866D-0164-4727-9E90-CAB191EE76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0056FC-A7F6-4FC4-B5F7-3E4F38B2089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00EAB9-0850-4A39-A035-EA83C9B40FA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4571B00-A714-412F-B842-2062738EF32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178CDE-48C0-458B-A65E-E73647430ED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B4CCCA0-3224-4445-90AF-B0A512F1945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929C35-3D68-408B-B9EA-B98B26C56B2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1E568D4-E5E2-4A92-A9A5-3431F42A193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7FE592-AE05-4A5D-B0DD-453E6C08319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772524-038E-4139-9BF7-25AE896CB2A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4BEE4FE-1ADB-46AA-925F-209227DA4E8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54D059-585A-497B-9ADB-4E2BF73EAD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1680310-E7E3-421C-B912-D7C79E12C50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95625D-1EE0-4EC7-AC75-A285E9931A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34546719-F36A-4816-AA57-CCC3A6884EB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7F9A11FB-ABB1-4015-98AC-2AF9BA3D0DF4}"/>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63A450-D062-4D45-A3B6-1C01298B895F}"/>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264281E0-DB60-44A9-8B26-9979F0C6B41C}"/>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5273C568-7340-4BF5-8286-F0A653F9C73D}"/>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18A30EC-9B98-454E-9F84-DF81D41FE0F7}"/>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E12CCD7-4C53-46FA-9E65-64D01CCB081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66026CF6-3E99-4AF9-A397-E727777F7A1D}"/>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42A7AD7F-3A12-41B1-BBC5-0C6994FF6FDD}"/>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BEF300F0-856F-4A71-9F1F-F1FBE8AF184D}"/>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565F273E-EBBD-4EB1-ACF2-12A96AAF5DD8}"/>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A39C07-7EAB-4BDB-9BCA-2CB214A615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3F42BF-BFE0-42DA-BCE4-CD585822BC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1A3D9F-9108-47EA-B9F8-FF89A77F51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0ACC5C-6F70-4A42-9099-1AEF8433FE5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797299-E6CC-45E3-A19E-E453E2C1EE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56204E56-2993-4EF2-B27E-7EBC4E830288}"/>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043C0847-57A6-44C1-9CB5-01A14DF95092}"/>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a:extLst>
            <a:ext uri="{FF2B5EF4-FFF2-40B4-BE49-F238E27FC236}">
              <a16:creationId xmlns:a16="http://schemas.microsoft.com/office/drawing/2014/main" id="{02FA787F-36F4-42CD-B778-2222E25BB79C}"/>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C7628DBA-64B2-4FDB-9776-AB8979703062}"/>
            </a:ext>
          </a:extLst>
        </xdr:cNvPr>
        <xdr:cNvCxnSpPr/>
      </xdr:nvCxnSpPr>
      <xdr:spPr>
        <a:xfrm>
          <a:off x="3797300" y="66255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7" name="楕円 76">
          <a:extLst>
            <a:ext uri="{FF2B5EF4-FFF2-40B4-BE49-F238E27FC236}">
              <a16:creationId xmlns:a16="http://schemas.microsoft.com/office/drawing/2014/main" id="{33EE20AD-2471-4417-B04B-085627A0ABA9}"/>
            </a:ext>
          </a:extLst>
        </xdr:cNvPr>
        <xdr:cNvSpPr/>
      </xdr:nvSpPr>
      <xdr:spPr>
        <a:xfrm>
          <a:off x="2857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40</xdr:row>
      <xdr:rowOff>41910</xdr:rowOff>
    </xdr:to>
    <xdr:cxnSp macro="">
      <xdr:nvCxnSpPr>
        <xdr:cNvPr id="78" name="直線コネクタ 77">
          <a:extLst>
            <a:ext uri="{FF2B5EF4-FFF2-40B4-BE49-F238E27FC236}">
              <a16:creationId xmlns:a16="http://schemas.microsoft.com/office/drawing/2014/main" id="{C6DE6195-64AB-4E23-86CD-FC38885E95AC}"/>
            </a:ext>
          </a:extLst>
        </xdr:cNvPr>
        <xdr:cNvCxnSpPr/>
      </xdr:nvCxnSpPr>
      <xdr:spPr>
        <a:xfrm flipV="1">
          <a:off x="2908300" y="662559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133985</xdr:rowOff>
    </xdr:from>
    <xdr:to>
      <xdr:col>10</xdr:col>
      <xdr:colOff>165100</xdr:colOff>
      <xdr:row>40</xdr:row>
      <xdr:rowOff>64135</xdr:rowOff>
    </xdr:to>
    <xdr:sp macro="" textlink="">
      <xdr:nvSpPr>
        <xdr:cNvPr id="79" name="楕円 78">
          <a:extLst>
            <a:ext uri="{FF2B5EF4-FFF2-40B4-BE49-F238E27FC236}">
              <a16:creationId xmlns:a16="http://schemas.microsoft.com/office/drawing/2014/main" id="{0DDBE46B-3504-40B2-AF38-E3A3ADB83126}"/>
            </a:ext>
          </a:extLst>
        </xdr:cNvPr>
        <xdr:cNvSpPr/>
      </xdr:nvSpPr>
      <xdr:spPr>
        <a:xfrm>
          <a:off x="196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13335</xdr:rowOff>
    </xdr:from>
    <xdr:to>
      <xdr:col>15</xdr:col>
      <xdr:colOff>50800</xdr:colOff>
      <xdr:row>40</xdr:row>
      <xdr:rowOff>41910</xdr:rowOff>
    </xdr:to>
    <xdr:cxnSp macro="">
      <xdr:nvCxnSpPr>
        <xdr:cNvPr id="80" name="直線コネクタ 79">
          <a:extLst>
            <a:ext uri="{FF2B5EF4-FFF2-40B4-BE49-F238E27FC236}">
              <a16:creationId xmlns:a16="http://schemas.microsoft.com/office/drawing/2014/main" id="{531DA5BD-E15E-4C14-A62C-2426A2739A65}"/>
            </a:ext>
          </a:extLst>
        </xdr:cNvPr>
        <xdr:cNvCxnSpPr/>
      </xdr:nvCxnSpPr>
      <xdr:spPr>
        <a:xfrm>
          <a:off x="2019300" y="6871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107315</xdr:rowOff>
    </xdr:from>
    <xdr:to>
      <xdr:col>6</xdr:col>
      <xdr:colOff>38100</xdr:colOff>
      <xdr:row>40</xdr:row>
      <xdr:rowOff>37465</xdr:rowOff>
    </xdr:to>
    <xdr:sp macro="" textlink="">
      <xdr:nvSpPr>
        <xdr:cNvPr id="81" name="楕円 80">
          <a:extLst>
            <a:ext uri="{FF2B5EF4-FFF2-40B4-BE49-F238E27FC236}">
              <a16:creationId xmlns:a16="http://schemas.microsoft.com/office/drawing/2014/main" id="{6EA12B5E-2A0B-4F3A-90EC-42A35C8FAA31}"/>
            </a:ext>
          </a:extLst>
        </xdr:cNvPr>
        <xdr:cNvSpPr/>
      </xdr:nvSpPr>
      <xdr:spPr>
        <a:xfrm>
          <a:off x="1079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158115</xdr:rowOff>
    </xdr:from>
    <xdr:to>
      <xdr:col>10</xdr:col>
      <xdr:colOff>114300</xdr:colOff>
      <xdr:row>40</xdr:row>
      <xdr:rowOff>13335</xdr:rowOff>
    </xdr:to>
    <xdr:cxnSp macro="">
      <xdr:nvCxnSpPr>
        <xdr:cNvPr id="82" name="直線コネクタ 81">
          <a:extLst>
            <a:ext uri="{FF2B5EF4-FFF2-40B4-BE49-F238E27FC236}">
              <a16:creationId xmlns:a16="http://schemas.microsoft.com/office/drawing/2014/main" id="{057C6DD3-9B79-40F2-B007-5BC377221B39}"/>
            </a:ext>
          </a:extLst>
        </xdr:cNvPr>
        <xdr:cNvCxnSpPr/>
      </xdr:nvCxnSpPr>
      <xdr:spPr>
        <a:xfrm>
          <a:off x="1130300" y="6844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8822F838-DC31-4561-9F72-A643D49C9097}"/>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296A1C88-07F0-4CB8-B6D6-DDF52D9DF286}"/>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22C400EC-D3D9-48F3-921D-1443FEB56257}"/>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3B3E378E-3215-44C3-8B6E-62833306B02D}"/>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4B7ADDAE-FA0C-4C74-A043-8A2D6F4022AC}"/>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8" name="n_2mainValue【道路】&#10;有形固定資産減価償却率">
          <a:extLst>
            <a:ext uri="{FF2B5EF4-FFF2-40B4-BE49-F238E27FC236}">
              <a16:creationId xmlns:a16="http://schemas.microsoft.com/office/drawing/2014/main" id="{44760B90-48B2-4A5F-9691-0F227B7341E6}"/>
            </a:ext>
          </a:extLst>
        </xdr:cNvPr>
        <xdr:cNvSpPr txBox="1"/>
      </xdr:nvSpPr>
      <xdr:spPr>
        <a:xfrm>
          <a:off x="2705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5525BAEF-75B4-45BB-A48D-235BDD14A739}"/>
            </a:ext>
          </a:extLst>
        </xdr:cNvPr>
        <xdr:cNvSpPr txBox="1"/>
      </xdr:nvSpPr>
      <xdr:spPr>
        <a:xfrm>
          <a:off x="1816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28592</xdr:rowOff>
    </xdr:from>
    <xdr:ext cx="405111" cy="259045"/>
    <xdr:sp macro="" textlink="">
      <xdr:nvSpPr>
        <xdr:cNvPr id="90" name="n_4mainValue【道路】&#10;有形固定資産減価償却率">
          <a:extLst>
            <a:ext uri="{FF2B5EF4-FFF2-40B4-BE49-F238E27FC236}">
              <a16:creationId xmlns:a16="http://schemas.microsoft.com/office/drawing/2014/main" id="{941942D6-5732-4C8E-A1EE-F0F2508F95D9}"/>
            </a:ext>
          </a:extLst>
        </xdr:cNvPr>
        <xdr:cNvSpPr txBox="1"/>
      </xdr:nvSpPr>
      <xdr:spPr>
        <a:xfrm>
          <a:off x="927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54A18D5-7910-45F5-9CD7-0F046E0558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3E250A1-2BFD-4858-83E0-77E9948D18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6CEFF95-E943-4B33-8AEC-AE7460C488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5057C3F-B49E-4A0E-ACB8-405A7EC7DA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6AA4CC-0720-40DF-B1EA-D885803247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6D5C80E-41D3-439C-A5D3-C443564E8D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6B7B44-9192-4CD3-B9AA-B46C32246D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841DD69-7FD6-4473-9D44-B90129B213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8012BC6-1CB5-4FAE-AA94-29C1411F4F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6C35FFD-6D7F-40E9-AF82-F26CC013E6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56E1A38-7573-472B-B9BB-51FBEB3774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1597FB4-92AE-49A4-8281-21F2E65AE2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B28685F-7C5E-45B8-A7E2-3B5870A17D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A0C37E4-04D7-4672-9491-CF8F732A61B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189F082-C391-4B74-A478-1BD0DD0E2F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3902D12-185E-4E3B-81DF-C4E1249D3BC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69840B0-464B-4A6B-B83C-1D6E4A7969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BCCF4E7-6134-49A4-8D7D-54E86D8F39A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54C7108-DD5F-4606-AC8C-A40BF72202A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C0765BE-763D-4603-B4A4-3E8C8AF46D8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1867467-5018-43CC-87F1-0493A54E9F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C5837B1-20E7-4E3E-8A62-5C7A243583F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1966C6A-ADC4-404A-B2AD-6287A15075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753809F3-56B6-4793-B129-3C7514A84F0F}"/>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BA431D36-4145-4262-94A6-020389E089EA}"/>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27392A82-5B72-4C87-95E9-0E5AAB7344B2}"/>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055244F-C70F-406B-8262-88BD794E9EA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FA355A81-AC59-4EA0-A709-FC71DB150F53}"/>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855529B6-6823-446E-BA82-0580CB6A8CE6}"/>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9BDB28C1-DB7A-404B-8460-385F2C689F84}"/>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8ADEFD4D-23E6-42BD-BEA6-9D7ADF9D7C6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55DA39E6-65CB-4D8A-BAE8-E8085E36FC2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60B23BF4-A484-4A6C-9801-5C555C8A8D4F}"/>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1147E445-A381-4742-8E58-FBCAD2F0F4B8}"/>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9D5962-1D86-439C-BC33-A377F4AAF9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E9E604-5377-49A2-B6DC-7E2A06EC19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4F6A08-3E29-44EB-996D-CC8183D4AD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C1EEDE-CDA2-4B96-9191-CC11102112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D3E20C-35A9-4135-B16D-F09EF708FD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82626</xdr:rowOff>
    </xdr:from>
    <xdr:to>
      <xdr:col>55</xdr:col>
      <xdr:colOff>50800</xdr:colOff>
      <xdr:row>38</xdr:row>
      <xdr:rowOff>12776</xdr:rowOff>
    </xdr:to>
    <xdr:sp macro="" textlink="">
      <xdr:nvSpPr>
        <xdr:cNvPr id="130" name="楕円 129">
          <a:extLst>
            <a:ext uri="{FF2B5EF4-FFF2-40B4-BE49-F238E27FC236}">
              <a16:creationId xmlns:a16="http://schemas.microsoft.com/office/drawing/2014/main" id="{6A3C6390-CFB5-4931-98AA-92B3062545B5}"/>
            </a:ext>
          </a:extLst>
        </xdr:cNvPr>
        <xdr:cNvSpPr/>
      </xdr:nvSpPr>
      <xdr:spPr>
        <a:xfrm>
          <a:off x="10426700" y="64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105503</xdr:rowOff>
    </xdr:from>
    <xdr:ext cx="534377" cy="259045"/>
    <xdr:sp macro="" textlink="">
      <xdr:nvSpPr>
        <xdr:cNvPr id="131" name="【道路】&#10;一人当たり延長該当値テキスト">
          <a:extLst>
            <a:ext uri="{FF2B5EF4-FFF2-40B4-BE49-F238E27FC236}">
              <a16:creationId xmlns:a16="http://schemas.microsoft.com/office/drawing/2014/main" id="{2A070EC9-1F49-4E42-A5E3-CC92A20D5388}"/>
            </a:ext>
          </a:extLst>
        </xdr:cNvPr>
        <xdr:cNvSpPr txBox="1"/>
      </xdr:nvSpPr>
      <xdr:spPr>
        <a:xfrm>
          <a:off x="10515600" y="62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98476</xdr:rowOff>
    </xdr:from>
    <xdr:to>
      <xdr:col>50</xdr:col>
      <xdr:colOff>165100</xdr:colOff>
      <xdr:row>38</xdr:row>
      <xdr:rowOff>28626</xdr:rowOff>
    </xdr:to>
    <xdr:sp macro="" textlink="">
      <xdr:nvSpPr>
        <xdr:cNvPr id="132" name="楕円 131">
          <a:extLst>
            <a:ext uri="{FF2B5EF4-FFF2-40B4-BE49-F238E27FC236}">
              <a16:creationId xmlns:a16="http://schemas.microsoft.com/office/drawing/2014/main" id="{8176B079-5DC8-4B1D-B5B7-CC0F9C6174AC}"/>
            </a:ext>
          </a:extLst>
        </xdr:cNvPr>
        <xdr:cNvSpPr/>
      </xdr:nvSpPr>
      <xdr:spPr>
        <a:xfrm>
          <a:off x="9588500" y="64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133426</xdr:rowOff>
    </xdr:from>
    <xdr:to>
      <xdr:col>55</xdr:col>
      <xdr:colOff>0</xdr:colOff>
      <xdr:row>37</xdr:row>
      <xdr:rowOff>149276</xdr:rowOff>
    </xdr:to>
    <xdr:cxnSp macro="">
      <xdr:nvCxnSpPr>
        <xdr:cNvPr id="133" name="直線コネクタ 132">
          <a:extLst>
            <a:ext uri="{FF2B5EF4-FFF2-40B4-BE49-F238E27FC236}">
              <a16:creationId xmlns:a16="http://schemas.microsoft.com/office/drawing/2014/main" id="{0D32A552-BEA1-44DA-B98C-B478309D0ADE}"/>
            </a:ext>
          </a:extLst>
        </xdr:cNvPr>
        <xdr:cNvCxnSpPr/>
      </xdr:nvCxnSpPr>
      <xdr:spPr>
        <a:xfrm flipV="1">
          <a:off x="9639300" y="6477076"/>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110001</xdr:rowOff>
    </xdr:from>
    <xdr:to>
      <xdr:col>46</xdr:col>
      <xdr:colOff>38100</xdr:colOff>
      <xdr:row>38</xdr:row>
      <xdr:rowOff>40151</xdr:rowOff>
    </xdr:to>
    <xdr:sp macro="" textlink="">
      <xdr:nvSpPr>
        <xdr:cNvPr id="134" name="楕円 133">
          <a:extLst>
            <a:ext uri="{FF2B5EF4-FFF2-40B4-BE49-F238E27FC236}">
              <a16:creationId xmlns:a16="http://schemas.microsoft.com/office/drawing/2014/main" id="{9A1B9A43-EFF3-428B-9F91-2C0B2BC9E54E}"/>
            </a:ext>
          </a:extLst>
        </xdr:cNvPr>
        <xdr:cNvSpPr/>
      </xdr:nvSpPr>
      <xdr:spPr>
        <a:xfrm>
          <a:off x="8699500" y="64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149276</xdr:rowOff>
    </xdr:from>
    <xdr:to>
      <xdr:col>50</xdr:col>
      <xdr:colOff>114300</xdr:colOff>
      <xdr:row>37</xdr:row>
      <xdr:rowOff>160801</xdr:rowOff>
    </xdr:to>
    <xdr:cxnSp macro="">
      <xdr:nvCxnSpPr>
        <xdr:cNvPr id="135" name="直線コネクタ 134">
          <a:extLst>
            <a:ext uri="{FF2B5EF4-FFF2-40B4-BE49-F238E27FC236}">
              <a16:creationId xmlns:a16="http://schemas.microsoft.com/office/drawing/2014/main" id="{89EDC1BC-1EA8-43D6-9582-3E22ABC92D14}"/>
            </a:ext>
          </a:extLst>
        </xdr:cNvPr>
        <xdr:cNvCxnSpPr/>
      </xdr:nvCxnSpPr>
      <xdr:spPr>
        <a:xfrm flipV="1">
          <a:off x="8750300" y="6492926"/>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126289</xdr:rowOff>
    </xdr:from>
    <xdr:to>
      <xdr:col>41</xdr:col>
      <xdr:colOff>101600</xdr:colOff>
      <xdr:row>38</xdr:row>
      <xdr:rowOff>56438</xdr:rowOff>
    </xdr:to>
    <xdr:sp macro="" textlink="">
      <xdr:nvSpPr>
        <xdr:cNvPr id="136" name="楕円 135">
          <a:extLst>
            <a:ext uri="{FF2B5EF4-FFF2-40B4-BE49-F238E27FC236}">
              <a16:creationId xmlns:a16="http://schemas.microsoft.com/office/drawing/2014/main" id="{D5AE38AC-3165-41C8-A919-F75CB7569DCC}"/>
            </a:ext>
          </a:extLst>
        </xdr:cNvPr>
        <xdr:cNvSpPr/>
      </xdr:nvSpPr>
      <xdr:spPr>
        <a:xfrm>
          <a:off x="7810500" y="646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160801</xdr:rowOff>
    </xdr:from>
    <xdr:to>
      <xdr:col>45</xdr:col>
      <xdr:colOff>177800</xdr:colOff>
      <xdr:row>38</xdr:row>
      <xdr:rowOff>5638</xdr:rowOff>
    </xdr:to>
    <xdr:cxnSp macro="">
      <xdr:nvCxnSpPr>
        <xdr:cNvPr id="137" name="直線コネクタ 136">
          <a:extLst>
            <a:ext uri="{FF2B5EF4-FFF2-40B4-BE49-F238E27FC236}">
              <a16:creationId xmlns:a16="http://schemas.microsoft.com/office/drawing/2014/main" id="{77250FE1-80E0-4E01-802B-7DB9C78A1A45}"/>
            </a:ext>
          </a:extLst>
        </xdr:cNvPr>
        <xdr:cNvCxnSpPr/>
      </xdr:nvCxnSpPr>
      <xdr:spPr>
        <a:xfrm flipV="1">
          <a:off x="7861300" y="6504451"/>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142958</xdr:rowOff>
    </xdr:from>
    <xdr:to>
      <xdr:col>36</xdr:col>
      <xdr:colOff>165100</xdr:colOff>
      <xdr:row>38</xdr:row>
      <xdr:rowOff>73107</xdr:rowOff>
    </xdr:to>
    <xdr:sp macro="" textlink="">
      <xdr:nvSpPr>
        <xdr:cNvPr id="138" name="楕円 137">
          <a:extLst>
            <a:ext uri="{FF2B5EF4-FFF2-40B4-BE49-F238E27FC236}">
              <a16:creationId xmlns:a16="http://schemas.microsoft.com/office/drawing/2014/main" id="{065C2813-8574-4FE0-8E0B-7E36E49EC180}"/>
            </a:ext>
          </a:extLst>
        </xdr:cNvPr>
        <xdr:cNvSpPr/>
      </xdr:nvSpPr>
      <xdr:spPr>
        <a:xfrm>
          <a:off x="6921500" y="64866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5638</xdr:rowOff>
    </xdr:from>
    <xdr:to>
      <xdr:col>41</xdr:col>
      <xdr:colOff>50800</xdr:colOff>
      <xdr:row>38</xdr:row>
      <xdr:rowOff>22307</xdr:rowOff>
    </xdr:to>
    <xdr:cxnSp macro="">
      <xdr:nvCxnSpPr>
        <xdr:cNvPr id="139" name="直線コネクタ 138">
          <a:extLst>
            <a:ext uri="{FF2B5EF4-FFF2-40B4-BE49-F238E27FC236}">
              <a16:creationId xmlns:a16="http://schemas.microsoft.com/office/drawing/2014/main" id="{EC05C293-6C12-4CFB-BCCA-56C96C363293}"/>
            </a:ext>
          </a:extLst>
        </xdr:cNvPr>
        <xdr:cNvCxnSpPr/>
      </xdr:nvCxnSpPr>
      <xdr:spPr>
        <a:xfrm flipV="1">
          <a:off x="6972300" y="6520738"/>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69A1975-8C1D-4FB2-8CD1-1A230167AE21}"/>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94EEC7DA-1FD6-433E-AE35-B23A7EB5510D}"/>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CC7B9BBD-223B-4012-A9BA-44C2B92DE5C7}"/>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4C62F866-E574-4185-9D97-B8876DF409B0}"/>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45153</xdr:rowOff>
    </xdr:from>
    <xdr:ext cx="534377" cy="259045"/>
    <xdr:sp macro="" textlink="">
      <xdr:nvSpPr>
        <xdr:cNvPr id="144" name="n_1mainValue【道路】&#10;一人当たり延長">
          <a:extLst>
            <a:ext uri="{FF2B5EF4-FFF2-40B4-BE49-F238E27FC236}">
              <a16:creationId xmlns:a16="http://schemas.microsoft.com/office/drawing/2014/main" id="{154FB65B-189F-411C-B0BE-90C5BB557647}"/>
            </a:ext>
          </a:extLst>
        </xdr:cNvPr>
        <xdr:cNvSpPr txBox="1"/>
      </xdr:nvSpPr>
      <xdr:spPr>
        <a:xfrm>
          <a:off x="9359411" y="62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56678</xdr:rowOff>
    </xdr:from>
    <xdr:ext cx="534377" cy="259045"/>
    <xdr:sp macro="" textlink="">
      <xdr:nvSpPr>
        <xdr:cNvPr id="145" name="n_2mainValue【道路】&#10;一人当たり延長">
          <a:extLst>
            <a:ext uri="{FF2B5EF4-FFF2-40B4-BE49-F238E27FC236}">
              <a16:creationId xmlns:a16="http://schemas.microsoft.com/office/drawing/2014/main" id="{63EAE037-9B20-457C-860E-4E4374ADB66C}"/>
            </a:ext>
          </a:extLst>
        </xdr:cNvPr>
        <xdr:cNvSpPr txBox="1"/>
      </xdr:nvSpPr>
      <xdr:spPr>
        <a:xfrm>
          <a:off x="8483111" y="62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72966</xdr:rowOff>
    </xdr:from>
    <xdr:ext cx="534377" cy="259045"/>
    <xdr:sp macro="" textlink="">
      <xdr:nvSpPr>
        <xdr:cNvPr id="146" name="n_3mainValue【道路】&#10;一人当たり延長">
          <a:extLst>
            <a:ext uri="{FF2B5EF4-FFF2-40B4-BE49-F238E27FC236}">
              <a16:creationId xmlns:a16="http://schemas.microsoft.com/office/drawing/2014/main" id="{8A2B0DC5-5D62-4AF4-B2CE-A280E3DCC926}"/>
            </a:ext>
          </a:extLst>
        </xdr:cNvPr>
        <xdr:cNvSpPr txBox="1"/>
      </xdr:nvSpPr>
      <xdr:spPr>
        <a:xfrm>
          <a:off x="7594111" y="6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89635</xdr:rowOff>
    </xdr:from>
    <xdr:ext cx="534377" cy="259045"/>
    <xdr:sp macro="" textlink="">
      <xdr:nvSpPr>
        <xdr:cNvPr id="147" name="n_4mainValue【道路】&#10;一人当たり延長">
          <a:extLst>
            <a:ext uri="{FF2B5EF4-FFF2-40B4-BE49-F238E27FC236}">
              <a16:creationId xmlns:a16="http://schemas.microsoft.com/office/drawing/2014/main" id="{FC0930F5-94C9-459D-B26D-104CBB634205}"/>
            </a:ext>
          </a:extLst>
        </xdr:cNvPr>
        <xdr:cNvSpPr txBox="1"/>
      </xdr:nvSpPr>
      <xdr:spPr>
        <a:xfrm>
          <a:off x="6705111" y="62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53333A9-E47E-474C-A1E5-046B585FA2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77BCFBF-97D9-4DBF-9F25-8C14F8BB01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A984122-58F0-4C27-B71D-5E7D07F61A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FFA733F-C026-43C1-A207-707DE32722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1B74390-7F90-4C9B-A67D-831AAC1721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93CB81C-BA2A-4F5F-B561-1D30164FE8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03E405E-B6A5-426C-897F-34D7F80425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08A43DF-E5D5-4BE5-889F-27E0564E0E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15F5B4D-AF2D-496C-BE00-1344EC0F19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5C73E6-5F0E-4935-88CC-ED3E39A496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4FEBB44-18F5-406B-A884-435F196D58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21FC365-8BFF-4FE8-B423-FC25D972C9A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E62D2D2-0BA9-4D9F-A24E-3E13D23048F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7C16314-8D2C-463E-BF21-6739F92D159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E8310EB-1B43-46B0-8C66-2FFC23FDDF9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B2A64B-D6A2-4E7A-AEBC-0BE53DEF4B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6871EB2-17F0-4788-AC7B-80C69A67B3F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4184A56-4240-4E3E-B942-4595D927D6F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BDF920B-29CD-4C7D-B748-AA5BC18A4F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B8386F0-52FA-45ED-827B-1F176EEB0F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ACF0F5D-8B68-4982-BD6B-9DE1A37AE4B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53B33A0-6947-4438-88C8-6BD292AB4F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A0BADA4-AEEE-4E5F-8E81-0A613E05A8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122CF8F-E95B-4A91-A4C9-3E18376FD9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B8D765D-AF2B-4514-8E90-CAED8DB615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8EED8F77-B69D-4852-B585-CC6670FBE28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4D4187F-F364-412C-A0A9-605E856FF02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F767DE27-D2FB-4937-BCF6-B93D3F2356B9}"/>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D80B57B-C167-4BB4-9898-D63C8CD0EFCD}"/>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7E559929-514C-4887-B090-DC92E8DA403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41D1A1E-4EC6-4320-93D7-715DA338914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FBC2FA2-93E5-4938-85A1-ACCD4A03863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F6CDFC1-F298-4CCD-A9C7-EB3B945D59C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331B211-31DC-4D18-976E-DE9CC61B1A8E}"/>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260EB6DE-F77F-4E47-8655-937C26BCC48B}"/>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8C4A3BB3-9DCE-466B-8A75-194F38205F1E}"/>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0A88BC-06BA-46BB-B0BF-79938C7BBB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797F0A-5A5C-4F03-9D6B-2CED265210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D1494E1-E7B2-423D-A39B-B178137B0E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B69A8E9-6A3A-46EA-B3F8-54DD5564E7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E46A20-84F3-4BB8-A876-9756963E06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169635</xdr:rowOff>
    </xdr:from>
    <xdr:to>
      <xdr:col>24</xdr:col>
      <xdr:colOff>114300</xdr:colOff>
      <xdr:row>63</xdr:row>
      <xdr:rowOff>99785</xdr:rowOff>
    </xdr:to>
    <xdr:sp macro="" textlink="">
      <xdr:nvSpPr>
        <xdr:cNvPr id="189" name="楕円 188">
          <a:extLst>
            <a:ext uri="{FF2B5EF4-FFF2-40B4-BE49-F238E27FC236}">
              <a16:creationId xmlns:a16="http://schemas.microsoft.com/office/drawing/2014/main" id="{ECA21FBD-B5CC-4B61-8B78-4C33201B0E55}"/>
            </a:ext>
          </a:extLst>
        </xdr:cNvPr>
        <xdr:cNvSpPr/>
      </xdr:nvSpPr>
      <xdr:spPr>
        <a:xfrm>
          <a:off x="45847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901C1B6-2EEF-4A5A-9B65-81444BF8FCEC}"/>
            </a:ext>
          </a:extLst>
        </xdr:cNvPr>
        <xdr:cNvSpPr txBox="1"/>
      </xdr:nvSpPr>
      <xdr:spPr>
        <a:xfrm>
          <a:off x="4673600"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91" name="楕円 190">
          <a:extLst>
            <a:ext uri="{FF2B5EF4-FFF2-40B4-BE49-F238E27FC236}">
              <a16:creationId xmlns:a16="http://schemas.microsoft.com/office/drawing/2014/main" id="{B7D09FF0-B2C8-4A18-94B2-A5D1D5B3120C}"/>
            </a:ext>
          </a:extLst>
        </xdr:cNvPr>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48985</xdr:rowOff>
    </xdr:to>
    <xdr:cxnSp macro="">
      <xdr:nvCxnSpPr>
        <xdr:cNvPr id="192" name="直線コネクタ 191">
          <a:extLst>
            <a:ext uri="{FF2B5EF4-FFF2-40B4-BE49-F238E27FC236}">
              <a16:creationId xmlns:a16="http://schemas.microsoft.com/office/drawing/2014/main" id="{4E65C657-5414-4C6F-8320-D2F9FFE34EEF}"/>
            </a:ext>
          </a:extLst>
        </xdr:cNvPr>
        <xdr:cNvCxnSpPr/>
      </xdr:nvCxnSpPr>
      <xdr:spPr>
        <a:xfrm>
          <a:off x="3797300" y="108438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93" name="楕円 192">
          <a:extLst>
            <a:ext uri="{FF2B5EF4-FFF2-40B4-BE49-F238E27FC236}">
              <a16:creationId xmlns:a16="http://schemas.microsoft.com/office/drawing/2014/main" id="{BE7B4BAC-5A21-4017-86B6-5FC47ADC3D9C}"/>
            </a:ext>
          </a:extLst>
        </xdr:cNvPr>
        <xdr:cNvSpPr/>
      </xdr:nvSpPr>
      <xdr:spPr>
        <a:xfrm>
          <a:off x="2857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127363</xdr:rowOff>
    </xdr:from>
    <xdr:to>
      <xdr:col>19</xdr:col>
      <xdr:colOff>177800</xdr:colOff>
      <xdr:row>63</xdr:row>
      <xdr:rowOff>42454</xdr:rowOff>
    </xdr:to>
    <xdr:cxnSp macro="">
      <xdr:nvCxnSpPr>
        <xdr:cNvPr id="194" name="直線コネクタ 193">
          <a:extLst>
            <a:ext uri="{FF2B5EF4-FFF2-40B4-BE49-F238E27FC236}">
              <a16:creationId xmlns:a16="http://schemas.microsoft.com/office/drawing/2014/main" id="{2D4818B5-3A1D-48F5-8AAC-3EE32C2567EE}"/>
            </a:ext>
          </a:extLst>
        </xdr:cNvPr>
        <xdr:cNvCxnSpPr/>
      </xdr:nvCxnSpPr>
      <xdr:spPr>
        <a:xfrm>
          <a:off x="2908300" y="10071463"/>
          <a:ext cx="889000" cy="7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48804</xdr:rowOff>
    </xdr:from>
    <xdr:to>
      <xdr:col>10</xdr:col>
      <xdr:colOff>165100</xdr:colOff>
      <xdr:row>58</xdr:row>
      <xdr:rowOff>150404</xdr:rowOff>
    </xdr:to>
    <xdr:sp macro="" textlink="">
      <xdr:nvSpPr>
        <xdr:cNvPr id="195" name="楕円 194">
          <a:extLst>
            <a:ext uri="{FF2B5EF4-FFF2-40B4-BE49-F238E27FC236}">
              <a16:creationId xmlns:a16="http://schemas.microsoft.com/office/drawing/2014/main" id="{7A8722F9-5F9E-4C65-B67B-82C8DE9A6DB3}"/>
            </a:ext>
          </a:extLst>
        </xdr:cNvPr>
        <xdr:cNvSpPr/>
      </xdr:nvSpPr>
      <xdr:spPr>
        <a:xfrm>
          <a:off x="1968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99604</xdr:rowOff>
    </xdr:from>
    <xdr:to>
      <xdr:col>15</xdr:col>
      <xdr:colOff>50800</xdr:colOff>
      <xdr:row>58</xdr:row>
      <xdr:rowOff>127363</xdr:rowOff>
    </xdr:to>
    <xdr:cxnSp macro="">
      <xdr:nvCxnSpPr>
        <xdr:cNvPr id="196" name="直線コネクタ 195">
          <a:extLst>
            <a:ext uri="{FF2B5EF4-FFF2-40B4-BE49-F238E27FC236}">
              <a16:creationId xmlns:a16="http://schemas.microsoft.com/office/drawing/2014/main" id="{3DE66D17-B2D2-4A89-B3A3-B0A3AE6E9D10}"/>
            </a:ext>
          </a:extLst>
        </xdr:cNvPr>
        <xdr:cNvCxnSpPr/>
      </xdr:nvCxnSpPr>
      <xdr:spPr>
        <a:xfrm>
          <a:off x="2019300" y="100437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7" name="楕円 196">
          <a:extLst>
            <a:ext uri="{FF2B5EF4-FFF2-40B4-BE49-F238E27FC236}">
              <a16:creationId xmlns:a16="http://schemas.microsoft.com/office/drawing/2014/main" id="{2043AF05-6A1A-4E1B-AF54-19D08EA275A8}"/>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58</xdr:row>
      <xdr:rowOff>99604</xdr:rowOff>
    </xdr:to>
    <xdr:cxnSp macro="">
      <xdr:nvCxnSpPr>
        <xdr:cNvPr id="198" name="直線コネクタ 197">
          <a:extLst>
            <a:ext uri="{FF2B5EF4-FFF2-40B4-BE49-F238E27FC236}">
              <a16:creationId xmlns:a16="http://schemas.microsoft.com/office/drawing/2014/main" id="{4393BFE6-4C9C-4771-B448-820D914F55DB}"/>
            </a:ext>
          </a:extLst>
        </xdr:cNvPr>
        <xdr:cNvCxnSpPr/>
      </xdr:nvCxnSpPr>
      <xdr:spPr>
        <a:xfrm>
          <a:off x="1130300" y="100159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07D1B82-A13C-403D-9D0C-C35E8F065CE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0CC6B7F-8BB7-4FEE-8EE2-4C1DCAF084D8}"/>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881DA84-27B6-4A4F-8380-5988F4E0286F}"/>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2F13637-AD2A-4869-ACE1-6CD083FD6E77}"/>
            </a:ext>
          </a:extLst>
        </xdr:cNvPr>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5F867E-D8AD-4630-BBAE-7BCE44E7E64D}"/>
            </a:ext>
          </a:extLst>
        </xdr:cNvPr>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7ACF54E-399C-4C3B-B06A-B641EEE0AB2C}"/>
            </a:ext>
          </a:extLst>
        </xdr:cNvPr>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A2FDA07-5D02-4746-8DFD-A46DF452DF61}"/>
            </a:ext>
          </a:extLst>
        </xdr:cNvPr>
        <xdr:cNvSpPr txBox="1"/>
      </xdr:nvSpPr>
      <xdr:spPr>
        <a:xfrm>
          <a:off x="1816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139173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975CCB2-A456-4D14-A146-7F6DDBF2DFF9}"/>
            </a:ext>
          </a:extLst>
        </xdr:cNvPr>
        <xdr:cNvSpPr txBox="1"/>
      </xdr:nvSpPr>
      <xdr:spPr>
        <a:xfrm>
          <a:off x="927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8FB111E-D62B-41CD-B57D-01DF752697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37F2DE5-3177-430E-AA42-70A98A2AAC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955222C-A9FC-4293-836A-0EEA73466C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9612D72-EA5C-48AC-A785-53B42061B7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FF67BF2-D292-455E-8B22-5683C65B0D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9A59E65-91F5-4B67-89EB-FF46E31013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2400261-D387-4697-B880-0AAF011AC1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6AB8A9A-4125-4481-BB7F-634176E093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DC0623A-EA2B-486E-8F05-40DA9C0D1F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E1760F-3FA8-432B-88E7-1237201DC4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AC0C680-D2B4-4094-A0A2-EA33221B63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C992BAC-2B6C-4CF6-8A59-4443AC3FBD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EEC4749-8080-46D6-BF22-01B96307432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63798B8-5D84-4F9C-8F4C-593B6F913B2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E9516A2-6479-413A-8792-CA1E10022D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8B6E6A3-A333-461D-80DB-9E6EFEDF4F0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ED86C1-925A-4B87-8DE1-3A3E959C4E4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E5049D2-9BB3-42F3-9236-DC1441D7394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64058D0-059E-432C-80C5-E465FF3248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DD71EA9-8FFF-44DD-AC86-C4F577E507D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6391D6E-F9A4-4E22-8210-7162A81DB1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17AE89A-2609-4094-A9AF-A0A0D4A36E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2E5977C-1E34-4AEE-AB07-55DB1FFD18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9E35FAF-6A01-4F69-B6C7-0592C3762BEC}"/>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09BB5B7-23C1-41B8-A7F3-4833C579AB46}"/>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8A872EB2-56D5-4E1C-8971-DC210072178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96AD6AD-D280-4E8C-A986-38EAFAD52FD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49572DD-D149-433B-B3A1-A718F3E5DD6C}"/>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CFA43D4-4FDB-4EBE-AE38-F1669CF08957}"/>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35F465C-6BEE-4612-BDDF-386060B8F0A7}"/>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286AA61-CFD8-4853-B25E-DB5C8251C83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5F1DA8B6-2237-4442-8A85-0EC49A5CC75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12E15BBD-55C3-4487-96BE-09DDD84B7B12}"/>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B4798F48-4E8B-4BB4-BB49-30D6A7F9B413}"/>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0924968-E9D6-4B48-B60B-17BB9D26A9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74D7C1-89C1-4095-B9D9-3C2EB6A6D4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4E39B2-CAE6-4DD5-9825-899F98A54B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A3DAF6-0BB5-4A54-8AF9-87B37E90D4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9B801E4-6023-424F-B786-B84049E055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90784</xdr:rowOff>
    </xdr:from>
    <xdr:to>
      <xdr:col>55</xdr:col>
      <xdr:colOff>50800</xdr:colOff>
      <xdr:row>62</xdr:row>
      <xdr:rowOff>20934</xdr:rowOff>
    </xdr:to>
    <xdr:sp macro="" textlink="">
      <xdr:nvSpPr>
        <xdr:cNvPr id="246" name="楕円 245">
          <a:extLst>
            <a:ext uri="{FF2B5EF4-FFF2-40B4-BE49-F238E27FC236}">
              <a16:creationId xmlns:a16="http://schemas.microsoft.com/office/drawing/2014/main" id="{FF7196D7-367B-43F2-A345-E9D206FB8FFE}"/>
            </a:ext>
          </a:extLst>
        </xdr:cNvPr>
        <xdr:cNvSpPr/>
      </xdr:nvSpPr>
      <xdr:spPr>
        <a:xfrm>
          <a:off x="10426700" y="105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113661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20A29BA-2397-4833-8183-4D8FD1CDB60D}"/>
            </a:ext>
          </a:extLst>
        </xdr:cNvPr>
        <xdr:cNvSpPr txBox="1"/>
      </xdr:nvSpPr>
      <xdr:spPr>
        <a:xfrm>
          <a:off x="10515600" y="1040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101500</xdr:rowOff>
    </xdr:from>
    <xdr:to>
      <xdr:col>50</xdr:col>
      <xdr:colOff>165100</xdr:colOff>
      <xdr:row>62</xdr:row>
      <xdr:rowOff>31650</xdr:rowOff>
    </xdr:to>
    <xdr:sp macro="" textlink="">
      <xdr:nvSpPr>
        <xdr:cNvPr id="248" name="楕円 247">
          <a:extLst>
            <a:ext uri="{FF2B5EF4-FFF2-40B4-BE49-F238E27FC236}">
              <a16:creationId xmlns:a16="http://schemas.microsoft.com/office/drawing/2014/main" id="{E023A0EC-8A68-44A3-90C7-FD126A51BE6C}"/>
            </a:ext>
          </a:extLst>
        </xdr:cNvPr>
        <xdr:cNvSpPr/>
      </xdr:nvSpPr>
      <xdr:spPr>
        <a:xfrm>
          <a:off x="9588500" y="105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141584</xdr:rowOff>
    </xdr:from>
    <xdr:to>
      <xdr:col>55</xdr:col>
      <xdr:colOff>0</xdr:colOff>
      <xdr:row>61</xdr:row>
      <xdr:rowOff>152300</xdr:rowOff>
    </xdr:to>
    <xdr:cxnSp macro="">
      <xdr:nvCxnSpPr>
        <xdr:cNvPr id="249" name="直線コネクタ 248">
          <a:extLst>
            <a:ext uri="{FF2B5EF4-FFF2-40B4-BE49-F238E27FC236}">
              <a16:creationId xmlns:a16="http://schemas.microsoft.com/office/drawing/2014/main" id="{971908EE-485E-4491-8BBE-F9DD751B98D4}"/>
            </a:ext>
          </a:extLst>
        </xdr:cNvPr>
        <xdr:cNvCxnSpPr/>
      </xdr:nvCxnSpPr>
      <xdr:spPr>
        <a:xfrm flipV="1">
          <a:off x="9639300" y="10600034"/>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16281</xdr:rowOff>
    </xdr:from>
    <xdr:to>
      <xdr:col>46</xdr:col>
      <xdr:colOff>38100</xdr:colOff>
      <xdr:row>64</xdr:row>
      <xdr:rowOff>117881</xdr:rowOff>
    </xdr:to>
    <xdr:sp macro="" textlink="">
      <xdr:nvSpPr>
        <xdr:cNvPr id="250" name="楕円 249">
          <a:extLst>
            <a:ext uri="{FF2B5EF4-FFF2-40B4-BE49-F238E27FC236}">
              <a16:creationId xmlns:a16="http://schemas.microsoft.com/office/drawing/2014/main" id="{8EB1E665-0D75-4D1D-80BF-3A9E445BE3ED}"/>
            </a:ext>
          </a:extLst>
        </xdr:cNvPr>
        <xdr:cNvSpPr/>
      </xdr:nvSpPr>
      <xdr:spPr>
        <a:xfrm>
          <a:off x="8699500" y="109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152300</xdr:rowOff>
    </xdr:from>
    <xdr:to>
      <xdr:col>50</xdr:col>
      <xdr:colOff>114300</xdr:colOff>
      <xdr:row>64</xdr:row>
      <xdr:rowOff>67081</xdr:rowOff>
    </xdr:to>
    <xdr:cxnSp macro="">
      <xdr:nvCxnSpPr>
        <xdr:cNvPr id="251" name="直線コネクタ 250">
          <a:extLst>
            <a:ext uri="{FF2B5EF4-FFF2-40B4-BE49-F238E27FC236}">
              <a16:creationId xmlns:a16="http://schemas.microsoft.com/office/drawing/2014/main" id="{2B0FFE02-E21B-4CED-AE4D-B90C1D704753}"/>
            </a:ext>
          </a:extLst>
        </xdr:cNvPr>
        <xdr:cNvCxnSpPr/>
      </xdr:nvCxnSpPr>
      <xdr:spPr>
        <a:xfrm flipV="1">
          <a:off x="8750300" y="10610750"/>
          <a:ext cx="889000" cy="4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16474</xdr:rowOff>
    </xdr:from>
    <xdr:to>
      <xdr:col>41</xdr:col>
      <xdr:colOff>101600</xdr:colOff>
      <xdr:row>64</xdr:row>
      <xdr:rowOff>118074</xdr:rowOff>
    </xdr:to>
    <xdr:sp macro="" textlink="">
      <xdr:nvSpPr>
        <xdr:cNvPr id="252" name="楕円 251">
          <a:extLst>
            <a:ext uri="{FF2B5EF4-FFF2-40B4-BE49-F238E27FC236}">
              <a16:creationId xmlns:a16="http://schemas.microsoft.com/office/drawing/2014/main" id="{2FE6C795-8C34-4547-8188-489A6DA495E1}"/>
            </a:ext>
          </a:extLst>
        </xdr:cNvPr>
        <xdr:cNvSpPr/>
      </xdr:nvSpPr>
      <xdr:spPr>
        <a:xfrm>
          <a:off x="7810500" y="109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67081</xdr:rowOff>
    </xdr:from>
    <xdr:to>
      <xdr:col>45</xdr:col>
      <xdr:colOff>177800</xdr:colOff>
      <xdr:row>64</xdr:row>
      <xdr:rowOff>67274</xdr:rowOff>
    </xdr:to>
    <xdr:cxnSp macro="">
      <xdr:nvCxnSpPr>
        <xdr:cNvPr id="253" name="直線コネクタ 252">
          <a:extLst>
            <a:ext uri="{FF2B5EF4-FFF2-40B4-BE49-F238E27FC236}">
              <a16:creationId xmlns:a16="http://schemas.microsoft.com/office/drawing/2014/main" id="{5DED2C98-5F6D-4BC2-ADF1-62304E58C8D9}"/>
            </a:ext>
          </a:extLst>
        </xdr:cNvPr>
        <xdr:cNvCxnSpPr/>
      </xdr:nvCxnSpPr>
      <xdr:spPr>
        <a:xfrm flipV="1">
          <a:off x="7861300" y="11039881"/>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16677</xdr:rowOff>
    </xdr:from>
    <xdr:to>
      <xdr:col>36</xdr:col>
      <xdr:colOff>165100</xdr:colOff>
      <xdr:row>64</xdr:row>
      <xdr:rowOff>118277</xdr:rowOff>
    </xdr:to>
    <xdr:sp macro="" textlink="">
      <xdr:nvSpPr>
        <xdr:cNvPr id="254" name="楕円 253">
          <a:extLst>
            <a:ext uri="{FF2B5EF4-FFF2-40B4-BE49-F238E27FC236}">
              <a16:creationId xmlns:a16="http://schemas.microsoft.com/office/drawing/2014/main" id="{2BE903A8-4C46-4EBA-B88E-1851FCADEF3B}"/>
            </a:ext>
          </a:extLst>
        </xdr:cNvPr>
        <xdr:cNvSpPr/>
      </xdr:nvSpPr>
      <xdr:spPr>
        <a:xfrm>
          <a:off x="6921500" y="109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67274</xdr:rowOff>
    </xdr:from>
    <xdr:to>
      <xdr:col>41</xdr:col>
      <xdr:colOff>50800</xdr:colOff>
      <xdr:row>64</xdr:row>
      <xdr:rowOff>67477</xdr:rowOff>
    </xdr:to>
    <xdr:cxnSp macro="">
      <xdr:nvCxnSpPr>
        <xdr:cNvPr id="255" name="直線コネクタ 254">
          <a:extLst>
            <a:ext uri="{FF2B5EF4-FFF2-40B4-BE49-F238E27FC236}">
              <a16:creationId xmlns:a16="http://schemas.microsoft.com/office/drawing/2014/main" id="{F4657442-EB52-4ACC-ACD7-B650A3790B93}"/>
            </a:ext>
          </a:extLst>
        </xdr:cNvPr>
        <xdr:cNvCxnSpPr/>
      </xdr:nvCxnSpPr>
      <xdr:spPr>
        <a:xfrm flipV="1">
          <a:off x="6972300" y="11040074"/>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93B6EB6-00C7-4CB3-AF76-198C5D7168B1}"/>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1C341EF-D9C5-4081-BF16-DD35B7DFE7F8}"/>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F4C3DB4-ACE0-4579-B92C-FBD5193A721E}"/>
            </a:ext>
          </a:extLst>
        </xdr:cNvPr>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9BCB085-DDED-4F55-9694-81FF785B6701}"/>
            </a:ext>
          </a:extLst>
        </xdr:cNvPr>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48177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D1B0774-3B45-4EA0-BFEB-EF3AAC845088}"/>
            </a:ext>
          </a:extLst>
        </xdr:cNvPr>
        <xdr:cNvSpPr txBox="1"/>
      </xdr:nvSpPr>
      <xdr:spPr>
        <a:xfrm>
          <a:off x="9327095" y="1033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109008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ACFA65B-8D6D-4389-B881-FBB71595955C}"/>
            </a:ext>
          </a:extLst>
        </xdr:cNvPr>
        <xdr:cNvSpPr txBox="1"/>
      </xdr:nvSpPr>
      <xdr:spPr>
        <a:xfrm>
          <a:off x="8483111" y="110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109201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DB5C60CA-3AF4-4B1A-A4E1-BB419025F74E}"/>
            </a:ext>
          </a:extLst>
        </xdr:cNvPr>
        <xdr:cNvSpPr txBox="1"/>
      </xdr:nvSpPr>
      <xdr:spPr>
        <a:xfrm>
          <a:off x="7594111" y="110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109404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42515E3-3012-4C8F-8B33-131B93178263}"/>
            </a:ext>
          </a:extLst>
        </xdr:cNvPr>
        <xdr:cNvSpPr txBox="1"/>
      </xdr:nvSpPr>
      <xdr:spPr>
        <a:xfrm>
          <a:off x="6705111" y="110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9954E9B-689C-4797-859A-69BA0207E9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8B96342-6981-4D25-8F40-CE852D98AF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4D519C9-5DC0-426C-BA21-AD6EAA9D64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5A88F98-F292-4865-A23A-3AF5941A6C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F789DA-560F-4574-89EB-0B50E93647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13EBE7F-7F5D-4246-808C-34F013D29D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A13FBD-2D47-4187-B68D-C12475F0C3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1EC0623-2E7E-4DE6-9EE4-D8E484CEDF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4DCCF65-4C76-4C99-8871-CFD1A39E00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BD107A4-23D9-4DD6-A3B1-760A9307F9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E823406-8846-48E8-9053-34B3D3A805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0B5FD16-168A-4665-A8BB-7ECE724664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41D6ED1-4ED2-4F32-95C8-995C42A14F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9F53BE-417E-4F51-B998-7381E7698D5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41A001F-FC1C-4802-99A5-9174BB921A0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915D585-5538-4786-844E-7CFEE92796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88C60B5-283E-4331-A182-E8351B1F4D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820601E-7FC0-4A7C-BC0A-A42C464DD2E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C0A2D61-1C20-4364-800A-25FC4B8DC9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D165884-B28A-4427-B643-E7738378948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A878F1A-E929-4F2F-B07C-3ED9644E6E0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A02142F-2BA2-40EA-9ADD-CF6F7AAC64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C3F42A8-99B0-4FF8-8833-207B7640DF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8BDE7D5-984D-4560-88AC-89E7CDDE10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73053B2-4A3F-4211-B6DF-54A3386B8E15}"/>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A56567F-5155-446F-BB39-A4A7257D707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803400E-DB50-4CC3-BF51-C5D584A9CC7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553A9DC-4DE3-4B87-A83D-1B98452F1796}"/>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F4BFF7C-051E-4C17-9927-A88931B46A64}"/>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74E95F2-1721-4362-866A-8A86D29D4359}"/>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5669A130-06B6-4A1F-89A7-A0AA9181C072}"/>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1CF3BE85-11A0-471D-9036-80E8DBCDEB73}"/>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12FAEE9-78F3-4646-8F1B-BCA909CF4F8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B36371F2-819F-47C2-944A-A3557B817864}"/>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18A46C91-B1A0-46C1-ADDD-3251F66F56D2}"/>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21B8AA-37C7-4C5A-958F-563E27ECC8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2504ED3-59A0-4508-88F3-AB6C993D80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0FBC163-B864-45A5-9542-21B7530A99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3C09BC-009E-4FED-B4C7-73EDA059EF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D107190-A5B3-4BBC-906A-0A151C20C4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53975</xdr:rowOff>
    </xdr:from>
    <xdr:to>
      <xdr:col>24</xdr:col>
      <xdr:colOff>114300</xdr:colOff>
      <xdr:row>85</xdr:row>
      <xdr:rowOff>155575</xdr:rowOff>
    </xdr:to>
    <xdr:sp macro="" textlink="">
      <xdr:nvSpPr>
        <xdr:cNvPr id="304" name="楕円 303">
          <a:extLst>
            <a:ext uri="{FF2B5EF4-FFF2-40B4-BE49-F238E27FC236}">
              <a16:creationId xmlns:a16="http://schemas.microsoft.com/office/drawing/2014/main" id="{C15C0B3C-3DB8-42EB-9BCE-0D7780BECF22}"/>
            </a:ext>
          </a:extLst>
        </xdr:cNvPr>
        <xdr:cNvSpPr/>
      </xdr:nvSpPr>
      <xdr:spPr>
        <a:xfrm>
          <a:off x="4584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32402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20AFAE5-C0B5-4F3E-A92B-4FA1BED3E402}"/>
            </a:ext>
          </a:extLst>
        </xdr:cNvPr>
        <xdr:cNvSpPr txBox="1"/>
      </xdr:nvSpPr>
      <xdr:spPr>
        <a:xfrm>
          <a:off x="4673600"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306" name="楕円 305">
          <a:extLst>
            <a:ext uri="{FF2B5EF4-FFF2-40B4-BE49-F238E27FC236}">
              <a16:creationId xmlns:a16="http://schemas.microsoft.com/office/drawing/2014/main" id="{9BB05BFC-4F4C-4193-B77A-B1B770E90FF3}"/>
            </a:ext>
          </a:extLst>
        </xdr:cNvPr>
        <xdr:cNvSpPr/>
      </xdr:nvSpPr>
      <xdr:spPr>
        <a:xfrm>
          <a:off x="3746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104775</xdr:rowOff>
    </xdr:to>
    <xdr:cxnSp macro="">
      <xdr:nvCxnSpPr>
        <xdr:cNvPr id="307" name="直線コネクタ 306">
          <a:extLst>
            <a:ext uri="{FF2B5EF4-FFF2-40B4-BE49-F238E27FC236}">
              <a16:creationId xmlns:a16="http://schemas.microsoft.com/office/drawing/2014/main" id="{9D1C032F-0683-4890-9D95-BA2E6AA025AE}"/>
            </a:ext>
          </a:extLst>
        </xdr:cNvPr>
        <xdr:cNvCxnSpPr/>
      </xdr:nvCxnSpPr>
      <xdr:spPr>
        <a:xfrm>
          <a:off x="3797300" y="146551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xdr:rowOff>
    </xdr:from>
    <xdr:to>
      <xdr:col>15</xdr:col>
      <xdr:colOff>101600</xdr:colOff>
      <xdr:row>85</xdr:row>
      <xdr:rowOff>115570</xdr:rowOff>
    </xdr:to>
    <xdr:sp macro="" textlink="">
      <xdr:nvSpPr>
        <xdr:cNvPr id="308" name="楕円 307">
          <a:extLst>
            <a:ext uri="{FF2B5EF4-FFF2-40B4-BE49-F238E27FC236}">
              <a16:creationId xmlns:a16="http://schemas.microsoft.com/office/drawing/2014/main" id="{4134EC41-1A52-4EF4-940E-8791D7AB8F12}"/>
            </a:ext>
          </a:extLst>
        </xdr:cNvPr>
        <xdr:cNvSpPr/>
      </xdr:nvSpPr>
      <xdr:spPr>
        <a:xfrm>
          <a:off x="2857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64770</xdr:rowOff>
    </xdr:from>
    <xdr:to>
      <xdr:col>19</xdr:col>
      <xdr:colOff>177800</xdr:colOff>
      <xdr:row>85</xdr:row>
      <xdr:rowOff>81914</xdr:rowOff>
    </xdr:to>
    <xdr:cxnSp macro="">
      <xdr:nvCxnSpPr>
        <xdr:cNvPr id="309" name="直線コネクタ 308">
          <a:extLst>
            <a:ext uri="{FF2B5EF4-FFF2-40B4-BE49-F238E27FC236}">
              <a16:creationId xmlns:a16="http://schemas.microsoft.com/office/drawing/2014/main" id="{EF0F2936-676C-48AC-A2BE-82AF92396412}"/>
            </a:ext>
          </a:extLst>
        </xdr:cNvPr>
        <xdr:cNvCxnSpPr/>
      </xdr:nvCxnSpPr>
      <xdr:spPr>
        <a:xfrm>
          <a:off x="2908300" y="146380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10" name="楕円 309">
          <a:extLst>
            <a:ext uri="{FF2B5EF4-FFF2-40B4-BE49-F238E27FC236}">
              <a16:creationId xmlns:a16="http://schemas.microsoft.com/office/drawing/2014/main" id="{98EF0EDF-D250-4382-832E-973A1E22DD69}"/>
            </a:ext>
          </a:extLst>
        </xdr:cNvPr>
        <xdr:cNvSpPr/>
      </xdr:nvSpPr>
      <xdr:spPr>
        <a:xfrm>
          <a:off x="196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64770</xdr:rowOff>
    </xdr:to>
    <xdr:cxnSp macro="">
      <xdr:nvCxnSpPr>
        <xdr:cNvPr id="311" name="直線コネクタ 310">
          <a:extLst>
            <a:ext uri="{FF2B5EF4-FFF2-40B4-BE49-F238E27FC236}">
              <a16:creationId xmlns:a16="http://schemas.microsoft.com/office/drawing/2014/main" id="{CD5FE3F4-2449-4BF1-96F7-C91366F51D3A}"/>
            </a:ext>
          </a:extLst>
        </xdr:cNvPr>
        <xdr:cNvCxnSpPr/>
      </xdr:nvCxnSpPr>
      <xdr:spPr>
        <a:xfrm>
          <a:off x="2019300" y="14611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124461</xdr:rowOff>
    </xdr:from>
    <xdr:to>
      <xdr:col>6</xdr:col>
      <xdr:colOff>38100</xdr:colOff>
      <xdr:row>85</xdr:row>
      <xdr:rowOff>54611</xdr:rowOff>
    </xdr:to>
    <xdr:sp macro="" textlink="">
      <xdr:nvSpPr>
        <xdr:cNvPr id="312" name="楕円 311">
          <a:extLst>
            <a:ext uri="{FF2B5EF4-FFF2-40B4-BE49-F238E27FC236}">
              <a16:creationId xmlns:a16="http://schemas.microsoft.com/office/drawing/2014/main" id="{3870CC76-6E58-4668-BEF1-B29FCC6CB745}"/>
            </a:ext>
          </a:extLst>
        </xdr:cNvPr>
        <xdr:cNvSpPr/>
      </xdr:nvSpPr>
      <xdr:spPr>
        <a:xfrm>
          <a:off x="107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3811</xdr:rowOff>
    </xdr:from>
    <xdr:to>
      <xdr:col>10</xdr:col>
      <xdr:colOff>114300</xdr:colOff>
      <xdr:row>85</xdr:row>
      <xdr:rowOff>38100</xdr:rowOff>
    </xdr:to>
    <xdr:cxnSp macro="">
      <xdr:nvCxnSpPr>
        <xdr:cNvPr id="313" name="直線コネクタ 312">
          <a:extLst>
            <a:ext uri="{FF2B5EF4-FFF2-40B4-BE49-F238E27FC236}">
              <a16:creationId xmlns:a16="http://schemas.microsoft.com/office/drawing/2014/main" id="{89989757-5083-4DAA-9923-9117DFCBD4BE}"/>
            </a:ext>
          </a:extLst>
        </xdr:cNvPr>
        <xdr:cNvCxnSpPr/>
      </xdr:nvCxnSpPr>
      <xdr:spPr>
        <a:xfrm>
          <a:off x="1130300" y="1457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15849ED4-5206-4563-B48D-EC0992D4580C}"/>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350F5111-4A17-4CC3-9979-9E273ACD82A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9B32F15C-65A2-4048-B315-7B91E5E482D9}"/>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E1AD8226-AA24-4AE8-B18E-72C163EC7109}"/>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18" name="n_1mainValue【公営住宅】&#10;有形固定資産減価償却率">
          <a:extLst>
            <a:ext uri="{FF2B5EF4-FFF2-40B4-BE49-F238E27FC236}">
              <a16:creationId xmlns:a16="http://schemas.microsoft.com/office/drawing/2014/main" id="{CE9D6212-2B09-4CA2-A386-D521D66AF629}"/>
            </a:ext>
          </a:extLst>
        </xdr:cNvPr>
        <xdr:cNvSpPr txBox="1"/>
      </xdr:nvSpPr>
      <xdr:spPr>
        <a:xfrm>
          <a:off x="3582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754834DA-7364-4F95-850B-F44CC44B4DE2}"/>
            </a:ext>
          </a:extLst>
        </xdr:cNvPr>
        <xdr:cNvSpPr txBox="1"/>
      </xdr:nvSpPr>
      <xdr:spPr>
        <a:xfrm>
          <a:off x="2705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615D0E5A-1FEA-4681-8BC7-D1922F22AF48}"/>
            </a:ext>
          </a:extLst>
        </xdr:cNvPr>
        <xdr:cNvSpPr txBox="1"/>
      </xdr:nvSpPr>
      <xdr:spPr>
        <a:xfrm>
          <a:off x="1816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45738</xdr:rowOff>
    </xdr:from>
    <xdr:ext cx="405111" cy="259045"/>
    <xdr:sp macro="" textlink="">
      <xdr:nvSpPr>
        <xdr:cNvPr id="321" name="n_4mainValue【公営住宅】&#10;有形固定資産減価償却率">
          <a:extLst>
            <a:ext uri="{FF2B5EF4-FFF2-40B4-BE49-F238E27FC236}">
              <a16:creationId xmlns:a16="http://schemas.microsoft.com/office/drawing/2014/main" id="{742B4412-B94A-43A9-A41F-671A00B68651}"/>
            </a:ext>
          </a:extLst>
        </xdr:cNvPr>
        <xdr:cNvSpPr txBox="1"/>
      </xdr:nvSpPr>
      <xdr:spPr>
        <a:xfrm>
          <a:off x="927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F9E680B-2953-4A3A-96C7-999A66D1B3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F15EFC0-31F8-40AD-802E-84E8D66C78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A3CBCD5-FDC8-43D7-9E77-650EF46123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DC9D930-9B4F-4815-88E5-89B96C6ED1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EBE143D-2B11-47FD-8649-099D43F501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28F7F6B-3CCB-47EA-B1E5-CEA515728D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DE51446-B6C7-4E18-B345-689E9137D56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EA805DD-9437-4F64-98C3-14CBE69764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EF0962E-08FD-4A02-88E8-A111547BA1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FCEE9DC-0CA8-44A3-B380-CA7F15D887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4792BD1-2647-467C-8E46-B4FFF4238E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882A1C3-41EC-4D15-B2DF-0B5E654E9C8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7FCD0AA-2406-4593-8D45-51B2CB1550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9E293C43-4891-46AF-B039-EFB2B9E0EFD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2ABAC41-48B0-4127-87AE-4FAC02F075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F24B5610-D306-4AE3-9A95-FBEFCD0EEF5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1F4464-5267-4269-8B50-A54D08432A2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D6C9B1F8-5B0A-41ED-A0B7-8174A3FB0B6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E6729D2-D194-45D6-8AD0-CF3F911447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C17161A-F1A8-4E3A-BD5A-133A4FD8D3E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EA1293D-EA71-4686-A16D-AE5CE9F276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788DD3A1-9828-4ABC-B593-5E0D5F381833}"/>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68D5602-6DE0-486C-A14C-F044C3888C3B}"/>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0A7EB39-D223-4EF2-BD43-D8B69EBAADF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F7070E2-AF63-4F03-BC47-3687A14FD1C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7D6B10B-FC16-4CFE-BCCD-BAEEDA6A361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251B0BD5-47EB-4AC1-95B0-C6F01FF2E9FF}"/>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454CD0F-0456-46F5-A2FD-6784ABFFAAC6}"/>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9046EBE2-178F-4844-B7AB-077C19379EC7}"/>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16905D7-C338-46CA-A90E-BB754D91F9CA}"/>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73AAB7BF-5F22-4BFA-9921-8F9EB93B1576}"/>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0185F0AC-3B91-43C2-9CC0-C3449E42B7BB}"/>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3A180D4-EE11-4B0E-BF88-5763A37D52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5825EA2-9DC7-4CEA-A60F-B2BE2F425C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5CFC39-0999-49C5-9456-9E957540511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3B23C31-3724-420C-8A1F-43D363C667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65AE973-E21E-4F91-92B8-4286F186C6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117419</xdr:rowOff>
    </xdr:from>
    <xdr:to>
      <xdr:col>55</xdr:col>
      <xdr:colOff>50800</xdr:colOff>
      <xdr:row>86</xdr:row>
      <xdr:rowOff>47569</xdr:rowOff>
    </xdr:to>
    <xdr:sp macro="" textlink="">
      <xdr:nvSpPr>
        <xdr:cNvPr id="359" name="楕円 358">
          <a:extLst>
            <a:ext uri="{FF2B5EF4-FFF2-40B4-BE49-F238E27FC236}">
              <a16:creationId xmlns:a16="http://schemas.microsoft.com/office/drawing/2014/main" id="{F2E92EB8-E39B-41A8-BD4D-9D2A95AFA080}"/>
            </a:ext>
          </a:extLst>
        </xdr:cNvPr>
        <xdr:cNvSpPr/>
      </xdr:nvSpPr>
      <xdr:spPr>
        <a:xfrm>
          <a:off x="10426700" y="146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37294638-3E1B-45AC-9283-DA3CAE546B71}"/>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118287</xdr:rowOff>
    </xdr:from>
    <xdr:to>
      <xdr:col>50</xdr:col>
      <xdr:colOff>165100</xdr:colOff>
      <xdr:row>86</xdr:row>
      <xdr:rowOff>48437</xdr:rowOff>
    </xdr:to>
    <xdr:sp macro="" textlink="">
      <xdr:nvSpPr>
        <xdr:cNvPr id="361" name="楕円 360">
          <a:extLst>
            <a:ext uri="{FF2B5EF4-FFF2-40B4-BE49-F238E27FC236}">
              <a16:creationId xmlns:a16="http://schemas.microsoft.com/office/drawing/2014/main" id="{976528FD-E552-47E7-B1E6-A4C57F23DFD0}"/>
            </a:ext>
          </a:extLst>
        </xdr:cNvPr>
        <xdr:cNvSpPr/>
      </xdr:nvSpPr>
      <xdr:spPr>
        <a:xfrm>
          <a:off x="9588500" y="146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168219</xdr:rowOff>
    </xdr:from>
    <xdr:to>
      <xdr:col>55</xdr:col>
      <xdr:colOff>0</xdr:colOff>
      <xdr:row>85</xdr:row>
      <xdr:rowOff>169087</xdr:rowOff>
    </xdr:to>
    <xdr:cxnSp macro="">
      <xdr:nvCxnSpPr>
        <xdr:cNvPr id="362" name="直線コネクタ 361">
          <a:extLst>
            <a:ext uri="{FF2B5EF4-FFF2-40B4-BE49-F238E27FC236}">
              <a16:creationId xmlns:a16="http://schemas.microsoft.com/office/drawing/2014/main" id="{D99F8AEA-DA6D-4BA3-847C-B51464A08073}"/>
            </a:ext>
          </a:extLst>
        </xdr:cNvPr>
        <xdr:cNvCxnSpPr/>
      </xdr:nvCxnSpPr>
      <xdr:spPr>
        <a:xfrm flipV="1">
          <a:off x="9639300" y="14741469"/>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117419</xdr:rowOff>
    </xdr:from>
    <xdr:to>
      <xdr:col>46</xdr:col>
      <xdr:colOff>38100</xdr:colOff>
      <xdr:row>86</xdr:row>
      <xdr:rowOff>47569</xdr:rowOff>
    </xdr:to>
    <xdr:sp macro="" textlink="">
      <xdr:nvSpPr>
        <xdr:cNvPr id="363" name="楕円 362">
          <a:extLst>
            <a:ext uri="{FF2B5EF4-FFF2-40B4-BE49-F238E27FC236}">
              <a16:creationId xmlns:a16="http://schemas.microsoft.com/office/drawing/2014/main" id="{DD45A3A4-CC52-4352-9A20-936A185999C9}"/>
            </a:ext>
          </a:extLst>
        </xdr:cNvPr>
        <xdr:cNvSpPr/>
      </xdr:nvSpPr>
      <xdr:spPr>
        <a:xfrm>
          <a:off x="8699500" y="146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168219</xdr:rowOff>
    </xdr:from>
    <xdr:to>
      <xdr:col>50</xdr:col>
      <xdr:colOff>114300</xdr:colOff>
      <xdr:row>85</xdr:row>
      <xdr:rowOff>169087</xdr:rowOff>
    </xdr:to>
    <xdr:cxnSp macro="">
      <xdr:nvCxnSpPr>
        <xdr:cNvPr id="364" name="直線コネクタ 363">
          <a:extLst>
            <a:ext uri="{FF2B5EF4-FFF2-40B4-BE49-F238E27FC236}">
              <a16:creationId xmlns:a16="http://schemas.microsoft.com/office/drawing/2014/main" id="{7D1ABEF5-4D41-49B9-A21D-9A90DDA35EA8}"/>
            </a:ext>
          </a:extLst>
        </xdr:cNvPr>
        <xdr:cNvCxnSpPr/>
      </xdr:nvCxnSpPr>
      <xdr:spPr>
        <a:xfrm>
          <a:off x="8750300" y="1474146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118104</xdr:rowOff>
    </xdr:from>
    <xdr:to>
      <xdr:col>41</xdr:col>
      <xdr:colOff>101600</xdr:colOff>
      <xdr:row>86</xdr:row>
      <xdr:rowOff>48254</xdr:rowOff>
    </xdr:to>
    <xdr:sp macro="" textlink="">
      <xdr:nvSpPr>
        <xdr:cNvPr id="365" name="楕円 364">
          <a:extLst>
            <a:ext uri="{FF2B5EF4-FFF2-40B4-BE49-F238E27FC236}">
              <a16:creationId xmlns:a16="http://schemas.microsoft.com/office/drawing/2014/main" id="{530BC1E1-E2EA-45AE-BD23-5F9578EB628A}"/>
            </a:ext>
          </a:extLst>
        </xdr:cNvPr>
        <xdr:cNvSpPr/>
      </xdr:nvSpPr>
      <xdr:spPr>
        <a:xfrm>
          <a:off x="7810500" y="146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168219</xdr:rowOff>
    </xdr:from>
    <xdr:to>
      <xdr:col>45</xdr:col>
      <xdr:colOff>177800</xdr:colOff>
      <xdr:row>85</xdr:row>
      <xdr:rowOff>168904</xdr:rowOff>
    </xdr:to>
    <xdr:cxnSp macro="">
      <xdr:nvCxnSpPr>
        <xdr:cNvPr id="366" name="直線コネクタ 365">
          <a:extLst>
            <a:ext uri="{FF2B5EF4-FFF2-40B4-BE49-F238E27FC236}">
              <a16:creationId xmlns:a16="http://schemas.microsoft.com/office/drawing/2014/main" id="{A5DD3CA4-CDCD-44EF-8EA4-AEFC4AF1A09E}"/>
            </a:ext>
          </a:extLst>
        </xdr:cNvPr>
        <xdr:cNvCxnSpPr/>
      </xdr:nvCxnSpPr>
      <xdr:spPr>
        <a:xfrm flipV="1">
          <a:off x="7861300" y="1474146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118745</xdr:rowOff>
    </xdr:from>
    <xdr:to>
      <xdr:col>36</xdr:col>
      <xdr:colOff>165100</xdr:colOff>
      <xdr:row>86</xdr:row>
      <xdr:rowOff>48895</xdr:rowOff>
    </xdr:to>
    <xdr:sp macro="" textlink="">
      <xdr:nvSpPr>
        <xdr:cNvPr id="367" name="楕円 366">
          <a:extLst>
            <a:ext uri="{FF2B5EF4-FFF2-40B4-BE49-F238E27FC236}">
              <a16:creationId xmlns:a16="http://schemas.microsoft.com/office/drawing/2014/main" id="{2BB928EE-58B0-4137-BAFA-101664590BB0}"/>
            </a:ext>
          </a:extLst>
        </xdr:cNvPr>
        <xdr:cNvSpPr/>
      </xdr:nvSpPr>
      <xdr:spPr>
        <a:xfrm>
          <a:off x="6921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168904</xdr:rowOff>
    </xdr:from>
    <xdr:to>
      <xdr:col>41</xdr:col>
      <xdr:colOff>50800</xdr:colOff>
      <xdr:row>85</xdr:row>
      <xdr:rowOff>169545</xdr:rowOff>
    </xdr:to>
    <xdr:cxnSp macro="">
      <xdr:nvCxnSpPr>
        <xdr:cNvPr id="368" name="直線コネクタ 367">
          <a:extLst>
            <a:ext uri="{FF2B5EF4-FFF2-40B4-BE49-F238E27FC236}">
              <a16:creationId xmlns:a16="http://schemas.microsoft.com/office/drawing/2014/main" id="{F399DA25-E0A3-44F5-993C-93382578115B}"/>
            </a:ext>
          </a:extLst>
        </xdr:cNvPr>
        <xdr:cNvCxnSpPr/>
      </xdr:nvCxnSpPr>
      <xdr:spPr>
        <a:xfrm flipV="1">
          <a:off x="6972300" y="14742154"/>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8B60EB10-7977-4CC8-BAB9-C21C35AF288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4E962133-D64E-427C-8DA4-CFE6A059B8BC}"/>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71" name="n_3aveValue【公営住宅】&#10;一人当たり面積">
          <a:extLst>
            <a:ext uri="{FF2B5EF4-FFF2-40B4-BE49-F238E27FC236}">
              <a16:creationId xmlns:a16="http://schemas.microsoft.com/office/drawing/2014/main" id="{140B7F5E-410E-4250-AE78-6CF689FE0940}"/>
            </a:ext>
          </a:extLst>
        </xdr:cNvPr>
        <xdr:cNvSpPr txBox="1"/>
      </xdr:nvSpPr>
      <xdr:spPr>
        <a:xfrm>
          <a:off x="7626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72" name="n_4aveValue【公営住宅】&#10;一人当たり面積">
          <a:extLst>
            <a:ext uri="{FF2B5EF4-FFF2-40B4-BE49-F238E27FC236}">
              <a16:creationId xmlns:a16="http://schemas.microsoft.com/office/drawing/2014/main" id="{545A4025-0111-43CE-A1DB-DBE478A60A9B}"/>
            </a:ext>
          </a:extLst>
        </xdr:cNvPr>
        <xdr:cNvSpPr txBox="1"/>
      </xdr:nvSpPr>
      <xdr:spPr>
        <a:xfrm>
          <a:off x="6737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39564</xdr:rowOff>
    </xdr:from>
    <xdr:ext cx="469744" cy="259045"/>
    <xdr:sp macro="" textlink="">
      <xdr:nvSpPr>
        <xdr:cNvPr id="373" name="n_1mainValue【公営住宅】&#10;一人当たり面積">
          <a:extLst>
            <a:ext uri="{FF2B5EF4-FFF2-40B4-BE49-F238E27FC236}">
              <a16:creationId xmlns:a16="http://schemas.microsoft.com/office/drawing/2014/main" id="{3236CCBB-E053-47F9-9DEE-EA751582CD49}"/>
            </a:ext>
          </a:extLst>
        </xdr:cNvPr>
        <xdr:cNvSpPr txBox="1"/>
      </xdr:nvSpPr>
      <xdr:spPr>
        <a:xfrm>
          <a:off x="9391727" y="1478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38696</xdr:rowOff>
    </xdr:from>
    <xdr:ext cx="469744" cy="259045"/>
    <xdr:sp macro="" textlink="">
      <xdr:nvSpPr>
        <xdr:cNvPr id="374" name="n_2mainValue【公営住宅】&#10;一人当たり面積">
          <a:extLst>
            <a:ext uri="{FF2B5EF4-FFF2-40B4-BE49-F238E27FC236}">
              <a16:creationId xmlns:a16="http://schemas.microsoft.com/office/drawing/2014/main" id="{33C71003-4686-4A27-B5A3-999596EEC504}"/>
            </a:ext>
          </a:extLst>
        </xdr:cNvPr>
        <xdr:cNvSpPr txBox="1"/>
      </xdr:nvSpPr>
      <xdr:spPr>
        <a:xfrm>
          <a:off x="8515427" y="1478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39381</xdr:rowOff>
    </xdr:from>
    <xdr:ext cx="469744" cy="259045"/>
    <xdr:sp macro="" textlink="">
      <xdr:nvSpPr>
        <xdr:cNvPr id="375" name="n_3mainValue【公営住宅】&#10;一人当たり面積">
          <a:extLst>
            <a:ext uri="{FF2B5EF4-FFF2-40B4-BE49-F238E27FC236}">
              <a16:creationId xmlns:a16="http://schemas.microsoft.com/office/drawing/2014/main" id="{D4BBF4F3-A530-4E54-9B2A-AE0696163B24}"/>
            </a:ext>
          </a:extLst>
        </xdr:cNvPr>
        <xdr:cNvSpPr txBox="1"/>
      </xdr:nvSpPr>
      <xdr:spPr>
        <a:xfrm>
          <a:off x="7626427" y="1478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40022</xdr:rowOff>
    </xdr:from>
    <xdr:ext cx="469744" cy="259045"/>
    <xdr:sp macro="" textlink="">
      <xdr:nvSpPr>
        <xdr:cNvPr id="376" name="n_4mainValue【公営住宅】&#10;一人当たり面積">
          <a:extLst>
            <a:ext uri="{FF2B5EF4-FFF2-40B4-BE49-F238E27FC236}">
              <a16:creationId xmlns:a16="http://schemas.microsoft.com/office/drawing/2014/main" id="{84ED26C8-43CB-4999-AE33-99F732EB3215}"/>
            </a:ext>
          </a:extLst>
        </xdr:cNvPr>
        <xdr:cNvSpPr txBox="1"/>
      </xdr:nvSpPr>
      <xdr:spPr>
        <a:xfrm>
          <a:off x="6737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218056E-AE76-4131-972D-213DD0BA21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C55B0DD-C2DD-4910-9E34-65A6BDF2D7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63AAC23-D302-484D-9437-5876AD313B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F61476F-B2EF-4ECB-A289-F2932C7880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CA7681C-6D5F-4CDA-9E4C-BB37C9CE31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B39713C-836E-4B49-856A-CB78E930EC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35B1F04-48A7-4DEC-AA38-22C5A4C3FE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C95B35F-BDF2-4C38-9CE4-726274C6BB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C4FB978F-E4C3-44A7-A85E-9AB6A91F6B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65F7AA6-B921-4CAD-8B4F-4B60B3B6A4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AD8C758-6933-4DF7-9E14-418964456E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F58B7D3-CD84-4E5A-936E-D8851083F7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ADEED10-C303-476F-A65A-D727D6DE40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9B76655F-5619-41E5-95C7-2BB7A91398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83B38E33-C331-4CCE-9D7A-6763D473CF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C72A085-D7CC-4F83-A5FF-84854697EE2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F960ECC-5F7E-42C6-9915-3DBC97742E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0E577FE-117A-4A15-A661-8A7BEFA4A4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08DF4E3-182B-4165-8B78-948B454877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A957DCB-C166-4BBC-817E-BF2F79FF94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DCD4192-5460-4CEF-8314-FD4B114488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6D054ECA-A03D-40DA-8036-9FA22B634F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B02C227-6D29-49B6-B094-146E2BCEB2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756981B-2DFB-4FB5-9962-18D8463F7F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D3227823-FDE9-4149-84DB-6ED42D18A4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7EF322E-C154-4BC5-88CE-80B53BBF14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2A5D991-B646-45CA-B65B-0AA68C226F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DE932743-6D91-4CFA-BFD1-244E92E4EDC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8C627491-F5CD-4BFA-885C-2C4EFAE5061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D3E3A5D7-1960-4F38-9AC8-6F7E91B8F0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BA96A4AA-32E8-411D-89BA-640C0D76E83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46D91497-678D-4FA7-B063-04B8BB88D5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5882D134-6725-4CF8-AD55-8CA40671C02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5CE74F13-5E0B-48F5-B04E-6460202E649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78AD57A6-8AE1-4810-832C-38A29D5817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E232C488-6F12-462D-94E1-BBBA098789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B75AE7A-BD49-4FF3-8F06-B4ACF20E351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23059986-F338-4C96-94C4-2350C15690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899C2D0-C1CA-45FE-98C2-4155562BD7C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2F3F84E-CB00-4177-914C-687BFD9883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9787AE13-EEE0-4CF0-958C-6BEE7DD06E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437B4A8B-BDDA-4FAF-8AC3-3D6929A4E15C}"/>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C6B1EFB0-34C1-4A8F-8A02-3992F1C2C8F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AC402686-F734-4FB1-BF12-E367CB78C44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0A8AD79-AAA1-4FDB-BA4C-1569ADFA56D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C6EB324-30C2-4E1C-AF0C-226828588EBD}"/>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5DF30E0-23FD-4C7C-B4F6-928048BC49F4}"/>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B1AE65E9-6279-416B-830E-D0A94A755E8F}"/>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5B43FF1-FD45-4BE1-A7DC-244109396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5ED2164B-3FE9-4F74-9523-D0AC2BFD465E}"/>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139B4562-E0C6-4C06-A93A-4C73E3E91CD9}"/>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a:extLst>
            <a:ext uri="{FF2B5EF4-FFF2-40B4-BE49-F238E27FC236}">
              <a16:creationId xmlns:a16="http://schemas.microsoft.com/office/drawing/2014/main" id="{93F74119-9D7A-4D80-A4C5-3C1FB794DAE2}"/>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FBB3396-6F72-4C04-A2E9-444276F5FD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07B8A87-C18C-41B9-B217-4154767D1A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F913420-B114-403E-8898-D94CCA66DE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19B455C-0445-45F2-B872-4AEBF59D57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BE88F88-1E3C-46C6-A5E6-B713F83FA94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169091</xdr:rowOff>
    </xdr:from>
    <xdr:to>
      <xdr:col>85</xdr:col>
      <xdr:colOff>177800</xdr:colOff>
      <xdr:row>39</xdr:row>
      <xdr:rowOff>99241</xdr:rowOff>
    </xdr:to>
    <xdr:sp macro="" textlink="">
      <xdr:nvSpPr>
        <xdr:cNvPr id="434" name="楕円 433">
          <a:extLst>
            <a:ext uri="{FF2B5EF4-FFF2-40B4-BE49-F238E27FC236}">
              <a16:creationId xmlns:a16="http://schemas.microsoft.com/office/drawing/2014/main" id="{C9434683-293E-4871-9B46-A8C396A91104}"/>
            </a:ext>
          </a:extLst>
        </xdr:cNvPr>
        <xdr:cNvSpPr/>
      </xdr:nvSpPr>
      <xdr:spPr>
        <a:xfrm>
          <a:off x="16268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147518</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5B6DDFD3-EF4D-426F-940C-E9FAD1E7CB2A}"/>
            </a:ext>
          </a:extLst>
        </xdr:cNvPr>
        <xdr:cNvSpPr txBox="1"/>
      </xdr:nvSpPr>
      <xdr:spPr>
        <a:xfrm>
          <a:off x="16357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136434</xdr:rowOff>
    </xdr:from>
    <xdr:to>
      <xdr:col>81</xdr:col>
      <xdr:colOff>101600</xdr:colOff>
      <xdr:row>39</xdr:row>
      <xdr:rowOff>66584</xdr:rowOff>
    </xdr:to>
    <xdr:sp macro="" textlink="">
      <xdr:nvSpPr>
        <xdr:cNvPr id="436" name="楕円 435">
          <a:extLst>
            <a:ext uri="{FF2B5EF4-FFF2-40B4-BE49-F238E27FC236}">
              <a16:creationId xmlns:a16="http://schemas.microsoft.com/office/drawing/2014/main" id="{052B0393-15A2-4450-8B3D-CA70072DA03D}"/>
            </a:ext>
          </a:extLst>
        </xdr:cNvPr>
        <xdr:cNvSpPr/>
      </xdr:nvSpPr>
      <xdr:spPr>
        <a:xfrm>
          <a:off x="15430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xdr:rowOff>
    </xdr:from>
    <xdr:to>
      <xdr:col>85</xdr:col>
      <xdr:colOff>127000</xdr:colOff>
      <xdr:row>39</xdr:row>
      <xdr:rowOff>48441</xdr:rowOff>
    </xdr:to>
    <xdr:cxnSp macro="">
      <xdr:nvCxnSpPr>
        <xdr:cNvPr id="437" name="直線コネクタ 436">
          <a:extLst>
            <a:ext uri="{FF2B5EF4-FFF2-40B4-BE49-F238E27FC236}">
              <a16:creationId xmlns:a16="http://schemas.microsoft.com/office/drawing/2014/main" id="{2A675552-8733-425D-BFBD-DC4E45FE48DD}"/>
            </a:ext>
          </a:extLst>
        </xdr:cNvPr>
        <xdr:cNvCxnSpPr/>
      </xdr:nvCxnSpPr>
      <xdr:spPr>
        <a:xfrm>
          <a:off x="15481300" y="670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8" name="楕円 437">
          <a:extLst>
            <a:ext uri="{FF2B5EF4-FFF2-40B4-BE49-F238E27FC236}">
              <a16:creationId xmlns:a16="http://schemas.microsoft.com/office/drawing/2014/main" id="{0E7E7F62-A9C9-48F9-83B9-CFCB637B64B6}"/>
            </a:ext>
          </a:extLst>
        </xdr:cNvPr>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152944</xdr:rowOff>
    </xdr:from>
    <xdr:to>
      <xdr:col>81</xdr:col>
      <xdr:colOff>50800</xdr:colOff>
      <xdr:row>39</xdr:row>
      <xdr:rowOff>15784</xdr:rowOff>
    </xdr:to>
    <xdr:cxnSp macro="">
      <xdr:nvCxnSpPr>
        <xdr:cNvPr id="439" name="直線コネクタ 438">
          <a:extLst>
            <a:ext uri="{FF2B5EF4-FFF2-40B4-BE49-F238E27FC236}">
              <a16:creationId xmlns:a16="http://schemas.microsoft.com/office/drawing/2014/main" id="{A5289B55-DF01-49D7-99E5-2726D0B93C6D}"/>
            </a:ext>
          </a:extLst>
        </xdr:cNvPr>
        <xdr:cNvCxnSpPr/>
      </xdr:nvCxnSpPr>
      <xdr:spPr>
        <a:xfrm>
          <a:off x="14592300" y="666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440" name="楕円 439">
          <a:extLst>
            <a:ext uri="{FF2B5EF4-FFF2-40B4-BE49-F238E27FC236}">
              <a16:creationId xmlns:a16="http://schemas.microsoft.com/office/drawing/2014/main" id="{B45BBB21-EB1F-4982-8BE3-5635981177E5}"/>
            </a:ext>
          </a:extLst>
        </xdr:cNvPr>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38</xdr:row>
      <xdr:rowOff>152944</xdr:rowOff>
    </xdr:to>
    <xdr:cxnSp macro="">
      <xdr:nvCxnSpPr>
        <xdr:cNvPr id="441" name="直線コネクタ 440">
          <a:extLst>
            <a:ext uri="{FF2B5EF4-FFF2-40B4-BE49-F238E27FC236}">
              <a16:creationId xmlns:a16="http://schemas.microsoft.com/office/drawing/2014/main" id="{C3F5AEB6-3F29-4CA4-93EF-E3DD220EEA18}"/>
            </a:ext>
          </a:extLst>
        </xdr:cNvPr>
        <xdr:cNvCxnSpPr/>
      </xdr:nvCxnSpPr>
      <xdr:spPr>
        <a:xfrm>
          <a:off x="13703300" y="663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30299</xdr:rowOff>
    </xdr:from>
    <xdr:to>
      <xdr:col>67</xdr:col>
      <xdr:colOff>101600</xdr:colOff>
      <xdr:row>38</xdr:row>
      <xdr:rowOff>131899</xdr:rowOff>
    </xdr:to>
    <xdr:sp macro="" textlink="">
      <xdr:nvSpPr>
        <xdr:cNvPr id="442" name="楕円 441">
          <a:extLst>
            <a:ext uri="{FF2B5EF4-FFF2-40B4-BE49-F238E27FC236}">
              <a16:creationId xmlns:a16="http://schemas.microsoft.com/office/drawing/2014/main" id="{CF2893BC-DF20-4562-85F8-F21583E3D66A}"/>
            </a:ext>
          </a:extLst>
        </xdr:cNvPr>
        <xdr:cNvSpPr/>
      </xdr:nvSpPr>
      <xdr:spPr>
        <a:xfrm>
          <a:off x="12763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81099</xdr:rowOff>
    </xdr:from>
    <xdr:to>
      <xdr:col>71</xdr:col>
      <xdr:colOff>177800</xdr:colOff>
      <xdr:row>38</xdr:row>
      <xdr:rowOff>115388</xdr:rowOff>
    </xdr:to>
    <xdr:cxnSp macro="">
      <xdr:nvCxnSpPr>
        <xdr:cNvPr id="443" name="直線コネクタ 442">
          <a:extLst>
            <a:ext uri="{FF2B5EF4-FFF2-40B4-BE49-F238E27FC236}">
              <a16:creationId xmlns:a16="http://schemas.microsoft.com/office/drawing/2014/main" id="{FA262E9D-7E9D-4832-803D-2E8BA4B0E116}"/>
            </a:ext>
          </a:extLst>
        </xdr:cNvPr>
        <xdr:cNvCxnSpPr/>
      </xdr:nvCxnSpPr>
      <xdr:spPr>
        <a:xfrm>
          <a:off x="12814300" y="65961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7E0BAD7C-973A-4912-BB79-29AE13100F5E}"/>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A752AA4-1664-4E77-974F-C172EA9D061C}"/>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3876972-4D9E-409B-8A8F-A32B6FE03854}"/>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DCC984B8-414F-483B-9C12-230B21460686}"/>
            </a:ext>
          </a:extLst>
        </xdr:cNvPr>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57711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97800B56-087E-4936-99D4-E32723B654F6}"/>
            </a:ext>
          </a:extLst>
        </xdr:cNvPr>
        <xdr:cNvSpPr txBox="1"/>
      </xdr:nvSpPr>
      <xdr:spPr>
        <a:xfrm>
          <a:off x="15266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DDB2642E-BD03-4C38-AD5A-B1CD16595D4A}"/>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157315</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F1DA691-0A99-49B2-BB96-1DF0CD8F41D4}"/>
            </a:ext>
          </a:extLst>
        </xdr:cNvPr>
        <xdr:cNvSpPr txBox="1"/>
      </xdr:nvSpPr>
      <xdr:spPr>
        <a:xfrm>
          <a:off x="13500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123026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E4AB0DF-15C9-46B1-9A0D-15D291FF8560}"/>
            </a:ext>
          </a:extLst>
        </xdr:cNvPr>
        <xdr:cNvSpPr txBox="1"/>
      </xdr:nvSpPr>
      <xdr:spPr>
        <a:xfrm>
          <a:off x="12611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F738F15-CE25-4BC7-9AE7-4AB84AB8EC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0299DF4-C925-4893-9B40-517DDE8FDD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1C0E3A6-64E6-4725-8224-7037AAD7AE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DF4C64C-B004-4F62-9D6D-2E50AEDFE7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3ADA50ED-D134-491A-9F28-D560B43C1C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F7A669F-FC1D-41FF-A498-3983378F8B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62E8259-9E54-4DB2-9E4B-AFB84E4883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FC35EE4-E7AD-433F-BC4A-6028A68E87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A467A06-893B-40C5-A85D-869CB225B6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67AF1505-F5F3-47D1-9641-14E000B188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C05B0287-BB34-4066-AF13-9C3636226E8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8B944C82-E69F-4AEE-811D-E6FAA65E7D3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85344A5C-A8D8-4F3F-AB9E-1DF451A2A5E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9F4440B7-7272-4710-8A49-D397BB2E14C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69A104B-9F1B-49E3-8715-574A82852F5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BED653-3034-4831-81E6-0C276316510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CF5154AD-BF3F-42B3-A2B5-79480D0F3C4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4E56450B-E7CD-4FB1-AB91-092D10718AA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F9CCA23-88A2-4D37-B46B-9DF5E56522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9643F98-17E5-442F-863A-DC1A6E9C57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75F792C6-5074-4AE2-86B4-C402A9008A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3CAF17BC-F3C2-42D7-A4E1-B003C0970287}"/>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DFA14C80-91E3-4274-A973-2BA351D5831C}"/>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E57FC55E-FD7F-42CC-A5B8-BAED987B6B3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FCFCEF2-E4C9-4403-BE9A-97B8405AA07A}"/>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4BBAE7E9-A7B5-45E3-87FB-DF88782DF07D}"/>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B12275CD-3A46-4431-B9F0-3A40B02FE88D}"/>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B301B2D3-6213-4CD0-84D5-B1BB51E112C9}"/>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BA0C6854-47C0-4757-BF91-F5AFA2754284}"/>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C57169AB-DF3D-44FC-9CE9-36648710FE15}"/>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a:extLst>
            <a:ext uri="{FF2B5EF4-FFF2-40B4-BE49-F238E27FC236}">
              <a16:creationId xmlns:a16="http://schemas.microsoft.com/office/drawing/2014/main" id="{3A714B29-23C6-4372-85EC-D80636AC85E9}"/>
            </a:ext>
          </a:extLst>
        </xdr:cNvPr>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a:extLst>
            <a:ext uri="{FF2B5EF4-FFF2-40B4-BE49-F238E27FC236}">
              <a16:creationId xmlns:a16="http://schemas.microsoft.com/office/drawing/2014/main" id="{656168E2-8D02-4AFA-B6F6-90BBED02775D}"/>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8B68DDE-9084-44FF-9BB9-A32614CE1D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9CCBBC0-5E50-45C0-A31E-78E7C98F9A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BDED60F-FB49-4BFF-864E-29D91FFCDD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97C83C8-6774-4EAB-BD70-9A5677CB50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9B31B23-7143-46AC-A793-B574C6297F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89" name="楕円 488">
          <a:extLst>
            <a:ext uri="{FF2B5EF4-FFF2-40B4-BE49-F238E27FC236}">
              <a16:creationId xmlns:a16="http://schemas.microsoft.com/office/drawing/2014/main" id="{0ED9A428-7A2D-4C0F-979B-794D9CBDC89C}"/>
            </a:ext>
          </a:extLst>
        </xdr:cNvPr>
        <xdr:cNvSpPr/>
      </xdr:nvSpPr>
      <xdr:spPr>
        <a:xfrm>
          <a:off x="22110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76979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A03AC5D1-5469-4367-AAE0-CEAD7D56508D}"/>
            </a:ext>
          </a:extLst>
        </xdr:cNvPr>
        <xdr:cNvSpPr txBox="1"/>
      </xdr:nvSpPr>
      <xdr:spPr>
        <a:xfrm>
          <a:off x="22199600"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1" name="楕円 490">
          <a:extLst>
            <a:ext uri="{FF2B5EF4-FFF2-40B4-BE49-F238E27FC236}">
              <a16:creationId xmlns:a16="http://schemas.microsoft.com/office/drawing/2014/main" id="{E05B71D7-40FB-4F48-B420-AEEBB63D51BC}"/>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149352</xdr:rowOff>
    </xdr:from>
    <xdr:to>
      <xdr:col>116</xdr:col>
      <xdr:colOff>63500</xdr:colOff>
      <xdr:row>39</xdr:row>
      <xdr:rowOff>156210</xdr:rowOff>
    </xdr:to>
    <xdr:cxnSp macro="">
      <xdr:nvCxnSpPr>
        <xdr:cNvPr id="492" name="直線コネクタ 491">
          <a:extLst>
            <a:ext uri="{FF2B5EF4-FFF2-40B4-BE49-F238E27FC236}">
              <a16:creationId xmlns:a16="http://schemas.microsoft.com/office/drawing/2014/main" id="{760ED031-EC48-4764-BF3E-D5B586DCF6E3}"/>
            </a:ext>
          </a:extLst>
        </xdr:cNvPr>
        <xdr:cNvCxnSpPr/>
      </xdr:nvCxnSpPr>
      <xdr:spPr>
        <a:xfrm flipV="1">
          <a:off x="21323300" y="683590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493" name="楕円 492">
          <a:extLst>
            <a:ext uri="{FF2B5EF4-FFF2-40B4-BE49-F238E27FC236}">
              <a16:creationId xmlns:a16="http://schemas.microsoft.com/office/drawing/2014/main" id="{59F0A9E9-2D41-4B96-AB1A-7C80F4A79D07}"/>
            </a:ext>
          </a:extLst>
        </xdr:cNvPr>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158496</xdr:rowOff>
    </xdr:to>
    <xdr:cxnSp macro="">
      <xdr:nvCxnSpPr>
        <xdr:cNvPr id="494" name="直線コネクタ 493">
          <a:extLst>
            <a:ext uri="{FF2B5EF4-FFF2-40B4-BE49-F238E27FC236}">
              <a16:creationId xmlns:a16="http://schemas.microsoft.com/office/drawing/2014/main" id="{8244BDC0-7903-452B-A7AB-4FD59048B6A6}"/>
            </a:ext>
          </a:extLst>
        </xdr:cNvPr>
        <xdr:cNvCxnSpPr/>
      </xdr:nvCxnSpPr>
      <xdr:spPr>
        <a:xfrm flipV="1">
          <a:off x="20434300" y="6842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5" name="楕円 494">
          <a:extLst>
            <a:ext uri="{FF2B5EF4-FFF2-40B4-BE49-F238E27FC236}">
              <a16:creationId xmlns:a16="http://schemas.microsoft.com/office/drawing/2014/main" id="{7ABD615E-B862-4970-8C46-2EFB07092D27}"/>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165354</xdr:rowOff>
    </xdr:to>
    <xdr:cxnSp macro="">
      <xdr:nvCxnSpPr>
        <xdr:cNvPr id="496" name="直線コネクタ 495">
          <a:extLst>
            <a:ext uri="{FF2B5EF4-FFF2-40B4-BE49-F238E27FC236}">
              <a16:creationId xmlns:a16="http://schemas.microsoft.com/office/drawing/2014/main" id="{FA01301D-91A8-4DF3-8B5D-24FF647E4924}"/>
            </a:ext>
          </a:extLst>
        </xdr:cNvPr>
        <xdr:cNvCxnSpPr/>
      </xdr:nvCxnSpPr>
      <xdr:spPr>
        <a:xfrm flipV="1">
          <a:off x="19545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497" name="楕円 496">
          <a:extLst>
            <a:ext uri="{FF2B5EF4-FFF2-40B4-BE49-F238E27FC236}">
              <a16:creationId xmlns:a16="http://schemas.microsoft.com/office/drawing/2014/main" id="{4D0A3269-1C2D-4156-93BA-3B9ECAC2897F}"/>
            </a:ext>
          </a:extLst>
        </xdr:cNvPr>
        <xdr:cNvSpPr/>
      </xdr:nvSpPr>
      <xdr:spPr>
        <a:xfrm>
          <a:off x="18605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40</xdr:row>
      <xdr:rowOff>3048</xdr:rowOff>
    </xdr:to>
    <xdr:cxnSp macro="">
      <xdr:nvCxnSpPr>
        <xdr:cNvPr id="498" name="直線コネクタ 497">
          <a:extLst>
            <a:ext uri="{FF2B5EF4-FFF2-40B4-BE49-F238E27FC236}">
              <a16:creationId xmlns:a16="http://schemas.microsoft.com/office/drawing/2014/main" id="{16ABD6F3-5AE0-454D-B93D-71F6D70B1358}"/>
            </a:ext>
          </a:extLst>
        </xdr:cNvPr>
        <xdr:cNvCxnSpPr/>
      </xdr:nvCxnSpPr>
      <xdr:spPr>
        <a:xfrm flipV="1">
          <a:off x="18656300" y="685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684CFD6-03AE-4042-8F43-A24D36311992}"/>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2024EDC-45B5-4BD5-AE93-B0C783EFE11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157243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8A654F07-7689-4925-91ED-5582F8C23C42}"/>
            </a:ext>
          </a:extLst>
        </xdr:cNvPr>
        <xdr:cNvSpPr txBox="1"/>
      </xdr:nvSpPr>
      <xdr:spPr>
        <a:xfrm>
          <a:off x="19310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ACE01980-516A-404E-93AE-61568B51F2CD}"/>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3649343F-38CB-4A0A-8543-08A86C896846}"/>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B37B238-66F6-408B-A391-90C0914244BC}"/>
            </a:ext>
          </a:extLst>
        </xdr:cNvPr>
        <xdr:cNvSpPr txBox="1"/>
      </xdr:nvSpPr>
      <xdr:spPr>
        <a:xfrm>
          <a:off x="20199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AFB421A-EDC1-4818-8D5B-BD4BC228DF90}"/>
            </a:ext>
          </a:extLst>
        </xdr:cNvPr>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DD2F611-46DD-49EC-B67E-889B0352F3B4}"/>
            </a:ext>
          </a:extLst>
        </xdr:cNvPr>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88D627A-5C85-4322-82B1-71915B43EB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204A31A-E066-4982-A036-EB40180DE7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511011A-DFEA-4D65-B29A-C49ADEB8F1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76E1B36-5D8D-4320-AC79-925FCCED4D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856BEF6D-988F-4469-BE18-AB5858F6B5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B83010C-6682-47E7-8235-416027EF68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F3B47AB-B69C-4FA1-B7B0-8433CDA591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4641A0A-02B2-4812-85E9-C14EAEEFCE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C44AA602-A49A-4C74-9FF4-ADCE45568D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E941E8A1-C4A3-4140-93BD-DFB4C14E96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B7E6048-5C12-4001-B075-89555FC343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4B115162-8099-485E-9E99-6041696459F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801F0B21-00F8-4EE5-B1BE-6DC8AF3609F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4B6F6275-4AAB-49FA-9358-A4C1C9F292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8A31257D-A9A4-465A-BEAB-69CE5BD1685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6A4D0C3E-7DBC-4107-B106-8C536995AB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E300EFD-C989-42FC-B2E5-90465F2F9C6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9288F546-130C-4089-B34D-80FB137C3D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5C517183-6A9E-47C7-AB86-80BC4DB07A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8A7C6610-9523-40E8-A7D7-49183C9CCB0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60609FEE-EDE8-4F39-A7AB-A6B187A2172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CA44DBB5-5651-428F-A66A-FEA968B508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1E87333F-07AC-4D52-BD41-AB061B56E54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B309F13-6E15-451A-9C49-D0599BB94D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112395</xdr:rowOff>
    </xdr:from>
    <xdr:to>
      <xdr:col>85</xdr:col>
      <xdr:colOff>126364</xdr:colOff>
      <xdr:row>63</xdr:row>
      <xdr:rowOff>32385</xdr:rowOff>
    </xdr:to>
    <xdr:cxnSp macro="">
      <xdr:nvCxnSpPr>
        <xdr:cNvPr id="531" name="直線コネクタ 530">
          <a:extLst>
            <a:ext uri="{FF2B5EF4-FFF2-40B4-BE49-F238E27FC236}">
              <a16:creationId xmlns:a16="http://schemas.microsoft.com/office/drawing/2014/main" id="{5A2D85E6-48BF-46F9-9A47-98CA42C107E0}"/>
            </a:ext>
          </a:extLst>
        </xdr:cNvPr>
        <xdr:cNvCxnSpPr/>
      </xdr:nvCxnSpPr>
      <xdr:spPr>
        <a:xfrm flipV="1">
          <a:off x="16318864" y="9885045"/>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36212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CBC394A-D6F7-4385-8830-712EEEB1A425}"/>
            </a:ext>
          </a:extLst>
        </xdr:cNvPr>
        <xdr:cNvSpPr txBox="1"/>
      </xdr:nvSpPr>
      <xdr:spPr>
        <a:xfrm>
          <a:off x="16357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32385</xdr:rowOff>
    </xdr:from>
    <xdr:to>
      <xdr:col>86</xdr:col>
      <xdr:colOff>25400</xdr:colOff>
      <xdr:row>63</xdr:row>
      <xdr:rowOff>32385</xdr:rowOff>
    </xdr:to>
    <xdr:cxnSp macro="">
      <xdr:nvCxnSpPr>
        <xdr:cNvPr id="533" name="直線コネクタ 532">
          <a:extLst>
            <a:ext uri="{FF2B5EF4-FFF2-40B4-BE49-F238E27FC236}">
              <a16:creationId xmlns:a16="http://schemas.microsoft.com/office/drawing/2014/main" id="{AF56226F-E4FD-4971-9545-2428E670248A}"/>
            </a:ext>
          </a:extLst>
        </xdr:cNvPr>
        <xdr:cNvCxnSpPr/>
      </xdr:nvCxnSpPr>
      <xdr:spPr>
        <a:xfrm>
          <a:off x="16230600" y="1083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59072</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5F178E0F-51BC-48D5-AC7B-97DBE13BFC33}"/>
            </a:ext>
          </a:extLst>
        </xdr:cNvPr>
        <xdr:cNvSpPr txBox="1"/>
      </xdr:nvSpPr>
      <xdr:spPr>
        <a:xfrm>
          <a:off x="16357600" y="966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112395</xdr:rowOff>
    </xdr:from>
    <xdr:to>
      <xdr:col>86</xdr:col>
      <xdr:colOff>25400</xdr:colOff>
      <xdr:row>57</xdr:row>
      <xdr:rowOff>112395</xdr:rowOff>
    </xdr:to>
    <xdr:cxnSp macro="">
      <xdr:nvCxnSpPr>
        <xdr:cNvPr id="535" name="直線コネクタ 534">
          <a:extLst>
            <a:ext uri="{FF2B5EF4-FFF2-40B4-BE49-F238E27FC236}">
              <a16:creationId xmlns:a16="http://schemas.microsoft.com/office/drawing/2014/main" id="{EB0A6439-F279-4AD0-AAE6-230CA2D6EF16}"/>
            </a:ext>
          </a:extLst>
        </xdr:cNvPr>
        <xdr:cNvCxnSpPr/>
      </xdr:nvCxnSpPr>
      <xdr:spPr>
        <a:xfrm>
          <a:off x="16230600" y="988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71518B63-4CBC-48C7-88D8-B595B4D39AA7}"/>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37" name="フローチャート: 判断 536">
          <a:extLst>
            <a:ext uri="{FF2B5EF4-FFF2-40B4-BE49-F238E27FC236}">
              <a16:creationId xmlns:a16="http://schemas.microsoft.com/office/drawing/2014/main" id="{3465E73E-A5FE-4937-A71E-BBCB18ADBCCB}"/>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8" name="フローチャート: 判断 537">
          <a:extLst>
            <a:ext uri="{FF2B5EF4-FFF2-40B4-BE49-F238E27FC236}">
              <a16:creationId xmlns:a16="http://schemas.microsoft.com/office/drawing/2014/main" id="{EB795375-16BB-4635-8E4E-A7C29F442C4F}"/>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39" name="フローチャート: 判断 538">
          <a:extLst>
            <a:ext uri="{FF2B5EF4-FFF2-40B4-BE49-F238E27FC236}">
              <a16:creationId xmlns:a16="http://schemas.microsoft.com/office/drawing/2014/main" id="{FF19B79E-C4A8-416B-ABCA-B9C9EC850DB5}"/>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67310</xdr:rowOff>
    </xdr:from>
    <xdr:to>
      <xdr:col>72</xdr:col>
      <xdr:colOff>38100</xdr:colOff>
      <xdr:row>59</xdr:row>
      <xdr:rowOff>168910</xdr:rowOff>
    </xdr:to>
    <xdr:sp macro="" textlink="">
      <xdr:nvSpPr>
        <xdr:cNvPr id="540" name="フローチャート: 判断 539">
          <a:extLst>
            <a:ext uri="{FF2B5EF4-FFF2-40B4-BE49-F238E27FC236}">
              <a16:creationId xmlns:a16="http://schemas.microsoft.com/office/drawing/2014/main" id="{2899A082-10B3-4064-B9F8-4AD488D5795C}"/>
            </a:ext>
          </a:extLst>
        </xdr:cNvPr>
        <xdr:cNvSpPr/>
      </xdr:nvSpPr>
      <xdr:spPr>
        <a:xfrm>
          <a:off x="13652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90170</xdr:rowOff>
    </xdr:from>
    <xdr:to>
      <xdr:col>67</xdr:col>
      <xdr:colOff>101600</xdr:colOff>
      <xdr:row>60</xdr:row>
      <xdr:rowOff>20320</xdr:rowOff>
    </xdr:to>
    <xdr:sp macro="" textlink="">
      <xdr:nvSpPr>
        <xdr:cNvPr id="541" name="フローチャート: 判断 540">
          <a:extLst>
            <a:ext uri="{FF2B5EF4-FFF2-40B4-BE49-F238E27FC236}">
              <a16:creationId xmlns:a16="http://schemas.microsoft.com/office/drawing/2014/main" id="{D9C1192D-2B85-41E6-B112-5A032EEFD8AE}"/>
            </a:ext>
          </a:extLst>
        </xdr:cNvPr>
        <xdr:cNvSpPr/>
      </xdr:nvSpPr>
      <xdr:spPr>
        <a:xfrm>
          <a:off x="12763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2E48AFA-453A-48D4-8CAF-386D99E60E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8FB90C5-D427-4DE3-A988-F43643DC3B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8968424-1FFC-4CAE-9194-684C4532EC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458F105-54FD-4AAF-AAAE-EA64B24DB5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CE1164D-71DD-44C6-9013-7818DEA411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141605</xdr:rowOff>
    </xdr:from>
    <xdr:to>
      <xdr:col>85</xdr:col>
      <xdr:colOff>177800</xdr:colOff>
      <xdr:row>58</xdr:row>
      <xdr:rowOff>71755</xdr:rowOff>
    </xdr:to>
    <xdr:sp macro="" textlink="">
      <xdr:nvSpPr>
        <xdr:cNvPr id="547" name="楕円 546">
          <a:extLst>
            <a:ext uri="{FF2B5EF4-FFF2-40B4-BE49-F238E27FC236}">
              <a16:creationId xmlns:a16="http://schemas.microsoft.com/office/drawing/2014/main" id="{2E5C46D9-F030-4377-B983-5B24AC1DB1C3}"/>
            </a:ext>
          </a:extLst>
        </xdr:cNvPr>
        <xdr:cNvSpPr/>
      </xdr:nvSpPr>
      <xdr:spPr>
        <a:xfrm>
          <a:off x="16268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56532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4A389435-DC94-4549-9189-8DEBFE519D02}"/>
            </a:ext>
          </a:extLst>
        </xdr:cNvPr>
        <xdr:cNvSpPr txBox="1"/>
      </xdr:nvSpPr>
      <xdr:spPr>
        <a:xfrm>
          <a:off x="16357600"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95885</xdr:rowOff>
    </xdr:from>
    <xdr:to>
      <xdr:col>81</xdr:col>
      <xdr:colOff>101600</xdr:colOff>
      <xdr:row>58</xdr:row>
      <xdr:rowOff>26035</xdr:rowOff>
    </xdr:to>
    <xdr:sp macro="" textlink="">
      <xdr:nvSpPr>
        <xdr:cNvPr id="549" name="楕円 548">
          <a:extLst>
            <a:ext uri="{FF2B5EF4-FFF2-40B4-BE49-F238E27FC236}">
              <a16:creationId xmlns:a16="http://schemas.microsoft.com/office/drawing/2014/main" id="{94F4E6CD-5337-46FC-9F98-2D5F12025965}"/>
            </a:ext>
          </a:extLst>
        </xdr:cNvPr>
        <xdr:cNvSpPr/>
      </xdr:nvSpPr>
      <xdr:spPr>
        <a:xfrm>
          <a:off x="1543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146685</xdr:rowOff>
    </xdr:from>
    <xdr:to>
      <xdr:col>85</xdr:col>
      <xdr:colOff>127000</xdr:colOff>
      <xdr:row>58</xdr:row>
      <xdr:rowOff>20955</xdr:rowOff>
    </xdr:to>
    <xdr:cxnSp macro="">
      <xdr:nvCxnSpPr>
        <xdr:cNvPr id="550" name="直線コネクタ 549">
          <a:extLst>
            <a:ext uri="{FF2B5EF4-FFF2-40B4-BE49-F238E27FC236}">
              <a16:creationId xmlns:a16="http://schemas.microsoft.com/office/drawing/2014/main" id="{52B4DC4D-441C-4208-8AF0-A3CFABA31890}"/>
            </a:ext>
          </a:extLst>
        </xdr:cNvPr>
        <xdr:cNvCxnSpPr/>
      </xdr:nvCxnSpPr>
      <xdr:spPr>
        <a:xfrm>
          <a:off x="15481300" y="99193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141605</xdr:rowOff>
    </xdr:from>
    <xdr:to>
      <xdr:col>76</xdr:col>
      <xdr:colOff>165100</xdr:colOff>
      <xdr:row>57</xdr:row>
      <xdr:rowOff>71755</xdr:rowOff>
    </xdr:to>
    <xdr:sp macro="" textlink="">
      <xdr:nvSpPr>
        <xdr:cNvPr id="551" name="楕円 550">
          <a:extLst>
            <a:ext uri="{FF2B5EF4-FFF2-40B4-BE49-F238E27FC236}">
              <a16:creationId xmlns:a16="http://schemas.microsoft.com/office/drawing/2014/main" id="{7E9A3F91-EEAB-4B4B-88F9-D20DFCF036ED}"/>
            </a:ext>
          </a:extLst>
        </xdr:cNvPr>
        <xdr:cNvSpPr/>
      </xdr:nvSpPr>
      <xdr:spPr>
        <a:xfrm>
          <a:off x="14541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20955</xdr:rowOff>
    </xdr:from>
    <xdr:to>
      <xdr:col>81</xdr:col>
      <xdr:colOff>50800</xdr:colOff>
      <xdr:row>57</xdr:row>
      <xdr:rowOff>146685</xdr:rowOff>
    </xdr:to>
    <xdr:cxnSp macro="">
      <xdr:nvCxnSpPr>
        <xdr:cNvPr id="552" name="直線コネクタ 551">
          <a:extLst>
            <a:ext uri="{FF2B5EF4-FFF2-40B4-BE49-F238E27FC236}">
              <a16:creationId xmlns:a16="http://schemas.microsoft.com/office/drawing/2014/main" id="{E16B65C0-B892-4AB9-8220-6EA9CC5C427A}"/>
            </a:ext>
          </a:extLst>
        </xdr:cNvPr>
        <xdr:cNvCxnSpPr/>
      </xdr:nvCxnSpPr>
      <xdr:spPr>
        <a:xfrm>
          <a:off x="14592300" y="979360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95885</xdr:rowOff>
    </xdr:from>
    <xdr:to>
      <xdr:col>72</xdr:col>
      <xdr:colOff>38100</xdr:colOff>
      <xdr:row>57</xdr:row>
      <xdr:rowOff>26035</xdr:rowOff>
    </xdr:to>
    <xdr:sp macro="" textlink="">
      <xdr:nvSpPr>
        <xdr:cNvPr id="553" name="楕円 552">
          <a:extLst>
            <a:ext uri="{FF2B5EF4-FFF2-40B4-BE49-F238E27FC236}">
              <a16:creationId xmlns:a16="http://schemas.microsoft.com/office/drawing/2014/main" id="{9DC458D0-551D-4AC2-B26B-A6F85BA4D965}"/>
            </a:ext>
          </a:extLst>
        </xdr:cNvPr>
        <xdr:cNvSpPr/>
      </xdr:nvSpPr>
      <xdr:spPr>
        <a:xfrm>
          <a:off x="13652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146685</xdr:rowOff>
    </xdr:from>
    <xdr:to>
      <xdr:col>76</xdr:col>
      <xdr:colOff>114300</xdr:colOff>
      <xdr:row>57</xdr:row>
      <xdr:rowOff>20955</xdr:rowOff>
    </xdr:to>
    <xdr:cxnSp macro="">
      <xdr:nvCxnSpPr>
        <xdr:cNvPr id="554" name="直線コネクタ 553">
          <a:extLst>
            <a:ext uri="{FF2B5EF4-FFF2-40B4-BE49-F238E27FC236}">
              <a16:creationId xmlns:a16="http://schemas.microsoft.com/office/drawing/2014/main" id="{8FD10E26-66DF-40D3-B7D3-4F7787EA3BA3}"/>
            </a:ext>
          </a:extLst>
        </xdr:cNvPr>
        <xdr:cNvCxnSpPr/>
      </xdr:nvCxnSpPr>
      <xdr:spPr>
        <a:xfrm>
          <a:off x="13703300" y="9747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55" name="楕円 554">
          <a:extLst>
            <a:ext uri="{FF2B5EF4-FFF2-40B4-BE49-F238E27FC236}">
              <a16:creationId xmlns:a16="http://schemas.microsoft.com/office/drawing/2014/main" id="{9A51890D-C5F2-4A21-A7B1-AADE92F1E72B}"/>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146685</xdr:rowOff>
    </xdr:from>
    <xdr:to>
      <xdr:col>71</xdr:col>
      <xdr:colOff>177800</xdr:colOff>
      <xdr:row>58</xdr:row>
      <xdr:rowOff>68580</xdr:rowOff>
    </xdr:to>
    <xdr:cxnSp macro="">
      <xdr:nvCxnSpPr>
        <xdr:cNvPr id="556" name="直線コネクタ 555">
          <a:extLst>
            <a:ext uri="{FF2B5EF4-FFF2-40B4-BE49-F238E27FC236}">
              <a16:creationId xmlns:a16="http://schemas.microsoft.com/office/drawing/2014/main" id="{1342FDB6-158A-4960-BE67-9B2CF6A7B806}"/>
            </a:ext>
          </a:extLst>
        </xdr:cNvPr>
        <xdr:cNvCxnSpPr/>
      </xdr:nvCxnSpPr>
      <xdr:spPr>
        <a:xfrm flipV="1">
          <a:off x="12814300" y="974788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57" name="n_1aveValue【学校施設】&#10;有形固定資産減価償却率">
          <a:extLst>
            <a:ext uri="{FF2B5EF4-FFF2-40B4-BE49-F238E27FC236}">
              <a16:creationId xmlns:a16="http://schemas.microsoft.com/office/drawing/2014/main" id="{2711742D-41A7-41A0-9B2C-A2576B3C52F2}"/>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58" name="n_2aveValue【学校施設】&#10;有形固定資産減価償却率">
          <a:extLst>
            <a:ext uri="{FF2B5EF4-FFF2-40B4-BE49-F238E27FC236}">
              <a16:creationId xmlns:a16="http://schemas.microsoft.com/office/drawing/2014/main" id="{B772B57A-343F-4438-8B85-5B5FC45B6999}"/>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160037</xdr:rowOff>
    </xdr:from>
    <xdr:ext cx="405111" cy="259045"/>
    <xdr:sp macro="" textlink="">
      <xdr:nvSpPr>
        <xdr:cNvPr id="559" name="n_3aveValue【学校施設】&#10;有形固定資産減価償却率">
          <a:extLst>
            <a:ext uri="{FF2B5EF4-FFF2-40B4-BE49-F238E27FC236}">
              <a16:creationId xmlns:a16="http://schemas.microsoft.com/office/drawing/2014/main" id="{DCF31202-0C25-452C-8928-7F63140751E6}"/>
            </a:ext>
          </a:extLst>
        </xdr:cNvPr>
        <xdr:cNvSpPr txBox="1"/>
      </xdr:nvSpPr>
      <xdr:spPr>
        <a:xfrm>
          <a:off x="13500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11447</xdr:rowOff>
    </xdr:from>
    <xdr:ext cx="405111" cy="259045"/>
    <xdr:sp macro="" textlink="">
      <xdr:nvSpPr>
        <xdr:cNvPr id="560" name="n_4aveValue【学校施設】&#10;有形固定資産減価償却率">
          <a:extLst>
            <a:ext uri="{FF2B5EF4-FFF2-40B4-BE49-F238E27FC236}">
              <a16:creationId xmlns:a16="http://schemas.microsoft.com/office/drawing/2014/main" id="{72F9B1A2-25E9-4919-A9B7-B3B665C279CA}"/>
            </a:ext>
          </a:extLst>
        </xdr:cNvPr>
        <xdr:cNvSpPr txBox="1"/>
      </xdr:nvSpPr>
      <xdr:spPr>
        <a:xfrm>
          <a:off x="12611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42562</xdr:rowOff>
    </xdr:from>
    <xdr:ext cx="405111" cy="259045"/>
    <xdr:sp macro="" textlink="">
      <xdr:nvSpPr>
        <xdr:cNvPr id="561" name="n_1mainValue【学校施設】&#10;有形固定資産減価償却率">
          <a:extLst>
            <a:ext uri="{FF2B5EF4-FFF2-40B4-BE49-F238E27FC236}">
              <a16:creationId xmlns:a16="http://schemas.microsoft.com/office/drawing/2014/main" id="{2AAE8C5C-14EB-4FED-B7FD-3629FCCCEE0F}"/>
            </a:ext>
          </a:extLst>
        </xdr:cNvPr>
        <xdr:cNvSpPr txBox="1"/>
      </xdr:nvSpPr>
      <xdr:spPr>
        <a:xfrm>
          <a:off x="152660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88282</xdr:rowOff>
    </xdr:from>
    <xdr:ext cx="405111" cy="259045"/>
    <xdr:sp macro="" textlink="">
      <xdr:nvSpPr>
        <xdr:cNvPr id="562" name="n_2mainValue【学校施設】&#10;有形固定資産減価償却率">
          <a:extLst>
            <a:ext uri="{FF2B5EF4-FFF2-40B4-BE49-F238E27FC236}">
              <a16:creationId xmlns:a16="http://schemas.microsoft.com/office/drawing/2014/main" id="{D0D4205E-77E8-4B3C-80A9-68300CE6F7A7}"/>
            </a:ext>
          </a:extLst>
        </xdr:cNvPr>
        <xdr:cNvSpPr txBox="1"/>
      </xdr:nvSpPr>
      <xdr:spPr>
        <a:xfrm>
          <a:off x="143897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42562</xdr:rowOff>
    </xdr:from>
    <xdr:ext cx="405111" cy="259045"/>
    <xdr:sp macro="" textlink="">
      <xdr:nvSpPr>
        <xdr:cNvPr id="563" name="n_3mainValue【学校施設】&#10;有形固定資産減価償却率">
          <a:extLst>
            <a:ext uri="{FF2B5EF4-FFF2-40B4-BE49-F238E27FC236}">
              <a16:creationId xmlns:a16="http://schemas.microsoft.com/office/drawing/2014/main" id="{79F90711-5F75-4F0F-B5E4-282310B23AE6}"/>
            </a:ext>
          </a:extLst>
        </xdr:cNvPr>
        <xdr:cNvSpPr txBox="1"/>
      </xdr:nvSpPr>
      <xdr:spPr>
        <a:xfrm>
          <a:off x="13500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564" name="n_4mainValue【学校施設】&#10;有形固定資産減価償却率">
          <a:extLst>
            <a:ext uri="{FF2B5EF4-FFF2-40B4-BE49-F238E27FC236}">
              <a16:creationId xmlns:a16="http://schemas.microsoft.com/office/drawing/2014/main" id="{530221A5-8249-4AEF-8843-8C1731F77CD9}"/>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196818C-059C-48DC-A2A0-31937D2F59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65B79E03-FB91-4734-9417-04375D7369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1524F3A1-2B12-4693-88C6-50267A256D2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B8816FAE-2468-438F-A75C-A5167B5FF7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803AA62A-CF5C-48F5-A794-5D5E878343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A2FDB27F-3A33-4C64-BBA5-D90E11837D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CF5495E4-D09B-4DF6-BFFF-9145A78B22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99ED97D9-CA12-4A12-BB01-A6F0F1A774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BFA58A4D-4B1A-4EC1-B0E0-4ABE8CB521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A3B97C2-D845-426B-9E48-6B5B2D3822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62C317B-64EB-4201-A3A2-04052AC5AF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C7FFAE2A-E7CE-4114-8C9A-5B80112518A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6F694F78-52D5-4878-A25F-0763303A6F8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DC5EE395-FFC2-4C90-8B50-2055125277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D2B0D0B4-99C1-4C04-A929-B434EB3745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849C5D3E-F59F-4CC5-9B43-094165F492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94BCF918-2DAE-4320-9A57-03DD784B0B7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AB50FA5-3F2B-44E1-A4D1-9861D054EA4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2C0E60C0-CB27-4823-97EA-8599F77EADA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A32C9F9B-1BB2-48E7-8500-4834D8D0CD6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738C85F1-6C52-4DF2-B11D-68BBCA2403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D156E0AF-3E98-4F34-9789-31AAAB4D632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55B78C81-71D9-4BC1-BB88-2C76E41773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88" name="直線コネクタ 587">
          <a:extLst>
            <a:ext uri="{FF2B5EF4-FFF2-40B4-BE49-F238E27FC236}">
              <a16:creationId xmlns:a16="http://schemas.microsoft.com/office/drawing/2014/main" id="{91EE204A-791A-458C-9C16-58B25A41B98E}"/>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89" name="【学校施設】&#10;一人当たり面積最小値テキスト">
          <a:extLst>
            <a:ext uri="{FF2B5EF4-FFF2-40B4-BE49-F238E27FC236}">
              <a16:creationId xmlns:a16="http://schemas.microsoft.com/office/drawing/2014/main" id="{B9FD2C5A-786C-4570-9D0F-997154291D2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0" name="直線コネクタ 589">
          <a:extLst>
            <a:ext uri="{FF2B5EF4-FFF2-40B4-BE49-F238E27FC236}">
              <a16:creationId xmlns:a16="http://schemas.microsoft.com/office/drawing/2014/main" id="{E65E6346-4B0C-4561-B230-D673326B92B9}"/>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1" name="【学校施設】&#10;一人当たり面積最大値テキスト">
          <a:extLst>
            <a:ext uri="{FF2B5EF4-FFF2-40B4-BE49-F238E27FC236}">
              <a16:creationId xmlns:a16="http://schemas.microsoft.com/office/drawing/2014/main" id="{448F9257-F57D-4D7F-B462-EDB4FD8A26F3}"/>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2" name="直線コネクタ 591">
          <a:extLst>
            <a:ext uri="{FF2B5EF4-FFF2-40B4-BE49-F238E27FC236}">
              <a16:creationId xmlns:a16="http://schemas.microsoft.com/office/drawing/2014/main" id="{61BD6FEC-E49F-4920-9066-FF7E8E98035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3" name="【学校施設】&#10;一人当たり面積平均値テキスト">
          <a:extLst>
            <a:ext uri="{FF2B5EF4-FFF2-40B4-BE49-F238E27FC236}">
              <a16:creationId xmlns:a16="http://schemas.microsoft.com/office/drawing/2014/main" id="{EFBF7449-551F-4219-9F55-27746573023F}"/>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4" name="フローチャート: 判断 593">
          <a:extLst>
            <a:ext uri="{FF2B5EF4-FFF2-40B4-BE49-F238E27FC236}">
              <a16:creationId xmlns:a16="http://schemas.microsoft.com/office/drawing/2014/main" id="{73258DD8-85E7-4DC3-ACD6-3F373ECB8CFF}"/>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5" name="フローチャート: 判断 594">
          <a:extLst>
            <a:ext uri="{FF2B5EF4-FFF2-40B4-BE49-F238E27FC236}">
              <a16:creationId xmlns:a16="http://schemas.microsoft.com/office/drawing/2014/main" id="{A8A0CD21-8EFB-495D-8871-41B2ACFAD1D8}"/>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6" name="フローチャート: 判断 595">
          <a:extLst>
            <a:ext uri="{FF2B5EF4-FFF2-40B4-BE49-F238E27FC236}">
              <a16:creationId xmlns:a16="http://schemas.microsoft.com/office/drawing/2014/main" id="{7D94EDBF-0EE5-4066-83AE-B96EFF6AABE7}"/>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7" name="フローチャート: 判断 596">
          <a:extLst>
            <a:ext uri="{FF2B5EF4-FFF2-40B4-BE49-F238E27FC236}">
              <a16:creationId xmlns:a16="http://schemas.microsoft.com/office/drawing/2014/main" id="{8AF2CC02-29F2-4FCA-9A28-71F8134832DC}"/>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598" name="フローチャート: 判断 597">
          <a:extLst>
            <a:ext uri="{FF2B5EF4-FFF2-40B4-BE49-F238E27FC236}">
              <a16:creationId xmlns:a16="http://schemas.microsoft.com/office/drawing/2014/main" id="{23FC9B5D-21E4-44C2-B14A-91D7435FFA61}"/>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535CAF8-9619-4D51-B096-EA0F516D93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20E70AD-B380-4654-B600-E9800C5794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0E6B435-47E1-45CE-883C-B3785F0D4F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DCCFCC3-6013-411E-B16E-801FCC574B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61364CB-3096-4CA2-AABF-5A83B8558A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xdr:rowOff>
    </xdr:from>
    <xdr:to>
      <xdr:col>116</xdr:col>
      <xdr:colOff>114300</xdr:colOff>
      <xdr:row>61</xdr:row>
      <xdr:rowOff>108712</xdr:rowOff>
    </xdr:to>
    <xdr:sp macro="" textlink="">
      <xdr:nvSpPr>
        <xdr:cNvPr id="604" name="楕円 603">
          <a:extLst>
            <a:ext uri="{FF2B5EF4-FFF2-40B4-BE49-F238E27FC236}">
              <a16:creationId xmlns:a16="http://schemas.microsoft.com/office/drawing/2014/main" id="{89F49C70-3A1F-4D05-8DB0-E2B4AF42F04F}"/>
            </a:ext>
          </a:extLst>
        </xdr:cNvPr>
        <xdr:cNvSpPr/>
      </xdr:nvSpPr>
      <xdr:spPr>
        <a:xfrm>
          <a:off x="221107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29989</xdr:rowOff>
    </xdr:from>
    <xdr:ext cx="469744" cy="259045"/>
    <xdr:sp macro="" textlink="">
      <xdr:nvSpPr>
        <xdr:cNvPr id="605" name="【学校施設】&#10;一人当たり面積該当値テキスト">
          <a:extLst>
            <a:ext uri="{FF2B5EF4-FFF2-40B4-BE49-F238E27FC236}">
              <a16:creationId xmlns:a16="http://schemas.microsoft.com/office/drawing/2014/main" id="{75EBC6D5-73BF-4F50-9777-6BB3F6375C08}"/>
            </a:ext>
          </a:extLst>
        </xdr:cNvPr>
        <xdr:cNvSpPr txBox="1"/>
      </xdr:nvSpPr>
      <xdr:spPr>
        <a:xfrm>
          <a:off x="22199600" y="103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14922</xdr:rowOff>
    </xdr:from>
    <xdr:to>
      <xdr:col>112</xdr:col>
      <xdr:colOff>38100</xdr:colOff>
      <xdr:row>61</xdr:row>
      <xdr:rowOff>116522</xdr:rowOff>
    </xdr:to>
    <xdr:sp macro="" textlink="">
      <xdr:nvSpPr>
        <xdr:cNvPr id="606" name="楕円 605">
          <a:extLst>
            <a:ext uri="{FF2B5EF4-FFF2-40B4-BE49-F238E27FC236}">
              <a16:creationId xmlns:a16="http://schemas.microsoft.com/office/drawing/2014/main" id="{507F1FCF-60F6-4D26-816A-17F0B5FE3F86}"/>
            </a:ext>
          </a:extLst>
        </xdr:cNvPr>
        <xdr:cNvSpPr/>
      </xdr:nvSpPr>
      <xdr:spPr>
        <a:xfrm>
          <a:off x="21272500" y="10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57912</xdr:rowOff>
    </xdr:from>
    <xdr:to>
      <xdr:col>116</xdr:col>
      <xdr:colOff>63500</xdr:colOff>
      <xdr:row>61</xdr:row>
      <xdr:rowOff>65722</xdr:rowOff>
    </xdr:to>
    <xdr:cxnSp macro="">
      <xdr:nvCxnSpPr>
        <xdr:cNvPr id="607" name="直線コネクタ 606">
          <a:extLst>
            <a:ext uri="{FF2B5EF4-FFF2-40B4-BE49-F238E27FC236}">
              <a16:creationId xmlns:a16="http://schemas.microsoft.com/office/drawing/2014/main" id="{E022850A-DC93-4A3E-AD8E-8907D20BCF98}"/>
            </a:ext>
          </a:extLst>
        </xdr:cNvPr>
        <xdr:cNvCxnSpPr/>
      </xdr:nvCxnSpPr>
      <xdr:spPr>
        <a:xfrm flipV="1">
          <a:off x="21323300" y="10516362"/>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150558</xdr:rowOff>
    </xdr:from>
    <xdr:to>
      <xdr:col>107</xdr:col>
      <xdr:colOff>101600</xdr:colOff>
      <xdr:row>61</xdr:row>
      <xdr:rowOff>80708</xdr:rowOff>
    </xdr:to>
    <xdr:sp macro="" textlink="">
      <xdr:nvSpPr>
        <xdr:cNvPr id="608" name="楕円 607">
          <a:extLst>
            <a:ext uri="{FF2B5EF4-FFF2-40B4-BE49-F238E27FC236}">
              <a16:creationId xmlns:a16="http://schemas.microsoft.com/office/drawing/2014/main" id="{CA6AAC53-EA66-44A4-BC39-66CA057E65FC}"/>
            </a:ext>
          </a:extLst>
        </xdr:cNvPr>
        <xdr:cNvSpPr/>
      </xdr:nvSpPr>
      <xdr:spPr>
        <a:xfrm>
          <a:off x="20383500" y="104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29908</xdr:rowOff>
    </xdr:from>
    <xdr:to>
      <xdr:col>111</xdr:col>
      <xdr:colOff>177800</xdr:colOff>
      <xdr:row>61</xdr:row>
      <xdr:rowOff>65722</xdr:rowOff>
    </xdr:to>
    <xdr:cxnSp macro="">
      <xdr:nvCxnSpPr>
        <xdr:cNvPr id="609" name="直線コネクタ 608">
          <a:extLst>
            <a:ext uri="{FF2B5EF4-FFF2-40B4-BE49-F238E27FC236}">
              <a16:creationId xmlns:a16="http://schemas.microsoft.com/office/drawing/2014/main" id="{D93C077E-79ED-44E8-ABDF-E1166AAE0E49}"/>
            </a:ext>
          </a:extLst>
        </xdr:cNvPr>
        <xdr:cNvCxnSpPr/>
      </xdr:nvCxnSpPr>
      <xdr:spPr>
        <a:xfrm>
          <a:off x="20434300" y="1048835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162369</xdr:rowOff>
    </xdr:from>
    <xdr:to>
      <xdr:col>102</xdr:col>
      <xdr:colOff>165100</xdr:colOff>
      <xdr:row>61</xdr:row>
      <xdr:rowOff>92519</xdr:rowOff>
    </xdr:to>
    <xdr:sp macro="" textlink="">
      <xdr:nvSpPr>
        <xdr:cNvPr id="610" name="楕円 609">
          <a:extLst>
            <a:ext uri="{FF2B5EF4-FFF2-40B4-BE49-F238E27FC236}">
              <a16:creationId xmlns:a16="http://schemas.microsoft.com/office/drawing/2014/main" id="{4BEA6770-675B-4145-82E8-2A4B40A366FB}"/>
            </a:ext>
          </a:extLst>
        </xdr:cNvPr>
        <xdr:cNvSpPr/>
      </xdr:nvSpPr>
      <xdr:spPr>
        <a:xfrm>
          <a:off x="19494500" y="104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29908</xdr:rowOff>
    </xdr:from>
    <xdr:to>
      <xdr:col>107</xdr:col>
      <xdr:colOff>50800</xdr:colOff>
      <xdr:row>61</xdr:row>
      <xdr:rowOff>41719</xdr:rowOff>
    </xdr:to>
    <xdr:cxnSp macro="">
      <xdr:nvCxnSpPr>
        <xdr:cNvPr id="611" name="直線コネクタ 610">
          <a:extLst>
            <a:ext uri="{FF2B5EF4-FFF2-40B4-BE49-F238E27FC236}">
              <a16:creationId xmlns:a16="http://schemas.microsoft.com/office/drawing/2014/main" id="{941D8CE6-4A88-463A-B1EF-2C1D57C356C9}"/>
            </a:ext>
          </a:extLst>
        </xdr:cNvPr>
        <xdr:cNvCxnSpPr/>
      </xdr:nvCxnSpPr>
      <xdr:spPr>
        <a:xfrm flipV="1">
          <a:off x="19545300" y="1048835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80645</xdr:rowOff>
    </xdr:from>
    <xdr:to>
      <xdr:col>98</xdr:col>
      <xdr:colOff>38100</xdr:colOff>
      <xdr:row>62</xdr:row>
      <xdr:rowOff>10795</xdr:rowOff>
    </xdr:to>
    <xdr:sp macro="" textlink="">
      <xdr:nvSpPr>
        <xdr:cNvPr id="612" name="楕円 611">
          <a:extLst>
            <a:ext uri="{FF2B5EF4-FFF2-40B4-BE49-F238E27FC236}">
              <a16:creationId xmlns:a16="http://schemas.microsoft.com/office/drawing/2014/main" id="{60A9DC79-90BC-4A78-B3BC-1BC80BBD429C}"/>
            </a:ext>
          </a:extLst>
        </xdr:cNvPr>
        <xdr:cNvSpPr/>
      </xdr:nvSpPr>
      <xdr:spPr>
        <a:xfrm>
          <a:off x="18605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41719</xdr:rowOff>
    </xdr:from>
    <xdr:to>
      <xdr:col>102</xdr:col>
      <xdr:colOff>114300</xdr:colOff>
      <xdr:row>61</xdr:row>
      <xdr:rowOff>131445</xdr:rowOff>
    </xdr:to>
    <xdr:cxnSp macro="">
      <xdr:nvCxnSpPr>
        <xdr:cNvPr id="613" name="直線コネクタ 612">
          <a:extLst>
            <a:ext uri="{FF2B5EF4-FFF2-40B4-BE49-F238E27FC236}">
              <a16:creationId xmlns:a16="http://schemas.microsoft.com/office/drawing/2014/main" id="{5F4A7295-544F-4708-A4FB-6159DF3230BB}"/>
            </a:ext>
          </a:extLst>
        </xdr:cNvPr>
        <xdr:cNvCxnSpPr/>
      </xdr:nvCxnSpPr>
      <xdr:spPr>
        <a:xfrm flipV="1">
          <a:off x="18656300" y="10500169"/>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4" name="n_1aveValue【学校施設】&#10;一人当たり面積">
          <a:extLst>
            <a:ext uri="{FF2B5EF4-FFF2-40B4-BE49-F238E27FC236}">
              <a16:creationId xmlns:a16="http://schemas.microsoft.com/office/drawing/2014/main" id="{AD2A4F14-80A5-448F-B809-87CBDACA5F93}"/>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5" name="n_2aveValue【学校施設】&#10;一人当たり面積">
          <a:extLst>
            <a:ext uri="{FF2B5EF4-FFF2-40B4-BE49-F238E27FC236}">
              <a16:creationId xmlns:a16="http://schemas.microsoft.com/office/drawing/2014/main" id="{E73D3511-E6AF-47D2-9B4F-C77DA1963B0A}"/>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17733</xdr:rowOff>
    </xdr:from>
    <xdr:ext cx="469744" cy="259045"/>
    <xdr:sp macro="" textlink="">
      <xdr:nvSpPr>
        <xdr:cNvPr id="616" name="n_3aveValue【学校施設】&#10;一人当たり面積">
          <a:extLst>
            <a:ext uri="{FF2B5EF4-FFF2-40B4-BE49-F238E27FC236}">
              <a16:creationId xmlns:a16="http://schemas.microsoft.com/office/drawing/2014/main" id="{AD976230-00A2-4D09-9B0B-FBE7524CB661}"/>
            </a:ext>
          </a:extLst>
        </xdr:cNvPr>
        <xdr:cNvSpPr txBox="1"/>
      </xdr:nvSpPr>
      <xdr:spPr>
        <a:xfrm>
          <a:off x="19310427" y="1064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20210</xdr:rowOff>
    </xdr:from>
    <xdr:ext cx="469744" cy="259045"/>
    <xdr:sp macro="" textlink="">
      <xdr:nvSpPr>
        <xdr:cNvPr id="617" name="n_4aveValue【学校施設】&#10;一人当たり面積">
          <a:extLst>
            <a:ext uri="{FF2B5EF4-FFF2-40B4-BE49-F238E27FC236}">
              <a16:creationId xmlns:a16="http://schemas.microsoft.com/office/drawing/2014/main" id="{FEF0A0E5-366B-4441-89DE-2C12CCD81056}"/>
            </a:ext>
          </a:extLst>
        </xdr:cNvPr>
        <xdr:cNvSpPr txBox="1"/>
      </xdr:nvSpPr>
      <xdr:spPr>
        <a:xfrm>
          <a:off x="18421427" y="106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133049</xdr:rowOff>
    </xdr:from>
    <xdr:ext cx="469744" cy="259045"/>
    <xdr:sp macro="" textlink="">
      <xdr:nvSpPr>
        <xdr:cNvPr id="618" name="n_1mainValue【学校施設】&#10;一人当たり面積">
          <a:extLst>
            <a:ext uri="{FF2B5EF4-FFF2-40B4-BE49-F238E27FC236}">
              <a16:creationId xmlns:a16="http://schemas.microsoft.com/office/drawing/2014/main" id="{93A92E7C-2072-4B44-B452-67298A149770}"/>
            </a:ext>
          </a:extLst>
        </xdr:cNvPr>
        <xdr:cNvSpPr txBox="1"/>
      </xdr:nvSpPr>
      <xdr:spPr>
        <a:xfrm>
          <a:off x="21075727" y="102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97235</xdr:rowOff>
    </xdr:from>
    <xdr:ext cx="469744" cy="259045"/>
    <xdr:sp macro="" textlink="">
      <xdr:nvSpPr>
        <xdr:cNvPr id="619" name="n_2mainValue【学校施設】&#10;一人当たり面積">
          <a:extLst>
            <a:ext uri="{FF2B5EF4-FFF2-40B4-BE49-F238E27FC236}">
              <a16:creationId xmlns:a16="http://schemas.microsoft.com/office/drawing/2014/main" id="{ED43C748-0E7A-407A-86AE-68EC957EADDF}"/>
            </a:ext>
          </a:extLst>
        </xdr:cNvPr>
        <xdr:cNvSpPr txBox="1"/>
      </xdr:nvSpPr>
      <xdr:spPr>
        <a:xfrm>
          <a:off x="20199427" y="102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109046</xdr:rowOff>
    </xdr:from>
    <xdr:ext cx="469744" cy="259045"/>
    <xdr:sp macro="" textlink="">
      <xdr:nvSpPr>
        <xdr:cNvPr id="620" name="n_3mainValue【学校施設】&#10;一人当たり面積">
          <a:extLst>
            <a:ext uri="{FF2B5EF4-FFF2-40B4-BE49-F238E27FC236}">
              <a16:creationId xmlns:a16="http://schemas.microsoft.com/office/drawing/2014/main" id="{44987A12-508B-4A1A-8784-0E50414F4712}"/>
            </a:ext>
          </a:extLst>
        </xdr:cNvPr>
        <xdr:cNvSpPr txBox="1"/>
      </xdr:nvSpPr>
      <xdr:spPr>
        <a:xfrm>
          <a:off x="1931042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1" name="n_4mainValue【学校施設】&#10;一人当たり面積">
          <a:extLst>
            <a:ext uri="{FF2B5EF4-FFF2-40B4-BE49-F238E27FC236}">
              <a16:creationId xmlns:a16="http://schemas.microsoft.com/office/drawing/2014/main" id="{E53CFDC5-6E7D-46B9-9AB9-A56CE9092C30}"/>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BC48C7F9-3778-4CC4-A687-07F2CC34DD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29045DED-B0A5-4104-BB2E-8B5A58731B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DFACD23-DA63-4F5E-9C77-E6B8E05FC9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92C515B-0C07-4214-BEE0-F1D4214CB0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06DFD4D-6F90-48D2-9B09-9AFA3C063C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59704EE-93AC-41F1-8E07-577B6ECCE7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B5A56146-812B-4A29-AE3A-525CB25D72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88B1B14-C306-4804-BF72-31FC989398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DBCFDDED-3DA5-4042-9572-AC840B652D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83192627-8E77-425E-B0AE-7D5BF801BA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AAF2301B-7A61-48F9-B9A2-7C99E7F880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D458D0DE-4F2E-4032-AA37-1109598D47E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DEC2DE0E-E639-40CB-A612-A6727CE0CC1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E475ACBF-85F9-4C5B-8CF7-442955BFF4E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FBB34A52-6124-4564-BA94-379801D3C09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C5D6B5BB-99F6-4190-A344-61AA706263E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C84A530C-F2BA-49F1-B18A-9B21667BA6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723ABCB1-6A93-49C1-93D0-884FC9E8D7E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E44E559B-3498-48E3-AE12-46E6C9CDB46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8FA2C098-F7C9-4A96-9383-3D8C159F0A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E75D3559-9C16-4C24-9924-1D1CB0C4AC2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B177D87F-190B-4965-B9EE-3DAA783C4C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F83346E6-BCCC-436B-9DED-759445C6B3A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481B4BEA-27EB-439B-A42E-FDA46B1992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78DEFE7-F4AA-4B6F-930B-FED1F795E2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F378368B-424C-4D2D-A489-3FE4A832DD0E}"/>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8DE62706-9194-4EE4-AEF7-5E85C95C9A2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D40F1775-264A-4C6B-9008-DA04C91811D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0" name="【児童館】&#10;有形固定資産減価償却率最大値テキスト">
          <a:extLst>
            <a:ext uri="{FF2B5EF4-FFF2-40B4-BE49-F238E27FC236}">
              <a16:creationId xmlns:a16="http://schemas.microsoft.com/office/drawing/2014/main" id="{0ED0D970-9675-4F95-9FCE-CBEFD3016A67}"/>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1" name="直線コネクタ 650">
          <a:extLst>
            <a:ext uri="{FF2B5EF4-FFF2-40B4-BE49-F238E27FC236}">
              <a16:creationId xmlns:a16="http://schemas.microsoft.com/office/drawing/2014/main" id="{DFE542A2-3805-4785-9100-FAD0EFD47774}"/>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2" name="【児童館】&#10;有形固定資産減価償却率平均値テキスト">
          <a:extLst>
            <a:ext uri="{FF2B5EF4-FFF2-40B4-BE49-F238E27FC236}">
              <a16:creationId xmlns:a16="http://schemas.microsoft.com/office/drawing/2014/main" id="{82E69A5A-C765-4CBD-9F73-A2A5F94CF7B5}"/>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3" name="フローチャート: 判断 652">
          <a:extLst>
            <a:ext uri="{FF2B5EF4-FFF2-40B4-BE49-F238E27FC236}">
              <a16:creationId xmlns:a16="http://schemas.microsoft.com/office/drawing/2014/main" id="{6632DDEB-E61C-46C8-9814-4B6933BF5538}"/>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4" name="フローチャート: 判断 653">
          <a:extLst>
            <a:ext uri="{FF2B5EF4-FFF2-40B4-BE49-F238E27FC236}">
              <a16:creationId xmlns:a16="http://schemas.microsoft.com/office/drawing/2014/main" id="{2FC52543-C645-417F-B01E-0FDB3BB4C0A4}"/>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5" name="フローチャート: 判断 654">
          <a:extLst>
            <a:ext uri="{FF2B5EF4-FFF2-40B4-BE49-F238E27FC236}">
              <a16:creationId xmlns:a16="http://schemas.microsoft.com/office/drawing/2014/main" id="{8C8E8F9E-6363-4E14-8767-D0DDDC5CC90C}"/>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56" name="フローチャート: 判断 655">
          <a:extLst>
            <a:ext uri="{FF2B5EF4-FFF2-40B4-BE49-F238E27FC236}">
              <a16:creationId xmlns:a16="http://schemas.microsoft.com/office/drawing/2014/main" id="{83D470E5-8EA9-4138-A01B-3772A1C22D45}"/>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57" name="フローチャート: 判断 656">
          <a:extLst>
            <a:ext uri="{FF2B5EF4-FFF2-40B4-BE49-F238E27FC236}">
              <a16:creationId xmlns:a16="http://schemas.microsoft.com/office/drawing/2014/main" id="{501A917E-A3C8-40AA-A4B8-5BA768F61F6C}"/>
            </a:ext>
          </a:extLst>
        </xdr:cNvPr>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7E92E3C-23D4-4DAC-8214-C7C0EDFCC7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153410B-08E8-4C47-85B4-12B6C3318E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BD1D33C-0BDB-4E03-BDBE-6ECDAD7A0C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D48122D-A24C-410D-AE65-2DFCDE29C9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346E3AC-D92C-4EDC-834D-FB28240C62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663" name="楕円 662">
          <a:extLst>
            <a:ext uri="{FF2B5EF4-FFF2-40B4-BE49-F238E27FC236}">
              <a16:creationId xmlns:a16="http://schemas.microsoft.com/office/drawing/2014/main" id="{2C2E90A7-5D19-430F-9B5D-E026EEF9DE5A}"/>
            </a:ext>
          </a:extLst>
        </xdr:cNvPr>
        <xdr:cNvSpPr/>
      </xdr:nvSpPr>
      <xdr:spPr>
        <a:xfrm>
          <a:off x="16268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664" name="【児童館】&#10;有形固定資産減価償却率該当値テキスト">
          <a:extLst>
            <a:ext uri="{FF2B5EF4-FFF2-40B4-BE49-F238E27FC236}">
              <a16:creationId xmlns:a16="http://schemas.microsoft.com/office/drawing/2014/main" id="{F80765D5-EEAE-4483-806A-6A907393D5E0}"/>
            </a:ext>
          </a:extLst>
        </xdr:cNvPr>
        <xdr:cNvSpPr txBox="1"/>
      </xdr:nvSpPr>
      <xdr:spPr>
        <a:xfrm>
          <a:off x="16357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122827</xdr:rowOff>
    </xdr:from>
    <xdr:to>
      <xdr:col>81</xdr:col>
      <xdr:colOff>101600</xdr:colOff>
      <xdr:row>80</xdr:row>
      <xdr:rowOff>52977</xdr:rowOff>
    </xdr:to>
    <xdr:sp macro="" textlink="">
      <xdr:nvSpPr>
        <xdr:cNvPr id="665" name="楕円 664">
          <a:extLst>
            <a:ext uri="{FF2B5EF4-FFF2-40B4-BE49-F238E27FC236}">
              <a16:creationId xmlns:a16="http://schemas.microsoft.com/office/drawing/2014/main" id="{0FB35497-B5F5-4733-B2E4-903FE7804CC0}"/>
            </a:ext>
          </a:extLst>
        </xdr:cNvPr>
        <xdr:cNvSpPr/>
      </xdr:nvSpPr>
      <xdr:spPr>
        <a:xfrm>
          <a:off x="154305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xdr:rowOff>
    </xdr:from>
    <xdr:to>
      <xdr:col>85</xdr:col>
      <xdr:colOff>127000</xdr:colOff>
      <xdr:row>80</xdr:row>
      <xdr:rowOff>49530</xdr:rowOff>
    </xdr:to>
    <xdr:cxnSp macro="">
      <xdr:nvCxnSpPr>
        <xdr:cNvPr id="666" name="直線コネクタ 665">
          <a:extLst>
            <a:ext uri="{FF2B5EF4-FFF2-40B4-BE49-F238E27FC236}">
              <a16:creationId xmlns:a16="http://schemas.microsoft.com/office/drawing/2014/main" id="{6E938742-6895-4974-B874-A3991EBDBC2F}"/>
            </a:ext>
          </a:extLst>
        </xdr:cNvPr>
        <xdr:cNvCxnSpPr/>
      </xdr:nvCxnSpPr>
      <xdr:spPr>
        <a:xfrm>
          <a:off x="15481300" y="137181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73842</xdr:rowOff>
    </xdr:from>
    <xdr:to>
      <xdr:col>76</xdr:col>
      <xdr:colOff>165100</xdr:colOff>
      <xdr:row>80</xdr:row>
      <xdr:rowOff>3992</xdr:rowOff>
    </xdr:to>
    <xdr:sp macro="" textlink="">
      <xdr:nvSpPr>
        <xdr:cNvPr id="667" name="楕円 666">
          <a:extLst>
            <a:ext uri="{FF2B5EF4-FFF2-40B4-BE49-F238E27FC236}">
              <a16:creationId xmlns:a16="http://schemas.microsoft.com/office/drawing/2014/main" id="{58DC2744-2FD4-4FF4-AC22-DD95581043F0}"/>
            </a:ext>
          </a:extLst>
        </xdr:cNvPr>
        <xdr:cNvSpPr/>
      </xdr:nvSpPr>
      <xdr:spPr>
        <a:xfrm>
          <a:off x="14541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124642</xdr:rowOff>
    </xdr:from>
    <xdr:to>
      <xdr:col>81</xdr:col>
      <xdr:colOff>50800</xdr:colOff>
      <xdr:row>80</xdr:row>
      <xdr:rowOff>2177</xdr:rowOff>
    </xdr:to>
    <xdr:cxnSp macro="">
      <xdr:nvCxnSpPr>
        <xdr:cNvPr id="668" name="直線コネクタ 667">
          <a:extLst>
            <a:ext uri="{FF2B5EF4-FFF2-40B4-BE49-F238E27FC236}">
              <a16:creationId xmlns:a16="http://schemas.microsoft.com/office/drawing/2014/main" id="{7FE0E76A-D7C1-4380-A2B8-7B6C8C6A455C}"/>
            </a:ext>
          </a:extLst>
        </xdr:cNvPr>
        <xdr:cNvCxnSpPr/>
      </xdr:nvCxnSpPr>
      <xdr:spPr>
        <a:xfrm>
          <a:off x="14592300" y="136691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26488</xdr:rowOff>
    </xdr:from>
    <xdr:to>
      <xdr:col>72</xdr:col>
      <xdr:colOff>38100</xdr:colOff>
      <xdr:row>79</xdr:row>
      <xdr:rowOff>128088</xdr:rowOff>
    </xdr:to>
    <xdr:sp macro="" textlink="">
      <xdr:nvSpPr>
        <xdr:cNvPr id="669" name="楕円 668">
          <a:extLst>
            <a:ext uri="{FF2B5EF4-FFF2-40B4-BE49-F238E27FC236}">
              <a16:creationId xmlns:a16="http://schemas.microsoft.com/office/drawing/2014/main" id="{010F0156-C27B-47D8-AA8E-BB77481EAE27}"/>
            </a:ext>
          </a:extLst>
        </xdr:cNvPr>
        <xdr:cNvSpPr/>
      </xdr:nvSpPr>
      <xdr:spPr>
        <a:xfrm>
          <a:off x="13652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77288</xdr:rowOff>
    </xdr:from>
    <xdr:to>
      <xdr:col>76</xdr:col>
      <xdr:colOff>114300</xdr:colOff>
      <xdr:row>79</xdr:row>
      <xdr:rowOff>124642</xdr:rowOff>
    </xdr:to>
    <xdr:cxnSp macro="">
      <xdr:nvCxnSpPr>
        <xdr:cNvPr id="670" name="直線コネクタ 669">
          <a:extLst>
            <a:ext uri="{FF2B5EF4-FFF2-40B4-BE49-F238E27FC236}">
              <a16:creationId xmlns:a16="http://schemas.microsoft.com/office/drawing/2014/main" id="{5C006C07-F893-49EC-984F-130ADD550408}"/>
            </a:ext>
          </a:extLst>
        </xdr:cNvPr>
        <xdr:cNvCxnSpPr/>
      </xdr:nvCxnSpPr>
      <xdr:spPr>
        <a:xfrm>
          <a:off x="13703300" y="136218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1" name="n_1aveValue【児童館】&#10;有形固定資産減価償却率">
          <a:extLst>
            <a:ext uri="{FF2B5EF4-FFF2-40B4-BE49-F238E27FC236}">
              <a16:creationId xmlns:a16="http://schemas.microsoft.com/office/drawing/2014/main" id="{43581D54-1B62-4D5D-B764-CDA2DB13B8C8}"/>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2" name="n_2aveValue【児童館】&#10;有形固定資産減価償却率">
          <a:extLst>
            <a:ext uri="{FF2B5EF4-FFF2-40B4-BE49-F238E27FC236}">
              <a16:creationId xmlns:a16="http://schemas.microsoft.com/office/drawing/2014/main" id="{06AFBAB2-E90C-421A-9696-FA3D91B34612}"/>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673" name="n_3aveValue【児童館】&#10;有形固定資産減価償却率">
          <a:extLst>
            <a:ext uri="{FF2B5EF4-FFF2-40B4-BE49-F238E27FC236}">
              <a16:creationId xmlns:a16="http://schemas.microsoft.com/office/drawing/2014/main" id="{95023AA2-5A25-4A43-8173-8070C8B39C8F}"/>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674" name="n_4aveValue【児童館】&#10;有形固定資産減価償却率">
          <a:extLst>
            <a:ext uri="{FF2B5EF4-FFF2-40B4-BE49-F238E27FC236}">
              <a16:creationId xmlns:a16="http://schemas.microsoft.com/office/drawing/2014/main" id="{5D3D5A61-6639-44F4-970A-B50502DB5341}"/>
            </a:ext>
          </a:extLst>
        </xdr:cNvPr>
        <xdr:cNvSpPr txBox="1"/>
      </xdr:nvSpPr>
      <xdr:spPr>
        <a:xfrm>
          <a:off x="12611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69504</xdr:rowOff>
    </xdr:from>
    <xdr:ext cx="405111" cy="259045"/>
    <xdr:sp macro="" textlink="">
      <xdr:nvSpPr>
        <xdr:cNvPr id="675" name="n_1mainValue【児童館】&#10;有形固定資産減価償却率">
          <a:extLst>
            <a:ext uri="{FF2B5EF4-FFF2-40B4-BE49-F238E27FC236}">
              <a16:creationId xmlns:a16="http://schemas.microsoft.com/office/drawing/2014/main" id="{F6A19E40-41F5-41D3-823D-A50AD4BD5C57}"/>
            </a:ext>
          </a:extLst>
        </xdr:cNvPr>
        <xdr:cNvSpPr txBox="1"/>
      </xdr:nvSpPr>
      <xdr:spPr>
        <a:xfrm>
          <a:off x="15266044" y="1344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20519</xdr:rowOff>
    </xdr:from>
    <xdr:ext cx="405111" cy="259045"/>
    <xdr:sp macro="" textlink="">
      <xdr:nvSpPr>
        <xdr:cNvPr id="676" name="n_2mainValue【児童館】&#10;有形固定資産減価償却率">
          <a:extLst>
            <a:ext uri="{FF2B5EF4-FFF2-40B4-BE49-F238E27FC236}">
              <a16:creationId xmlns:a16="http://schemas.microsoft.com/office/drawing/2014/main" id="{CD216500-F334-4066-9FA7-A8358A466341}"/>
            </a:ext>
          </a:extLst>
        </xdr:cNvPr>
        <xdr:cNvSpPr txBox="1"/>
      </xdr:nvSpPr>
      <xdr:spPr>
        <a:xfrm>
          <a:off x="143897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144615</xdr:rowOff>
    </xdr:from>
    <xdr:ext cx="405111" cy="259045"/>
    <xdr:sp macro="" textlink="">
      <xdr:nvSpPr>
        <xdr:cNvPr id="677" name="n_3mainValue【児童館】&#10;有形固定資産減価償却率">
          <a:extLst>
            <a:ext uri="{FF2B5EF4-FFF2-40B4-BE49-F238E27FC236}">
              <a16:creationId xmlns:a16="http://schemas.microsoft.com/office/drawing/2014/main" id="{FE4279DB-EBB2-471F-828B-CCFC64ED8740}"/>
            </a:ext>
          </a:extLst>
        </xdr:cNvPr>
        <xdr:cNvSpPr txBox="1"/>
      </xdr:nvSpPr>
      <xdr:spPr>
        <a:xfrm>
          <a:off x="13500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6AC1DE06-1964-4A34-9385-E5C89C63AF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CA078796-826E-458D-A3D3-AD63BF606F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D585ECEB-2E85-44D5-A948-A63498EE8E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621D683C-CCB8-4577-8413-4BD0778A11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CA3285A8-E81C-4E85-9E9D-B55CE80645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58B88143-7782-4ABB-A063-793DFABD42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E2C7FB2F-950B-4FE8-BCCE-FEE0121477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47670FD-41CC-402D-8849-01B812915E4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C72D2F6E-55D5-4FC2-BFDA-2FE0415FBB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8B62D170-C185-4827-818B-3F4537557CD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FE48EF8B-486B-4AB9-8CC3-4D232E4878F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E4C9AF24-DFDC-4A6B-A359-7736639EC5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17C96BFB-5369-40CC-A47D-B8A0B2C5150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AD6F7914-C95E-4ED4-8E3C-30050D47EE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44E6D770-DDFC-4C91-B7F8-6996D479762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7427FC70-257A-46E4-B6C9-A269DE04F1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804C2810-AD34-4DB1-975B-100752AADB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0C6A6E3E-6BE9-4E7A-81CD-55FA6F9F71D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FF7FC662-F164-4C98-9952-D2D8797BCEE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41C85C90-B9E9-4CD3-9EB5-95D33DDA6C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5D444368-777F-46DE-9F5A-CB26AC1D0A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41BD4981-9032-48B9-98C0-94D8C74905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D7A2E68-FA92-49C5-BCD2-BD42F8BC56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1" name="直線コネクタ 700">
          <a:extLst>
            <a:ext uri="{FF2B5EF4-FFF2-40B4-BE49-F238E27FC236}">
              <a16:creationId xmlns:a16="http://schemas.microsoft.com/office/drawing/2014/main" id="{C0F5A4BD-A44A-4D44-8E90-3E7B2B7EC7CD}"/>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2" name="【児童館】&#10;一人当たり面積最小値テキスト">
          <a:extLst>
            <a:ext uri="{FF2B5EF4-FFF2-40B4-BE49-F238E27FC236}">
              <a16:creationId xmlns:a16="http://schemas.microsoft.com/office/drawing/2014/main" id="{BED86708-5D42-43EB-82CA-52EA88E1DFED}"/>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3" name="直線コネクタ 702">
          <a:extLst>
            <a:ext uri="{FF2B5EF4-FFF2-40B4-BE49-F238E27FC236}">
              <a16:creationId xmlns:a16="http://schemas.microsoft.com/office/drawing/2014/main" id="{B0FAB3C9-87FB-4E70-9303-BE3C6414D301}"/>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4" name="【児童館】&#10;一人当たり面積最大値テキスト">
          <a:extLst>
            <a:ext uri="{FF2B5EF4-FFF2-40B4-BE49-F238E27FC236}">
              <a16:creationId xmlns:a16="http://schemas.microsoft.com/office/drawing/2014/main" id="{4E4B8295-1289-452D-8252-DB394D4CA964}"/>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05" name="直線コネクタ 704">
          <a:extLst>
            <a:ext uri="{FF2B5EF4-FFF2-40B4-BE49-F238E27FC236}">
              <a16:creationId xmlns:a16="http://schemas.microsoft.com/office/drawing/2014/main" id="{43F47DCC-140B-4EDD-A4CB-3721CF3F12C7}"/>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06" name="【児童館】&#10;一人当たり面積平均値テキスト">
          <a:extLst>
            <a:ext uri="{FF2B5EF4-FFF2-40B4-BE49-F238E27FC236}">
              <a16:creationId xmlns:a16="http://schemas.microsoft.com/office/drawing/2014/main" id="{28492010-E896-4B80-9A70-625565A05C14}"/>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07" name="フローチャート: 判断 706">
          <a:extLst>
            <a:ext uri="{FF2B5EF4-FFF2-40B4-BE49-F238E27FC236}">
              <a16:creationId xmlns:a16="http://schemas.microsoft.com/office/drawing/2014/main" id="{E2CD56D0-B049-4913-894C-D75820CFEB4A}"/>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08" name="フローチャート: 判断 707">
          <a:extLst>
            <a:ext uri="{FF2B5EF4-FFF2-40B4-BE49-F238E27FC236}">
              <a16:creationId xmlns:a16="http://schemas.microsoft.com/office/drawing/2014/main" id="{F904405D-3BEF-4173-9661-1D11CCC6EFE8}"/>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9" name="フローチャート: 判断 708">
          <a:extLst>
            <a:ext uri="{FF2B5EF4-FFF2-40B4-BE49-F238E27FC236}">
              <a16:creationId xmlns:a16="http://schemas.microsoft.com/office/drawing/2014/main" id="{B0B6A134-1522-4656-B679-BB56944E4906}"/>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0" name="フローチャート: 判断 709">
          <a:extLst>
            <a:ext uri="{FF2B5EF4-FFF2-40B4-BE49-F238E27FC236}">
              <a16:creationId xmlns:a16="http://schemas.microsoft.com/office/drawing/2014/main" id="{571D8952-6C26-46B1-B6C7-452D6D98D0E8}"/>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1" name="フローチャート: 判断 710">
          <a:extLst>
            <a:ext uri="{FF2B5EF4-FFF2-40B4-BE49-F238E27FC236}">
              <a16:creationId xmlns:a16="http://schemas.microsoft.com/office/drawing/2014/main" id="{628B3E0E-1870-4A7B-AAD1-3F852F512A5F}"/>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1A15888-6E48-40A8-AC0F-4FC058A3C1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2EF76A7-59D5-4CC2-88B5-AE776834AA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346E6C1-1DC2-49C1-B429-6C400D62BB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3B1B3CB-EF21-450B-AAE4-56E4A1FDDD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E6197DB-E4F5-4D8D-B87E-DC796B08FD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7" name="楕円 716">
          <a:extLst>
            <a:ext uri="{FF2B5EF4-FFF2-40B4-BE49-F238E27FC236}">
              <a16:creationId xmlns:a16="http://schemas.microsoft.com/office/drawing/2014/main" id="{745093AD-945E-49CF-8A18-07DFF598D0F8}"/>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718" name="【児童館】&#10;一人当たり面積該当値テキスト">
          <a:extLst>
            <a:ext uri="{FF2B5EF4-FFF2-40B4-BE49-F238E27FC236}">
              <a16:creationId xmlns:a16="http://schemas.microsoft.com/office/drawing/2014/main" id="{046D7ACA-A5B8-42D4-90E0-6201005E5387}"/>
            </a:ext>
          </a:extLst>
        </xdr:cNvPr>
        <xdr:cNvSpPr txBox="1"/>
      </xdr:nvSpPr>
      <xdr:spPr>
        <a:xfrm>
          <a:off x="22199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9" name="楕円 718">
          <a:extLst>
            <a:ext uri="{FF2B5EF4-FFF2-40B4-BE49-F238E27FC236}">
              <a16:creationId xmlns:a16="http://schemas.microsoft.com/office/drawing/2014/main" id="{6FF662F9-C79D-442A-BF3C-BFC709B6C654}"/>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20" name="直線コネクタ 719">
          <a:extLst>
            <a:ext uri="{FF2B5EF4-FFF2-40B4-BE49-F238E27FC236}">
              <a16:creationId xmlns:a16="http://schemas.microsoft.com/office/drawing/2014/main" id="{152A87C7-6320-42B4-B9C3-976806BF1BDC}"/>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1" name="楕円 720">
          <a:extLst>
            <a:ext uri="{FF2B5EF4-FFF2-40B4-BE49-F238E27FC236}">
              <a16:creationId xmlns:a16="http://schemas.microsoft.com/office/drawing/2014/main" id="{ABCC6EE7-DB18-4C29-8836-AC451F4F7FD6}"/>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26670</xdr:rowOff>
    </xdr:to>
    <xdr:cxnSp macro="">
      <xdr:nvCxnSpPr>
        <xdr:cNvPr id="722" name="直線コネクタ 721">
          <a:extLst>
            <a:ext uri="{FF2B5EF4-FFF2-40B4-BE49-F238E27FC236}">
              <a16:creationId xmlns:a16="http://schemas.microsoft.com/office/drawing/2014/main" id="{AA871EB9-157F-4F6C-8C6E-777F146B5030}"/>
            </a:ext>
          </a:extLst>
        </xdr:cNvPr>
        <xdr:cNvCxnSpPr/>
      </xdr:nvCxnSpPr>
      <xdr:spPr>
        <a:xfrm flipV="1">
          <a:off x="20434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3" name="楕円 722">
          <a:extLst>
            <a:ext uri="{FF2B5EF4-FFF2-40B4-BE49-F238E27FC236}">
              <a16:creationId xmlns:a16="http://schemas.microsoft.com/office/drawing/2014/main" id="{72CE9922-EFB4-4BAC-89BC-746D5EE101FD}"/>
            </a:ext>
          </a:extLst>
        </xdr:cNvPr>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34289</xdr:rowOff>
    </xdr:to>
    <xdr:cxnSp macro="">
      <xdr:nvCxnSpPr>
        <xdr:cNvPr id="724" name="直線コネクタ 723">
          <a:extLst>
            <a:ext uri="{FF2B5EF4-FFF2-40B4-BE49-F238E27FC236}">
              <a16:creationId xmlns:a16="http://schemas.microsoft.com/office/drawing/2014/main" id="{5E3C8108-85A6-42A3-9262-004B3C192FA1}"/>
            </a:ext>
          </a:extLst>
        </xdr:cNvPr>
        <xdr:cNvCxnSpPr/>
      </xdr:nvCxnSpPr>
      <xdr:spPr>
        <a:xfrm flipV="1">
          <a:off x="19545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25" name="n_1aveValue【児童館】&#10;一人当たり面積">
          <a:extLst>
            <a:ext uri="{FF2B5EF4-FFF2-40B4-BE49-F238E27FC236}">
              <a16:creationId xmlns:a16="http://schemas.microsoft.com/office/drawing/2014/main" id="{BA921806-A27F-414B-A970-B7DD4E09E74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26" name="n_2aveValue【児童館】&#10;一人当たり面積">
          <a:extLst>
            <a:ext uri="{FF2B5EF4-FFF2-40B4-BE49-F238E27FC236}">
              <a16:creationId xmlns:a16="http://schemas.microsoft.com/office/drawing/2014/main" id="{C303160A-F152-4BFC-81B2-D7CFD1467D75}"/>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27" name="n_3aveValue【児童館】&#10;一人当たり面積">
          <a:extLst>
            <a:ext uri="{FF2B5EF4-FFF2-40B4-BE49-F238E27FC236}">
              <a16:creationId xmlns:a16="http://schemas.microsoft.com/office/drawing/2014/main" id="{F5F8F4FE-C9E7-48B5-895F-C66C2A37B6E9}"/>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28" name="n_4aveValue【児童館】&#10;一人当たり面積">
          <a:extLst>
            <a:ext uri="{FF2B5EF4-FFF2-40B4-BE49-F238E27FC236}">
              <a16:creationId xmlns:a16="http://schemas.microsoft.com/office/drawing/2014/main" id="{4D4E0E74-2FE3-44BB-9915-B0403FDA5E63}"/>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86377</xdr:rowOff>
    </xdr:from>
    <xdr:ext cx="469744" cy="259045"/>
    <xdr:sp macro="" textlink="">
      <xdr:nvSpPr>
        <xdr:cNvPr id="729" name="n_1mainValue【児童館】&#10;一人当たり面積">
          <a:extLst>
            <a:ext uri="{FF2B5EF4-FFF2-40B4-BE49-F238E27FC236}">
              <a16:creationId xmlns:a16="http://schemas.microsoft.com/office/drawing/2014/main" id="{CABF3869-A1CC-45DF-8466-146414A49DA0}"/>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0" name="n_2mainValue【児童館】&#10;一人当たり面積">
          <a:extLst>
            <a:ext uri="{FF2B5EF4-FFF2-40B4-BE49-F238E27FC236}">
              <a16:creationId xmlns:a16="http://schemas.microsoft.com/office/drawing/2014/main" id="{A6F000FD-A7E8-4C7C-8238-672CC489ED96}"/>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1" name="n_3mainValue【児童館】&#10;一人当たり面積">
          <a:extLst>
            <a:ext uri="{FF2B5EF4-FFF2-40B4-BE49-F238E27FC236}">
              <a16:creationId xmlns:a16="http://schemas.microsoft.com/office/drawing/2014/main" id="{91429117-8621-468D-B521-36D24E3CA7E4}"/>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9DFF9A1E-C839-4D3C-94ED-E9D7A55895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AE9ABA9A-2EB8-48A9-8915-770813C344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D03BC446-7FA1-4BB4-9208-7E76B98A7F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A99FDA16-F116-4BBB-A25D-E30D864691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43C3F297-8270-43D7-8AF3-271EF3A1D5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1B487C77-0CAF-4AB9-BF06-4E952D2594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3D5F065-400C-4F53-B2FA-4F57DA7619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32CEA3B-A132-46F8-B4F7-77E50916B1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A768ED0A-D7AF-43E3-BC3D-DF322CBCF1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34DD88AE-4BBB-4F66-9C79-572EA1C1B3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78468610-E110-49A1-8AD0-8E421968F5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B3B4445B-C9E6-4951-A29E-C4346FD2A37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5840C038-FB3E-4A3E-BA39-2B0D0252A76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E8DB50FE-8473-4012-B0B3-E8E839FC815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F237EE08-F77B-4413-BF82-9A7ABB635E0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E679D41F-86E3-4085-BA77-0220CB457C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72218AC8-58F9-4160-83BE-276A89A5C58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6D943F99-5F60-482B-9442-E00483436E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FA31BAB8-EFEB-414A-BC81-BD6874E44CF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38F472AC-013D-4149-9E97-B1A5F5E997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AB5A7EA6-D4D7-474C-9487-146BA7232B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BED212A-F7B8-453B-927A-AEA82364F7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D1B13CB7-6F94-472E-8C7A-236CE566FA4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FFF963BE-1869-45ED-93ED-FCDD8FF87F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A3239672-7795-446E-B45D-4C7B2C1E1021}"/>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3835EA73-40C8-4C47-9CC7-F58F89F81BD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50073B97-610B-4B87-A36D-65B13811726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59" name="【公民館】&#10;有形固定資産減価償却率最大値テキスト">
          <a:extLst>
            <a:ext uri="{FF2B5EF4-FFF2-40B4-BE49-F238E27FC236}">
              <a16:creationId xmlns:a16="http://schemas.microsoft.com/office/drawing/2014/main" id="{9948063B-0D44-46B8-A73A-B366345C03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0" name="直線コネクタ 759">
          <a:extLst>
            <a:ext uri="{FF2B5EF4-FFF2-40B4-BE49-F238E27FC236}">
              <a16:creationId xmlns:a16="http://schemas.microsoft.com/office/drawing/2014/main" id="{A9AE7959-110D-433A-AF5A-A131B81EC59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1" name="【公民館】&#10;有形固定資産減価償却率平均値テキスト">
          <a:extLst>
            <a:ext uri="{FF2B5EF4-FFF2-40B4-BE49-F238E27FC236}">
              <a16:creationId xmlns:a16="http://schemas.microsoft.com/office/drawing/2014/main" id="{5B5C4CDF-570A-4B35-B922-EC62397AFCEC}"/>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2" name="フローチャート: 判断 761">
          <a:extLst>
            <a:ext uri="{FF2B5EF4-FFF2-40B4-BE49-F238E27FC236}">
              <a16:creationId xmlns:a16="http://schemas.microsoft.com/office/drawing/2014/main" id="{B1386FCF-89A2-4BFC-98AC-1CFB7BA6E028}"/>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3" name="フローチャート: 判断 762">
          <a:extLst>
            <a:ext uri="{FF2B5EF4-FFF2-40B4-BE49-F238E27FC236}">
              <a16:creationId xmlns:a16="http://schemas.microsoft.com/office/drawing/2014/main" id="{CF4CF605-4775-470D-9028-EB9DF2046D3C}"/>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4" name="フローチャート: 判断 763">
          <a:extLst>
            <a:ext uri="{FF2B5EF4-FFF2-40B4-BE49-F238E27FC236}">
              <a16:creationId xmlns:a16="http://schemas.microsoft.com/office/drawing/2014/main" id="{43E7FF7E-EF75-47B9-A57A-2EB45C985499}"/>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65" name="フローチャート: 判断 764">
          <a:extLst>
            <a:ext uri="{FF2B5EF4-FFF2-40B4-BE49-F238E27FC236}">
              <a16:creationId xmlns:a16="http://schemas.microsoft.com/office/drawing/2014/main" id="{10602FD9-9382-4FEE-A4EF-CF9376BF8260}"/>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64D5577D-E0B5-49C4-BE78-D4B0BD81D9B3}"/>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E74DF48-9B25-44B4-8BD3-9FE838DE33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3EE8FCC-774C-4658-82A4-2F8ED92FC3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23A9C01-6373-4715-BFD5-A5E888F15A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11B40D6-B061-4934-911A-1469DA8E5D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F8D4671-5671-4581-85FD-7FA6ADD1C0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52070</xdr:rowOff>
    </xdr:from>
    <xdr:to>
      <xdr:col>85</xdr:col>
      <xdr:colOff>177800</xdr:colOff>
      <xdr:row>106</xdr:row>
      <xdr:rowOff>153670</xdr:rowOff>
    </xdr:to>
    <xdr:sp macro="" textlink="">
      <xdr:nvSpPr>
        <xdr:cNvPr id="772" name="楕円 771">
          <a:extLst>
            <a:ext uri="{FF2B5EF4-FFF2-40B4-BE49-F238E27FC236}">
              <a16:creationId xmlns:a16="http://schemas.microsoft.com/office/drawing/2014/main" id="{96BF949B-F200-4CE1-B98F-15C2A9E265A6}"/>
            </a:ext>
          </a:extLst>
        </xdr:cNvPr>
        <xdr:cNvSpPr/>
      </xdr:nvSpPr>
      <xdr:spPr>
        <a:xfrm>
          <a:off x="16268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30497</xdr:rowOff>
    </xdr:from>
    <xdr:ext cx="405111" cy="259045"/>
    <xdr:sp macro="" textlink="">
      <xdr:nvSpPr>
        <xdr:cNvPr id="773" name="【公民館】&#10;有形固定資産減価償却率該当値テキスト">
          <a:extLst>
            <a:ext uri="{FF2B5EF4-FFF2-40B4-BE49-F238E27FC236}">
              <a16:creationId xmlns:a16="http://schemas.microsoft.com/office/drawing/2014/main" id="{277363D5-F066-4364-A92A-B1DD347DB44F}"/>
            </a:ext>
          </a:extLst>
        </xdr:cNvPr>
        <xdr:cNvSpPr txBox="1"/>
      </xdr:nvSpPr>
      <xdr:spPr>
        <a:xfrm>
          <a:off x="1635760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774" name="楕円 773">
          <a:extLst>
            <a:ext uri="{FF2B5EF4-FFF2-40B4-BE49-F238E27FC236}">
              <a16:creationId xmlns:a16="http://schemas.microsoft.com/office/drawing/2014/main" id="{478626E4-4BC3-4428-98D1-611000AF5440}"/>
            </a:ext>
          </a:extLst>
        </xdr:cNvPr>
        <xdr:cNvSpPr/>
      </xdr:nvSpPr>
      <xdr:spPr>
        <a:xfrm>
          <a:off x="1543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102870</xdr:rowOff>
    </xdr:to>
    <xdr:cxnSp macro="">
      <xdr:nvCxnSpPr>
        <xdr:cNvPr id="775" name="直線コネクタ 774">
          <a:extLst>
            <a:ext uri="{FF2B5EF4-FFF2-40B4-BE49-F238E27FC236}">
              <a16:creationId xmlns:a16="http://schemas.microsoft.com/office/drawing/2014/main" id="{35BB8388-21AF-4C00-9CE5-DC9568508716}"/>
            </a:ext>
          </a:extLst>
        </xdr:cNvPr>
        <xdr:cNvCxnSpPr/>
      </xdr:nvCxnSpPr>
      <xdr:spPr>
        <a:xfrm>
          <a:off x="15481300" y="182365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107314</xdr:rowOff>
    </xdr:from>
    <xdr:to>
      <xdr:col>76</xdr:col>
      <xdr:colOff>165100</xdr:colOff>
      <xdr:row>103</xdr:row>
      <xdr:rowOff>37464</xdr:rowOff>
    </xdr:to>
    <xdr:sp macro="" textlink="">
      <xdr:nvSpPr>
        <xdr:cNvPr id="776" name="楕円 775">
          <a:extLst>
            <a:ext uri="{FF2B5EF4-FFF2-40B4-BE49-F238E27FC236}">
              <a16:creationId xmlns:a16="http://schemas.microsoft.com/office/drawing/2014/main" id="{F5E81B50-6E7D-4399-9FE6-4639B028009C}"/>
            </a:ext>
          </a:extLst>
        </xdr:cNvPr>
        <xdr:cNvSpPr/>
      </xdr:nvSpPr>
      <xdr:spPr>
        <a:xfrm>
          <a:off x="14541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158114</xdr:rowOff>
    </xdr:from>
    <xdr:to>
      <xdr:col>81</xdr:col>
      <xdr:colOff>50800</xdr:colOff>
      <xdr:row>106</xdr:row>
      <xdr:rowOff>62864</xdr:rowOff>
    </xdr:to>
    <xdr:cxnSp macro="">
      <xdr:nvCxnSpPr>
        <xdr:cNvPr id="777" name="直線コネクタ 776">
          <a:extLst>
            <a:ext uri="{FF2B5EF4-FFF2-40B4-BE49-F238E27FC236}">
              <a16:creationId xmlns:a16="http://schemas.microsoft.com/office/drawing/2014/main" id="{5DA3E2A4-F570-4006-BDD2-1F98A75CF456}"/>
            </a:ext>
          </a:extLst>
        </xdr:cNvPr>
        <xdr:cNvCxnSpPr/>
      </xdr:nvCxnSpPr>
      <xdr:spPr>
        <a:xfrm>
          <a:off x="14592300" y="17646014"/>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61595</xdr:rowOff>
    </xdr:from>
    <xdr:to>
      <xdr:col>72</xdr:col>
      <xdr:colOff>38100</xdr:colOff>
      <xdr:row>102</xdr:row>
      <xdr:rowOff>163195</xdr:rowOff>
    </xdr:to>
    <xdr:sp macro="" textlink="">
      <xdr:nvSpPr>
        <xdr:cNvPr id="778" name="楕円 777">
          <a:extLst>
            <a:ext uri="{FF2B5EF4-FFF2-40B4-BE49-F238E27FC236}">
              <a16:creationId xmlns:a16="http://schemas.microsoft.com/office/drawing/2014/main" id="{28FD2577-0BF4-44B3-BA79-2D227068184B}"/>
            </a:ext>
          </a:extLst>
        </xdr:cNvPr>
        <xdr:cNvSpPr/>
      </xdr:nvSpPr>
      <xdr:spPr>
        <a:xfrm>
          <a:off x="13652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112395</xdr:rowOff>
    </xdr:from>
    <xdr:to>
      <xdr:col>76</xdr:col>
      <xdr:colOff>114300</xdr:colOff>
      <xdr:row>102</xdr:row>
      <xdr:rowOff>158114</xdr:rowOff>
    </xdr:to>
    <xdr:cxnSp macro="">
      <xdr:nvCxnSpPr>
        <xdr:cNvPr id="779" name="直線コネクタ 778">
          <a:extLst>
            <a:ext uri="{FF2B5EF4-FFF2-40B4-BE49-F238E27FC236}">
              <a16:creationId xmlns:a16="http://schemas.microsoft.com/office/drawing/2014/main" id="{027A697E-E312-48CC-B614-14408DB23585}"/>
            </a:ext>
          </a:extLst>
        </xdr:cNvPr>
        <xdr:cNvCxnSpPr/>
      </xdr:nvCxnSpPr>
      <xdr:spPr>
        <a:xfrm>
          <a:off x="13703300" y="17600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780" name="楕円 779">
          <a:extLst>
            <a:ext uri="{FF2B5EF4-FFF2-40B4-BE49-F238E27FC236}">
              <a16:creationId xmlns:a16="http://schemas.microsoft.com/office/drawing/2014/main" id="{5E7E6C97-8D09-4505-A39A-C1690C4FA7B6}"/>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112395</xdr:rowOff>
    </xdr:from>
    <xdr:to>
      <xdr:col>71</xdr:col>
      <xdr:colOff>177800</xdr:colOff>
      <xdr:row>104</xdr:row>
      <xdr:rowOff>156211</xdr:rowOff>
    </xdr:to>
    <xdr:cxnSp macro="">
      <xdr:nvCxnSpPr>
        <xdr:cNvPr id="781" name="直線コネクタ 780">
          <a:extLst>
            <a:ext uri="{FF2B5EF4-FFF2-40B4-BE49-F238E27FC236}">
              <a16:creationId xmlns:a16="http://schemas.microsoft.com/office/drawing/2014/main" id="{EAB717D2-8ADB-47E1-9155-A47F3CDDF260}"/>
            </a:ext>
          </a:extLst>
        </xdr:cNvPr>
        <xdr:cNvCxnSpPr/>
      </xdr:nvCxnSpPr>
      <xdr:spPr>
        <a:xfrm flipV="1">
          <a:off x="12814300" y="17600295"/>
          <a:ext cx="88900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2" name="n_1aveValue【公民館】&#10;有形固定資産減価償却率">
          <a:extLst>
            <a:ext uri="{FF2B5EF4-FFF2-40B4-BE49-F238E27FC236}">
              <a16:creationId xmlns:a16="http://schemas.microsoft.com/office/drawing/2014/main" id="{D976CE47-E4EF-45B3-8632-4991E394FDB1}"/>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3" name="n_2aveValue【公民館】&#10;有形固定資産減価償却率">
          <a:extLst>
            <a:ext uri="{FF2B5EF4-FFF2-40B4-BE49-F238E27FC236}">
              <a16:creationId xmlns:a16="http://schemas.microsoft.com/office/drawing/2014/main" id="{24802D60-A9E2-472E-9DD6-C316F139B5F7}"/>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84" name="n_3aveValue【公民館】&#10;有形固定資産減価償却率">
          <a:extLst>
            <a:ext uri="{FF2B5EF4-FFF2-40B4-BE49-F238E27FC236}">
              <a16:creationId xmlns:a16="http://schemas.microsoft.com/office/drawing/2014/main" id="{1278618F-7E48-4E87-BB15-FC10E6E5F733}"/>
            </a:ext>
          </a:extLst>
        </xdr:cNvPr>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785" name="n_4aveValue【公民館】&#10;有形固定資産減価償却率">
          <a:extLst>
            <a:ext uri="{FF2B5EF4-FFF2-40B4-BE49-F238E27FC236}">
              <a16:creationId xmlns:a16="http://schemas.microsoft.com/office/drawing/2014/main" id="{824E0951-2D5E-4851-92A2-F15B7B217754}"/>
            </a:ext>
          </a:extLst>
        </xdr:cNvPr>
        <xdr:cNvSpPr txBox="1"/>
      </xdr:nvSpPr>
      <xdr:spPr>
        <a:xfrm>
          <a:off x="12611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786" name="n_1mainValue【公民館】&#10;有形固定資産減価償却率">
          <a:extLst>
            <a:ext uri="{FF2B5EF4-FFF2-40B4-BE49-F238E27FC236}">
              <a16:creationId xmlns:a16="http://schemas.microsoft.com/office/drawing/2014/main" id="{7C3F8935-4FEE-443D-9B1E-DB8D36FB68EB}"/>
            </a:ext>
          </a:extLst>
        </xdr:cNvPr>
        <xdr:cNvSpPr txBox="1"/>
      </xdr:nvSpPr>
      <xdr:spPr>
        <a:xfrm>
          <a:off x="152660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53991</xdr:rowOff>
    </xdr:from>
    <xdr:ext cx="405111" cy="259045"/>
    <xdr:sp macro="" textlink="">
      <xdr:nvSpPr>
        <xdr:cNvPr id="787" name="n_2mainValue【公民館】&#10;有形固定資産減価償却率">
          <a:extLst>
            <a:ext uri="{FF2B5EF4-FFF2-40B4-BE49-F238E27FC236}">
              <a16:creationId xmlns:a16="http://schemas.microsoft.com/office/drawing/2014/main" id="{96F3808B-E85D-48B0-BD52-9057C69C04CC}"/>
            </a:ext>
          </a:extLst>
        </xdr:cNvPr>
        <xdr:cNvSpPr txBox="1"/>
      </xdr:nvSpPr>
      <xdr:spPr>
        <a:xfrm>
          <a:off x="14389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8272</xdr:rowOff>
    </xdr:from>
    <xdr:ext cx="405111" cy="259045"/>
    <xdr:sp macro="" textlink="">
      <xdr:nvSpPr>
        <xdr:cNvPr id="788" name="n_3mainValue【公民館】&#10;有形固定資産減価償却率">
          <a:extLst>
            <a:ext uri="{FF2B5EF4-FFF2-40B4-BE49-F238E27FC236}">
              <a16:creationId xmlns:a16="http://schemas.microsoft.com/office/drawing/2014/main" id="{EC868E1F-6FDA-47C3-A223-E7141FE4F1CC}"/>
            </a:ext>
          </a:extLst>
        </xdr:cNvPr>
        <xdr:cNvSpPr txBox="1"/>
      </xdr:nvSpPr>
      <xdr:spPr>
        <a:xfrm>
          <a:off x="13500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9" name="n_4mainValue【公民館】&#10;有形固定資産減価償却率">
          <a:extLst>
            <a:ext uri="{FF2B5EF4-FFF2-40B4-BE49-F238E27FC236}">
              <a16:creationId xmlns:a16="http://schemas.microsoft.com/office/drawing/2014/main" id="{0BD00A10-0AA2-4CD9-B74A-FF461E90B471}"/>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E72B0BF4-8812-48D5-B22D-9CCF83A46C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92563654-08F1-4405-91B1-480607B762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1F909B0E-A1A8-4D75-943D-0DE0D88B48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5BE35C18-0111-416E-917B-0A1E0D3503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B244E052-F0AF-420B-99ED-0312AAF8C0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1EF7124-98C3-4EC5-A264-0C1D237D92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1AF746C4-13D9-41A6-BED2-7B91620642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E103916B-0185-4004-92A2-98D90AAB08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5A706EDA-7E28-48D2-8138-654A87B1F9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4CB28AA2-64AC-40EE-A0EA-D42C06241D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A98DED29-A458-44CA-BE3A-F964D034CBA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6F739120-701A-484F-B692-88D633A62C8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F92FF654-02FE-4C2F-ACA3-AD5FFA1F104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D10BA2E9-A1FD-47D5-BE7D-90788CC8949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7C6FCEAA-5C37-45AE-9799-2BC8F91E30C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C9DF687A-F6C7-4F33-A357-2B588C0C0FF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0239FB50-1C2A-4356-9608-A263BE29F4A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21C2E772-7778-4D1D-823B-7028A3FAE64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48507D66-68B6-4307-93BA-184A580DD70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1460617D-95F4-4CCC-AE6A-A6A3E8CE39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0A3A5FC7-DE3D-4AF8-9749-1C1EDE4C51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E0899D34-9512-4B25-9A8A-12B6146764A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E30A3AAD-D11C-42FC-AC0E-7FDD267414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38ED160C-2651-4F19-B0D7-B155D984A9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648B3392-6CA4-4DC6-8D8D-81B42A2731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8A534147-45E3-4226-97FE-A4985BDFF253}"/>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D6D88B7F-E4E6-4C56-A88A-FB4A70C3974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E3DBBCBB-F802-474C-93A4-949C5BBCD84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18" name="【公民館】&#10;一人当たり面積最大値テキスト">
          <a:extLst>
            <a:ext uri="{FF2B5EF4-FFF2-40B4-BE49-F238E27FC236}">
              <a16:creationId xmlns:a16="http://schemas.microsoft.com/office/drawing/2014/main" id="{0D098089-70A9-4550-9A15-43DDF31CE169}"/>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19" name="直線コネクタ 818">
          <a:extLst>
            <a:ext uri="{FF2B5EF4-FFF2-40B4-BE49-F238E27FC236}">
              <a16:creationId xmlns:a16="http://schemas.microsoft.com/office/drawing/2014/main" id="{BCE94055-8ED7-4283-B3A3-EBC269781F4A}"/>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0" name="【公民館】&#10;一人当たり面積平均値テキスト">
          <a:extLst>
            <a:ext uri="{FF2B5EF4-FFF2-40B4-BE49-F238E27FC236}">
              <a16:creationId xmlns:a16="http://schemas.microsoft.com/office/drawing/2014/main" id="{B24A4CCD-6A75-426C-B76C-34C3D8B0ECED}"/>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1" name="フローチャート: 判断 820">
          <a:extLst>
            <a:ext uri="{FF2B5EF4-FFF2-40B4-BE49-F238E27FC236}">
              <a16:creationId xmlns:a16="http://schemas.microsoft.com/office/drawing/2014/main" id="{C3D3E880-633C-4E5F-B1C2-13CCE6E1CDD3}"/>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2" name="フローチャート: 判断 821">
          <a:extLst>
            <a:ext uri="{FF2B5EF4-FFF2-40B4-BE49-F238E27FC236}">
              <a16:creationId xmlns:a16="http://schemas.microsoft.com/office/drawing/2014/main" id="{86EF6FBA-A9E7-4E40-9E67-43B9331EE98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3" name="フローチャート: 判断 822">
          <a:extLst>
            <a:ext uri="{FF2B5EF4-FFF2-40B4-BE49-F238E27FC236}">
              <a16:creationId xmlns:a16="http://schemas.microsoft.com/office/drawing/2014/main" id="{892DC700-0459-4CDA-832D-C7E8335478DD}"/>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824" name="フローチャート: 判断 823">
          <a:extLst>
            <a:ext uri="{FF2B5EF4-FFF2-40B4-BE49-F238E27FC236}">
              <a16:creationId xmlns:a16="http://schemas.microsoft.com/office/drawing/2014/main" id="{AD201141-3753-434B-B1CE-F410CB019859}"/>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825" name="フローチャート: 判断 824">
          <a:extLst>
            <a:ext uri="{FF2B5EF4-FFF2-40B4-BE49-F238E27FC236}">
              <a16:creationId xmlns:a16="http://schemas.microsoft.com/office/drawing/2014/main" id="{2BB5AA1A-398C-4BB9-8B72-807BD85E354B}"/>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E4333C8-9B5A-444C-8B28-2EE2124340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4A9707C-4B5F-4D07-A293-3FD93C3654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7ED9AE9-7D73-49D9-892E-5D533D384E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87B156F-7901-4C17-A057-AE526CC7356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8B1B32D-F39C-40F3-983C-A2F5F3C529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831" name="楕円 830">
          <a:extLst>
            <a:ext uri="{FF2B5EF4-FFF2-40B4-BE49-F238E27FC236}">
              <a16:creationId xmlns:a16="http://schemas.microsoft.com/office/drawing/2014/main" id="{B02DCAD9-679D-4812-86E3-69A910158DB7}"/>
            </a:ext>
          </a:extLst>
        </xdr:cNvPr>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832" name="【公民館】&#10;一人当たり面積該当値テキスト">
          <a:extLst>
            <a:ext uri="{FF2B5EF4-FFF2-40B4-BE49-F238E27FC236}">
              <a16:creationId xmlns:a16="http://schemas.microsoft.com/office/drawing/2014/main" id="{98866CB4-85E4-4EEA-82B6-92CABE2F2C0C}"/>
            </a:ext>
          </a:extLst>
        </xdr:cNvPr>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46627</xdr:rowOff>
    </xdr:from>
    <xdr:to>
      <xdr:col>112</xdr:col>
      <xdr:colOff>38100</xdr:colOff>
      <xdr:row>108</xdr:row>
      <xdr:rowOff>148227</xdr:rowOff>
    </xdr:to>
    <xdr:sp macro="" textlink="">
      <xdr:nvSpPr>
        <xdr:cNvPr id="833" name="楕円 832">
          <a:extLst>
            <a:ext uri="{FF2B5EF4-FFF2-40B4-BE49-F238E27FC236}">
              <a16:creationId xmlns:a16="http://schemas.microsoft.com/office/drawing/2014/main" id="{F4CB4A95-0947-48E2-B6BD-1BDD0F5D4082}"/>
            </a:ext>
          </a:extLst>
        </xdr:cNvPr>
        <xdr:cNvSpPr/>
      </xdr:nvSpPr>
      <xdr:spPr>
        <a:xfrm>
          <a:off x="21272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97427</xdr:rowOff>
    </xdr:to>
    <xdr:cxnSp macro="">
      <xdr:nvCxnSpPr>
        <xdr:cNvPr id="834" name="直線コネクタ 833">
          <a:extLst>
            <a:ext uri="{FF2B5EF4-FFF2-40B4-BE49-F238E27FC236}">
              <a16:creationId xmlns:a16="http://schemas.microsoft.com/office/drawing/2014/main" id="{1A91C1CE-F9B2-4460-8F04-504156FA3200}"/>
            </a:ext>
          </a:extLst>
        </xdr:cNvPr>
        <xdr:cNvCxnSpPr/>
      </xdr:nvCxnSpPr>
      <xdr:spPr>
        <a:xfrm flipV="1">
          <a:off x="21323300" y="186123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147864</xdr:rowOff>
    </xdr:from>
    <xdr:to>
      <xdr:col>107</xdr:col>
      <xdr:colOff>101600</xdr:colOff>
      <xdr:row>107</xdr:row>
      <xdr:rowOff>78014</xdr:rowOff>
    </xdr:to>
    <xdr:sp macro="" textlink="">
      <xdr:nvSpPr>
        <xdr:cNvPr id="835" name="楕円 834">
          <a:extLst>
            <a:ext uri="{FF2B5EF4-FFF2-40B4-BE49-F238E27FC236}">
              <a16:creationId xmlns:a16="http://schemas.microsoft.com/office/drawing/2014/main" id="{C29A9452-3180-4865-9A12-E043580AE278}"/>
            </a:ext>
          </a:extLst>
        </xdr:cNvPr>
        <xdr:cNvSpPr/>
      </xdr:nvSpPr>
      <xdr:spPr>
        <a:xfrm>
          <a:off x="2038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27214</xdr:rowOff>
    </xdr:from>
    <xdr:to>
      <xdr:col>111</xdr:col>
      <xdr:colOff>177800</xdr:colOff>
      <xdr:row>108</xdr:row>
      <xdr:rowOff>97427</xdr:rowOff>
    </xdr:to>
    <xdr:cxnSp macro="">
      <xdr:nvCxnSpPr>
        <xdr:cNvPr id="836" name="直線コネクタ 835">
          <a:extLst>
            <a:ext uri="{FF2B5EF4-FFF2-40B4-BE49-F238E27FC236}">
              <a16:creationId xmlns:a16="http://schemas.microsoft.com/office/drawing/2014/main" id="{46781F62-D6AE-4396-A677-7AAC2809B3D6}"/>
            </a:ext>
          </a:extLst>
        </xdr:cNvPr>
        <xdr:cNvCxnSpPr/>
      </xdr:nvCxnSpPr>
      <xdr:spPr>
        <a:xfrm>
          <a:off x="20434300" y="1837236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37" name="楕円 836">
          <a:extLst>
            <a:ext uri="{FF2B5EF4-FFF2-40B4-BE49-F238E27FC236}">
              <a16:creationId xmlns:a16="http://schemas.microsoft.com/office/drawing/2014/main" id="{82DBE3B7-2E98-4C76-AD0D-CA923C5B768C}"/>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27214</xdr:rowOff>
    </xdr:from>
    <xdr:to>
      <xdr:col>107</xdr:col>
      <xdr:colOff>50800</xdr:colOff>
      <xdr:row>107</xdr:row>
      <xdr:rowOff>30480</xdr:rowOff>
    </xdr:to>
    <xdr:cxnSp macro="">
      <xdr:nvCxnSpPr>
        <xdr:cNvPr id="838" name="直線コネクタ 837">
          <a:extLst>
            <a:ext uri="{FF2B5EF4-FFF2-40B4-BE49-F238E27FC236}">
              <a16:creationId xmlns:a16="http://schemas.microsoft.com/office/drawing/2014/main" id="{219A9234-CF8F-4D59-9374-474A8275C9E4}"/>
            </a:ext>
          </a:extLst>
        </xdr:cNvPr>
        <xdr:cNvCxnSpPr/>
      </xdr:nvCxnSpPr>
      <xdr:spPr>
        <a:xfrm flipV="1">
          <a:off x="19545300" y="183723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54792</xdr:rowOff>
    </xdr:from>
    <xdr:to>
      <xdr:col>98</xdr:col>
      <xdr:colOff>38100</xdr:colOff>
      <xdr:row>107</xdr:row>
      <xdr:rowOff>156392</xdr:rowOff>
    </xdr:to>
    <xdr:sp macro="" textlink="">
      <xdr:nvSpPr>
        <xdr:cNvPr id="839" name="楕円 838">
          <a:extLst>
            <a:ext uri="{FF2B5EF4-FFF2-40B4-BE49-F238E27FC236}">
              <a16:creationId xmlns:a16="http://schemas.microsoft.com/office/drawing/2014/main" id="{3C29209D-C6C1-4679-AA79-33A99E87EF96}"/>
            </a:ext>
          </a:extLst>
        </xdr:cNvPr>
        <xdr:cNvSpPr/>
      </xdr:nvSpPr>
      <xdr:spPr>
        <a:xfrm>
          <a:off x="18605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105592</xdr:rowOff>
    </xdr:to>
    <xdr:cxnSp macro="">
      <xdr:nvCxnSpPr>
        <xdr:cNvPr id="840" name="直線コネクタ 839">
          <a:extLst>
            <a:ext uri="{FF2B5EF4-FFF2-40B4-BE49-F238E27FC236}">
              <a16:creationId xmlns:a16="http://schemas.microsoft.com/office/drawing/2014/main" id="{7AFC6EF6-40FA-49FD-BE34-04C7FC861328}"/>
            </a:ext>
          </a:extLst>
        </xdr:cNvPr>
        <xdr:cNvCxnSpPr/>
      </xdr:nvCxnSpPr>
      <xdr:spPr>
        <a:xfrm flipV="1">
          <a:off x="18656300" y="1837563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1" name="n_1aveValue【公民館】&#10;一人当たり面積">
          <a:extLst>
            <a:ext uri="{FF2B5EF4-FFF2-40B4-BE49-F238E27FC236}">
              <a16:creationId xmlns:a16="http://schemas.microsoft.com/office/drawing/2014/main" id="{FB806809-6267-472A-B2CB-663488E1C05D}"/>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2" name="n_2aveValue【公民館】&#10;一人当たり面積">
          <a:extLst>
            <a:ext uri="{FF2B5EF4-FFF2-40B4-BE49-F238E27FC236}">
              <a16:creationId xmlns:a16="http://schemas.microsoft.com/office/drawing/2014/main" id="{7DA214B8-4B93-46D5-A28F-84F3724ECE4E}"/>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843" name="n_3aveValue【公民館】&#10;一人当たり面積">
          <a:extLst>
            <a:ext uri="{FF2B5EF4-FFF2-40B4-BE49-F238E27FC236}">
              <a16:creationId xmlns:a16="http://schemas.microsoft.com/office/drawing/2014/main" id="{491A81A8-2F3D-41E9-A9D9-C2CDA36BB9EC}"/>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844" name="n_4aveValue【公民館】&#10;一人当たり面積">
          <a:extLst>
            <a:ext uri="{FF2B5EF4-FFF2-40B4-BE49-F238E27FC236}">
              <a16:creationId xmlns:a16="http://schemas.microsoft.com/office/drawing/2014/main" id="{E61972CD-0DFD-439B-A40E-2DE46B5879B4}"/>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139354</xdr:rowOff>
    </xdr:from>
    <xdr:ext cx="469744" cy="259045"/>
    <xdr:sp macro="" textlink="">
      <xdr:nvSpPr>
        <xdr:cNvPr id="845" name="n_1mainValue【公民館】&#10;一人当たり面積">
          <a:extLst>
            <a:ext uri="{FF2B5EF4-FFF2-40B4-BE49-F238E27FC236}">
              <a16:creationId xmlns:a16="http://schemas.microsoft.com/office/drawing/2014/main" id="{4BC3224C-CACE-48FF-81C9-BBA1E16EE730}"/>
            </a:ext>
          </a:extLst>
        </xdr:cNvPr>
        <xdr:cNvSpPr txBox="1"/>
      </xdr:nvSpPr>
      <xdr:spPr>
        <a:xfrm>
          <a:off x="210757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69141</xdr:rowOff>
    </xdr:from>
    <xdr:ext cx="469744" cy="259045"/>
    <xdr:sp macro="" textlink="">
      <xdr:nvSpPr>
        <xdr:cNvPr id="846" name="n_2mainValue【公民館】&#10;一人当たり面積">
          <a:extLst>
            <a:ext uri="{FF2B5EF4-FFF2-40B4-BE49-F238E27FC236}">
              <a16:creationId xmlns:a16="http://schemas.microsoft.com/office/drawing/2014/main" id="{7F8FCE3D-FB8B-4759-8461-6C90FB16CC9A}"/>
            </a:ext>
          </a:extLst>
        </xdr:cNvPr>
        <xdr:cNvSpPr txBox="1"/>
      </xdr:nvSpPr>
      <xdr:spPr>
        <a:xfrm>
          <a:off x="201994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47" name="n_3mainValue【公民館】&#10;一人当たり面積">
          <a:extLst>
            <a:ext uri="{FF2B5EF4-FFF2-40B4-BE49-F238E27FC236}">
              <a16:creationId xmlns:a16="http://schemas.microsoft.com/office/drawing/2014/main" id="{74F7FE6A-CF69-446C-9117-A46FFA18129A}"/>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147519</xdr:rowOff>
    </xdr:from>
    <xdr:ext cx="469744" cy="259045"/>
    <xdr:sp macro="" textlink="">
      <xdr:nvSpPr>
        <xdr:cNvPr id="848" name="n_4mainValue【公民館】&#10;一人当たり面積">
          <a:extLst>
            <a:ext uri="{FF2B5EF4-FFF2-40B4-BE49-F238E27FC236}">
              <a16:creationId xmlns:a16="http://schemas.microsoft.com/office/drawing/2014/main" id="{505056E9-F6EA-4AF9-8DD6-B2DCA814FB8F}"/>
            </a:ext>
          </a:extLst>
        </xdr:cNvPr>
        <xdr:cNvSpPr txBox="1"/>
      </xdr:nvSpPr>
      <xdr:spPr>
        <a:xfrm>
          <a:off x="18421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4EB01722-140A-4A48-8919-D95B2ED52F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848F736C-D844-437D-AA53-323A3DF93A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26ADC9A9-3EF2-4296-9799-F1C14A9FA8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令和４年度に資産の見直しを行ったことにより大幅に数値が増加しており、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今後は「杵築市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橋梁長寿命化修繕計画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、「杵築市トンネル長寿命化修繕計画」等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に基づき、適正な維持管理に努めていく必要がある。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年度の公営住宅の有形固定資産減価償却率については、類似団体より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となっている。今後は「杵築市公営住宅等長寿命化計画」に基づき、長期的な視点での更新・統廃合等を進める必要がある。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年度における学校施設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児童館の有形固定資産減価償却率については、類似団体より大きく下回ってはいるものの、他の公共施設同様に維持管理に要する経費の増加等に留意しつつ適正管理に努めていく必要がある。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D08BCE-4080-4FFB-B4DD-3DFFA8B295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DC9969-057A-4959-ADC8-59D0691233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D9505A-5CB4-432C-9A3D-D1A30772BF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7E0DCC-3DBF-4013-ACC1-6BCF68B7D4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E4E8FC-12DC-464A-9497-30CD98E45E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89C78E-CCAE-44FB-B40E-04F40589E4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8D2845-5912-449C-B451-4D3D336869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8CF03C-9A26-4588-B081-B4F913BFFD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A77BEF-B33F-43C6-866D-E23395FBA4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FDC008-C1CB-4F91-ABBB-BDCFB2F1D5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78BD9-0B73-4B8B-8AAC-01CC4DDB89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132F66-CA9D-4FBA-8556-B50F02197A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09C1AE-316C-4992-8247-9BDFB17C8F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B19D00-D5E9-4B9F-A807-FCFCD5EE20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C55848-5EE8-48A8-AD1E-B92D5B7B07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763D4D-680B-408A-91F8-250142AA530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D970A1-2AE8-49D8-9981-E796FB4A1F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9978B6-A4C0-498B-A099-D82BD5AFEA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A242FC-AF49-4A27-B7EB-A588A252A5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2095C3-29AE-41EC-904C-8F5AF86F0A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81F6E1-6AE4-439C-A413-C6FB585363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FB4156-F599-4BCD-AE0B-0F79C003E0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8C501A-6460-4930-9BF0-E05AC7EF03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055154-1DD7-4E7B-A02D-F0A962E17D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D10F50-19F2-4479-BD19-99BD227031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A66440-5856-4632-ACF6-81EE539D07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4570AC-2C9A-412D-9A48-131BB6546C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77B0D2-F38B-4341-9116-D3D2CD88C9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5173C3-6206-4D34-B3B9-3D67A1B2D2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08307A-B5F2-4D08-8EB9-FD6BD3D418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B00BB1-45C2-4401-B331-4EF920652E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7E7D8A-CF40-46B6-8862-55321E10BD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30B80F-D32A-4773-B842-ADFD008C91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7FB36F-97D1-4487-9BD1-423A996AB9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050EFB-9283-4B6B-BFA4-227A4630BF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E93D28-4823-4E96-B1AE-8F0130CDEC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AC6C6A-9429-49E2-B7D6-DE8415C22E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75354B-A518-4476-8B0C-DCBE2E9132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E6531D-6856-4D81-A279-A55BAA29DE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889AFE-2BDE-485F-874E-3549C4A3D8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4E860D-8B49-4FBF-9F85-DE7C1912BF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041096-194C-4EED-A247-D2B3EC8372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1F529E-A99E-41A4-968C-3222E41467A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1B1B1E-A4FC-445C-AF55-126A64BA8E7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46C620-E684-4379-9A26-D86ED8D932E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821362-DE53-4D99-B980-A78B87D8C1C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A21FCC5-078D-4323-AF77-6A1FCBF82B9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263911-0024-45DF-972E-46963D854A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8C4469C-E0B2-4A6D-940E-F3FA2087AD1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3F6F97-993A-4045-B90C-A87BAD0DC5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EAD071-5AA9-4860-9310-62CA7EA0989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2512E18-8542-434A-B89B-0B87BB55808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2E8C57-1050-4137-B5CD-AD10A6F8DD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3CEACD4-1A1A-4185-9647-7540AFF1FA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6BD0B3-053A-4E9B-B748-EC517F6C1E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96ECF5E-B5B2-4195-87AA-BF5DFB919F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3E07F12-145E-484F-945B-DA8C95615B6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8F8A226-86A4-4C88-8392-F1CFB0BD7BE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8EAD85D-3645-40B1-81F8-B24F3574B9F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6AEC06C-36A2-4AFB-ADE3-6B7B9DED5DAB}"/>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AED8E03-4C40-4E08-ABBA-9E2EC725F47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AB8C04B-76B0-4BDE-B909-F2D208A9B0B5}"/>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624BFB37-F28D-4216-B1AF-D2379AF2038C}"/>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37FDE14-89F4-490D-BCAD-0C49A585F6CA}"/>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942DAD0-2606-4665-9FBE-29102CA3288D}"/>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6CB9DA9-ECA4-41D0-BC22-EDC1C0F44753}"/>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2DB2B195-1788-4898-8821-B7B45CBA520A}"/>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086449-6260-49EB-8BBB-CE07F79291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AC7838-A89F-43FD-8B69-85DEB5C0FB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BC432A-ADAA-42E7-8BBA-E853D367A3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45309A-6C59-4C63-85BF-3C997E463A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D15AC20-BF02-4213-AFA5-BD651C5AD3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4" name="楕円 73">
          <a:extLst>
            <a:ext uri="{FF2B5EF4-FFF2-40B4-BE49-F238E27FC236}">
              <a16:creationId xmlns:a16="http://schemas.microsoft.com/office/drawing/2014/main" id="{C0EA7DBD-5F1E-4969-9F1E-175A924B224A}"/>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6DA241D8-6FA9-42B5-A97F-AD8CF6C2C0D6}"/>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38463</xdr:rowOff>
    </xdr:from>
    <xdr:to>
      <xdr:col>20</xdr:col>
      <xdr:colOff>38100</xdr:colOff>
      <xdr:row>35</xdr:row>
      <xdr:rowOff>140063</xdr:rowOff>
    </xdr:to>
    <xdr:sp macro="" textlink="">
      <xdr:nvSpPr>
        <xdr:cNvPr id="76" name="楕円 75">
          <a:extLst>
            <a:ext uri="{FF2B5EF4-FFF2-40B4-BE49-F238E27FC236}">
              <a16:creationId xmlns:a16="http://schemas.microsoft.com/office/drawing/2014/main" id="{AF6D7AA8-8CF8-4109-A62C-B057C94ED70B}"/>
            </a:ext>
          </a:extLst>
        </xdr:cNvPr>
        <xdr:cNvSpPr/>
      </xdr:nvSpPr>
      <xdr:spPr>
        <a:xfrm>
          <a:off x="3746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89263</xdr:rowOff>
    </xdr:from>
    <xdr:to>
      <xdr:col>24</xdr:col>
      <xdr:colOff>63500</xdr:colOff>
      <xdr:row>35</xdr:row>
      <xdr:rowOff>133350</xdr:rowOff>
    </xdr:to>
    <xdr:cxnSp macro="">
      <xdr:nvCxnSpPr>
        <xdr:cNvPr id="77" name="直線コネクタ 76">
          <a:extLst>
            <a:ext uri="{FF2B5EF4-FFF2-40B4-BE49-F238E27FC236}">
              <a16:creationId xmlns:a16="http://schemas.microsoft.com/office/drawing/2014/main" id="{BA966DA7-F76F-4550-B887-E1B977C9721F}"/>
            </a:ext>
          </a:extLst>
        </xdr:cNvPr>
        <xdr:cNvCxnSpPr/>
      </xdr:nvCxnSpPr>
      <xdr:spPr>
        <a:xfrm>
          <a:off x="3797300" y="609001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164193</xdr:rowOff>
    </xdr:from>
    <xdr:to>
      <xdr:col>15</xdr:col>
      <xdr:colOff>101600</xdr:colOff>
      <xdr:row>35</xdr:row>
      <xdr:rowOff>94343</xdr:rowOff>
    </xdr:to>
    <xdr:sp macro="" textlink="">
      <xdr:nvSpPr>
        <xdr:cNvPr id="78" name="楕円 77">
          <a:extLst>
            <a:ext uri="{FF2B5EF4-FFF2-40B4-BE49-F238E27FC236}">
              <a16:creationId xmlns:a16="http://schemas.microsoft.com/office/drawing/2014/main" id="{98F63841-3077-43AC-AA8C-96CEF730BCD7}"/>
            </a:ext>
          </a:extLst>
        </xdr:cNvPr>
        <xdr:cNvSpPr/>
      </xdr:nvSpPr>
      <xdr:spPr>
        <a:xfrm>
          <a:off x="2857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43543</xdr:rowOff>
    </xdr:from>
    <xdr:to>
      <xdr:col>19</xdr:col>
      <xdr:colOff>177800</xdr:colOff>
      <xdr:row>35</xdr:row>
      <xdr:rowOff>89263</xdr:rowOff>
    </xdr:to>
    <xdr:cxnSp macro="">
      <xdr:nvCxnSpPr>
        <xdr:cNvPr id="79" name="直線コネクタ 78">
          <a:extLst>
            <a:ext uri="{FF2B5EF4-FFF2-40B4-BE49-F238E27FC236}">
              <a16:creationId xmlns:a16="http://schemas.microsoft.com/office/drawing/2014/main" id="{31DC80B1-576A-4EA6-AFE9-A2C41B8FB672}"/>
            </a:ext>
          </a:extLst>
        </xdr:cNvPr>
        <xdr:cNvCxnSpPr/>
      </xdr:nvCxnSpPr>
      <xdr:spPr>
        <a:xfrm>
          <a:off x="2908300" y="60442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118473</xdr:rowOff>
    </xdr:from>
    <xdr:to>
      <xdr:col>10</xdr:col>
      <xdr:colOff>165100</xdr:colOff>
      <xdr:row>35</xdr:row>
      <xdr:rowOff>48623</xdr:rowOff>
    </xdr:to>
    <xdr:sp macro="" textlink="">
      <xdr:nvSpPr>
        <xdr:cNvPr id="80" name="楕円 79">
          <a:extLst>
            <a:ext uri="{FF2B5EF4-FFF2-40B4-BE49-F238E27FC236}">
              <a16:creationId xmlns:a16="http://schemas.microsoft.com/office/drawing/2014/main" id="{C8AC71C6-7374-41E6-AD80-85419EDC615A}"/>
            </a:ext>
          </a:extLst>
        </xdr:cNvPr>
        <xdr:cNvSpPr/>
      </xdr:nvSpPr>
      <xdr:spPr>
        <a:xfrm>
          <a:off x="196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169273</xdr:rowOff>
    </xdr:from>
    <xdr:to>
      <xdr:col>15</xdr:col>
      <xdr:colOff>50800</xdr:colOff>
      <xdr:row>35</xdr:row>
      <xdr:rowOff>43543</xdr:rowOff>
    </xdr:to>
    <xdr:cxnSp macro="">
      <xdr:nvCxnSpPr>
        <xdr:cNvPr id="81" name="直線コネクタ 80">
          <a:extLst>
            <a:ext uri="{FF2B5EF4-FFF2-40B4-BE49-F238E27FC236}">
              <a16:creationId xmlns:a16="http://schemas.microsoft.com/office/drawing/2014/main" id="{3DC32529-4F22-4F59-ABC8-73604615E833}"/>
            </a:ext>
          </a:extLst>
        </xdr:cNvPr>
        <xdr:cNvCxnSpPr/>
      </xdr:nvCxnSpPr>
      <xdr:spPr>
        <a:xfrm>
          <a:off x="2019300" y="59985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74386</xdr:rowOff>
    </xdr:from>
    <xdr:to>
      <xdr:col>6</xdr:col>
      <xdr:colOff>38100</xdr:colOff>
      <xdr:row>35</xdr:row>
      <xdr:rowOff>4536</xdr:rowOff>
    </xdr:to>
    <xdr:sp macro="" textlink="">
      <xdr:nvSpPr>
        <xdr:cNvPr id="82" name="楕円 81">
          <a:extLst>
            <a:ext uri="{FF2B5EF4-FFF2-40B4-BE49-F238E27FC236}">
              <a16:creationId xmlns:a16="http://schemas.microsoft.com/office/drawing/2014/main" id="{8FB454B9-BC23-4ADD-B4C7-DB1445880E47}"/>
            </a:ext>
          </a:extLst>
        </xdr:cNvPr>
        <xdr:cNvSpPr/>
      </xdr:nvSpPr>
      <xdr:spPr>
        <a:xfrm>
          <a:off x="1079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125186</xdr:rowOff>
    </xdr:from>
    <xdr:to>
      <xdr:col>10</xdr:col>
      <xdr:colOff>114300</xdr:colOff>
      <xdr:row>34</xdr:row>
      <xdr:rowOff>169273</xdr:rowOff>
    </xdr:to>
    <xdr:cxnSp macro="">
      <xdr:nvCxnSpPr>
        <xdr:cNvPr id="83" name="直線コネクタ 82">
          <a:extLst>
            <a:ext uri="{FF2B5EF4-FFF2-40B4-BE49-F238E27FC236}">
              <a16:creationId xmlns:a16="http://schemas.microsoft.com/office/drawing/2014/main" id="{9DF9831D-F11D-4482-89C7-65AFCE453EC1}"/>
            </a:ext>
          </a:extLst>
        </xdr:cNvPr>
        <xdr:cNvCxnSpPr/>
      </xdr:nvCxnSpPr>
      <xdr:spPr>
        <a:xfrm>
          <a:off x="1130300" y="59544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7B562306-D6AE-4BDB-BABE-9A7BB4AB8F7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AD55C5C8-CA9E-433E-9B67-AD42382041E3}"/>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D8E37168-EBF6-4EC5-9761-74FB87FACF4E}"/>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53CB4309-C189-4396-B1D5-9BF75BF51DF4}"/>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156590</xdr:rowOff>
    </xdr:from>
    <xdr:ext cx="405111" cy="259045"/>
    <xdr:sp macro="" textlink="">
      <xdr:nvSpPr>
        <xdr:cNvPr id="88" name="n_1mainValue【図書館】&#10;有形固定資産減価償却率">
          <a:extLst>
            <a:ext uri="{FF2B5EF4-FFF2-40B4-BE49-F238E27FC236}">
              <a16:creationId xmlns:a16="http://schemas.microsoft.com/office/drawing/2014/main" id="{18747252-6019-42EA-884A-42A9BD737945}"/>
            </a:ext>
          </a:extLst>
        </xdr:cNvPr>
        <xdr:cNvSpPr txBox="1"/>
      </xdr:nvSpPr>
      <xdr:spPr>
        <a:xfrm>
          <a:off x="35820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A3E2FBA3-8E7E-4497-8EE1-59B1C7B3326F}"/>
            </a:ext>
          </a:extLst>
        </xdr:cNvPr>
        <xdr:cNvSpPr txBox="1"/>
      </xdr:nvSpPr>
      <xdr:spPr>
        <a:xfrm>
          <a:off x="2705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70CBC846-3AB6-4367-B695-0D0E5E47B318}"/>
            </a:ext>
          </a:extLst>
        </xdr:cNvPr>
        <xdr:cNvSpPr txBox="1"/>
      </xdr:nvSpPr>
      <xdr:spPr>
        <a:xfrm>
          <a:off x="1816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21063</xdr:rowOff>
    </xdr:from>
    <xdr:ext cx="405111" cy="259045"/>
    <xdr:sp macro="" textlink="">
      <xdr:nvSpPr>
        <xdr:cNvPr id="91" name="n_4mainValue【図書館】&#10;有形固定資産減価償却率">
          <a:extLst>
            <a:ext uri="{FF2B5EF4-FFF2-40B4-BE49-F238E27FC236}">
              <a16:creationId xmlns:a16="http://schemas.microsoft.com/office/drawing/2014/main" id="{942EE220-2BF1-4319-9012-6BE01D7AA012}"/>
            </a:ext>
          </a:extLst>
        </xdr:cNvPr>
        <xdr:cNvSpPr txBox="1"/>
      </xdr:nvSpPr>
      <xdr:spPr>
        <a:xfrm>
          <a:off x="927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E68F6A8-C07A-4B8F-AFFE-B34B49CD32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1EDDFD1-B04E-482A-BD8A-A7A4269FD9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0F72EE-D671-4310-8DA3-C9F3087B16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3ED890C-6CA8-4543-9F1B-A83AADFF00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28824A-A34F-4C4C-9238-C4E6E5E359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D363170-B1E8-4EDC-A53C-A2CE05A583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0CA2D61-3A1F-40C6-80D1-5C7BB8C1D0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6E4A29-DAD9-40AC-B69F-A8A0E6372C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69DD202-B4D8-47D7-B8E9-BFF2ADE9C54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1B79D4F-770E-4C5C-8CAA-353F58AF35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ACFBE79-E4AB-45BE-9BFB-009C78B947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1200F99-19F9-43F9-9374-299E2E0EC02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0C56184-DE8F-402B-A6B1-2B856D13458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8830443-40DB-4922-B412-A4D0F4ACD57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46BE1FA-9411-4DE8-A0F2-CFBC364F82F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9787B0F-888D-416C-8B83-ABA2687011F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376B155-94D5-422E-B9FD-C902EB8B44B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12A502D-06E8-4D0F-B58C-D5A6EE2FC55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E1B9EF6-5883-41F8-AB5F-09B94EB5ED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085FF91-7638-4FDE-B7FD-A7305A0471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B334345-FE6A-4581-B9D5-038DC422E1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A36D40B-F33F-4D5B-86D6-AFB144C8E965}"/>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93BA143D-05F9-4925-80E8-AC86AC02053B}"/>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B1893234-C77B-4FB0-AD2F-C7142C34165C}"/>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2E2B9134-F7BB-43FB-A5C5-117A9213A70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8F022B3-BDA5-4454-A944-4B74E72F96D3}"/>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9A8D12AB-A203-4F2F-9A9D-8F9DB04BA36E}"/>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A19B13D-6096-40C5-AD15-2ECB3749BF15}"/>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BFCAB8F0-24BB-4CB9-85D8-AEF680A18534}"/>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4E37EBB6-CB8C-4C56-8054-8BC10765871F}"/>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6DDF2DD5-2083-4CCA-BAA3-2494173B792B}"/>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274DA0F0-D6EA-407F-B445-6CBC5F15ED1D}"/>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DB943D-DE85-45E8-B686-D9B381E216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9A35A97-E016-44DE-B49D-09A73708C2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332C9F-3862-4BFF-8005-3F1D70B870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66939F-F29E-441F-A0E3-DAA63EEA37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24492A-E247-4F01-87ED-D030E1D6E8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9" name="楕円 128">
          <a:extLst>
            <a:ext uri="{FF2B5EF4-FFF2-40B4-BE49-F238E27FC236}">
              <a16:creationId xmlns:a16="http://schemas.microsoft.com/office/drawing/2014/main" id="{D4F80374-489D-4B29-B440-2B725C0FE7B0}"/>
            </a:ext>
          </a:extLst>
        </xdr:cNvPr>
        <xdr:cNvSpPr/>
      </xdr:nvSpPr>
      <xdr:spPr>
        <a:xfrm>
          <a:off x="10426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126001</xdr:rowOff>
    </xdr:from>
    <xdr:ext cx="469744" cy="259045"/>
    <xdr:sp macro="" textlink="">
      <xdr:nvSpPr>
        <xdr:cNvPr id="130" name="【図書館】&#10;一人当たり面積該当値テキスト">
          <a:extLst>
            <a:ext uri="{FF2B5EF4-FFF2-40B4-BE49-F238E27FC236}">
              <a16:creationId xmlns:a16="http://schemas.microsoft.com/office/drawing/2014/main" id="{8E5A0F40-4753-4828-8241-82A65447F2D1}"/>
            </a:ext>
          </a:extLst>
        </xdr:cNvPr>
        <xdr:cNvSpPr txBox="1"/>
      </xdr:nvSpPr>
      <xdr:spPr>
        <a:xfrm>
          <a:off x="10515600"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a:extLst>
            <a:ext uri="{FF2B5EF4-FFF2-40B4-BE49-F238E27FC236}">
              <a16:creationId xmlns:a16="http://schemas.microsoft.com/office/drawing/2014/main" id="{65991057-36D3-4D5E-AB64-7D6F3A6BAA54}"/>
            </a:ext>
          </a:extLst>
        </xdr:cNvPr>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163068</xdr:rowOff>
    </xdr:to>
    <xdr:cxnSp macro="">
      <xdr:nvCxnSpPr>
        <xdr:cNvPr id="132" name="直線コネクタ 131">
          <a:extLst>
            <a:ext uri="{FF2B5EF4-FFF2-40B4-BE49-F238E27FC236}">
              <a16:creationId xmlns:a16="http://schemas.microsoft.com/office/drawing/2014/main" id="{25FB4364-100F-4F8A-A367-58F27F21656B}"/>
            </a:ext>
          </a:extLst>
        </xdr:cNvPr>
        <xdr:cNvCxnSpPr/>
      </xdr:nvCxnSpPr>
      <xdr:spPr>
        <a:xfrm flipV="1">
          <a:off x="9639300" y="6669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8283DF87-3856-492F-9011-18A7F23D25FB}"/>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BAE0C1FF-4B99-4D7E-8808-50D86A990880}"/>
            </a:ext>
          </a:extLst>
        </xdr:cNvPr>
        <xdr:cNvCxnSpPr/>
      </xdr:nvCxnSpPr>
      <xdr:spPr>
        <a:xfrm flipV="1">
          <a:off x="8750300" y="6678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8FFAC4D8-672C-4A65-A0E2-50558C9FCE13}"/>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71FBE123-D927-438C-B5C7-D55D1225ED3B}"/>
            </a:ext>
          </a:extLst>
        </xdr:cNvPr>
        <xdr:cNvCxnSpPr/>
      </xdr:nvCxnSpPr>
      <xdr:spPr>
        <a:xfrm flipV="1">
          <a:off x="7861300" y="6682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0FE50C40-B853-4DC5-A10E-91FA84D31423}"/>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CE5DFE26-386C-4BBF-98EC-48D6D7B00FFC}"/>
            </a:ext>
          </a:extLst>
        </xdr:cNvPr>
        <xdr:cNvCxnSpPr/>
      </xdr:nvCxnSpPr>
      <xdr:spPr>
        <a:xfrm flipV="1">
          <a:off x="6972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C3A60503-ADED-42BC-A7DD-0001881A823F}"/>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EC7948B6-8ADD-4B53-BE4D-C73ACD584869}"/>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2FCF1A45-E02D-49D1-B7AB-1E554C18CEB7}"/>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C5587D04-FFAF-4A2B-BC45-899BF88CDE75}"/>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58945</xdr:rowOff>
    </xdr:from>
    <xdr:ext cx="469744" cy="259045"/>
    <xdr:sp macro="" textlink="">
      <xdr:nvSpPr>
        <xdr:cNvPr id="143" name="n_1mainValue【図書館】&#10;一人当たり面積">
          <a:extLst>
            <a:ext uri="{FF2B5EF4-FFF2-40B4-BE49-F238E27FC236}">
              <a16:creationId xmlns:a16="http://schemas.microsoft.com/office/drawing/2014/main" id="{C1EB85E8-1647-4F02-9AE7-F39609FDE950}"/>
            </a:ext>
          </a:extLst>
        </xdr:cNvPr>
        <xdr:cNvSpPr txBox="1"/>
      </xdr:nvSpPr>
      <xdr:spPr>
        <a:xfrm>
          <a:off x="9391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4" name="n_2mainValue【図書館】&#10;一人当たり面積">
          <a:extLst>
            <a:ext uri="{FF2B5EF4-FFF2-40B4-BE49-F238E27FC236}">
              <a16:creationId xmlns:a16="http://schemas.microsoft.com/office/drawing/2014/main" id="{F1423464-0181-4DC9-866E-3A3DD4A32809}"/>
            </a:ext>
          </a:extLst>
        </xdr:cNvPr>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3EF40BD3-0F74-40BC-9F08-ABAC9EAD1D9B}"/>
            </a:ext>
          </a:extLst>
        </xdr:cNvPr>
        <xdr:cNvSpPr txBox="1"/>
      </xdr:nvSpPr>
      <xdr:spPr>
        <a:xfrm>
          <a:off x="7626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00D50A08-8F30-43A6-AB21-C149A660DBAA}"/>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C2BD978-7B2F-4905-A651-AF495BB50F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E58A288-880E-4F60-9817-C0025A3339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B863965-D1A2-42E9-ADB5-E49A7F5E37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8C3FD96-D1DC-4228-A4A7-37BC0B2B84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7645B6B-66DB-48FB-80B0-469F87856C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3B3483D-2FD3-4490-8BCE-16F6860CF5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F0EAB75-3F49-4DD0-8E2A-71C9F8094F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EA51C9B-EFCB-4068-B39B-24810E1ECB6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81A9DBE-76D3-4AC8-944C-D6144DC41B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159B14D-9998-4ACB-91FF-D7F05EE93B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A7E87C-4E41-4A36-B605-ECFCC9A94C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D2133EC-EF7A-40D8-8BE0-A6ED7C39AF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82FF264-1ECD-4F88-B06B-C30B83CDE4B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7F339D6-80D0-4B8C-AC48-F2BD62F6885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4E85EB1-0E5D-412A-83DB-7CB748D618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1B0AE56-05E6-4BBC-B97B-BEB9BDC2421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D6DE816-22AF-4481-88F5-A26E8E1C7D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7807222-9AF0-45E0-B4FE-CCD8064FA8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ED673E0-FD70-4C34-85E0-E11AE797AD2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5CB9849-E6D3-45F4-95A3-E818F24E834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B21EFF9-D416-4C23-A5AB-310254127BA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B4B93EA-44D2-40D7-ABA9-555D1F9C73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0BA3FBD-4B11-4A49-8C76-851A1C2C17B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6D44CEF-935E-4385-A727-02F5AA0D18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910D836-770E-4DF2-B1F3-3283560E22B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39E6592-B6EE-453D-AF3E-358D97E8F0C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A03EEB7-8B3D-4DCF-9CFE-B47CE0B567D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156612B-E184-4384-8B9C-02218345C6C2}"/>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1D3E241-A9F0-4F6B-A86D-C3FED6E72EEE}"/>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6A1CAF0-FCD7-450A-9DF6-B97FC3BD33E2}"/>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E90E3598-6C3F-4C96-AE38-F72AAF08F78E}"/>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4FCB7947-0634-4A5F-BAC8-3BAFC0477DDF}"/>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1F48D47-3758-4C01-9DA2-926C7BE88A0B}"/>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8E36DD1E-6083-4590-8B20-40359F93AFF5}"/>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1048C96C-89FF-42B1-A304-1343A17D162B}"/>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A8FA5D6-0D2C-4BC1-BAF0-987E79BD40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3F427C-D0F4-4810-910B-9A9BE33014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59A644-91B8-4788-A150-B9F8C244AE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589C7F-3634-4D2D-8327-00E5DE2836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FF3A8A-A7E2-4BB5-84EB-C823FFD705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87" name="楕円 186">
          <a:extLst>
            <a:ext uri="{FF2B5EF4-FFF2-40B4-BE49-F238E27FC236}">
              <a16:creationId xmlns:a16="http://schemas.microsoft.com/office/drawing/2014/main" id="{3C52D44F-A5CA-4181-9435-4A244A375A0C}"/>
            </a:ext>
          </a:extLst>
        </xdr:cNvPr>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74BBDC3-4EB3-4DAA-AB0F-1BF5885E1DB4}"/>
            </a:ext>
          </a:extLst>
        </xdr:cNvPr>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130175</xdr:rowOff>
    </xdr:from>
    <xdr:to>
      <xdr:col>20</xdr:col>
      <xdr:colOff>38100</xdr:colOff>
      <xdr:row>59</xdr:row>
      <xdr:rowOff>60325</xdr:rowOff>
    </xdr:to>
    <xdr:sp macro="" textlink="">
      <xdr:nvSpPr>
        <xdr:cNvPr id="189" name="楕円 188">
          <a:extLst>
            <a:ext uri="{FF2B5EF4-FFF2-40B4-BE49-F238E27FC236}">
              <a16:creationId xmlns:a16="http://schemas.microsoft.com/office/drawing/2014/main" id="{7EB3AA67-D425-4B41-8B51-AF947A7C818E}"/>
            </a:ext>
          </a:extLst>
        </xdr:cNvPr>
        <xdr:cNvSpPr/>
      </xdr:nvSpPr>
      <xdr:spPr>
        <a:xfrm>
          <a:off x="3746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xdr:rowOff>
    </xdr:from>
    <xdr:to>
      <xdr:col>24</xdr:col>
      <xdr:colOff>63500</xdr:colOff>
      <xdr:row>59</xdr:row>
      <xdr:rowOff>47625</xdr:rowOff>
    </xdr:to>
    <xdr:cxnSp macro="">
      <xdr:nvCxnSpPr>
        <xdr:cNvPr id="190" name="直線コネクタ 189">
          <a:extLst>
            <a:ext uri="{FF2B5EF4-FFF2-40B4-BE49-F238E27FC236}">
              <a16:creationId xmlns:a16="http://schemas.microsoft.com/office/drawing/2014/main" id="{8A79CEEA-DE31-439B-98B0-356603445279}"/>
            </a:ext>
          </a:extLst>
        </xdr:cNvPr>
        <xdr:cNvCxnSpPr/>
      </xdr:nvCxnSpPr>
      <xdr:spPr>
        <a:xfrm>
          <a:off x="3797300" y="10125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92075</xdr:rowOff>
    </xdr:from>
    <xdr:to>
      <xdr:col>15</xdr:col>
      <xdr:colOff>101600</xdr:colOff>
      <xdr:row>59</xdr:row>
      <xdr:rowOff>22225</xdr:rowOff>
    </xdr:to>
    <xdr:sp macro="" textlink="">
      <xdr:nvSpPr>
        <xdr:cNvPr id="191" name="楕円 190">
          <a:extLst>
            <a:ext uri="{FF2B5EF4-FFF2-40B4-BE49-F238E27FC236}">
              <a16:creationId xmlns:a16="http://schemas.microsoft.com/office/drawing/2014/main" id="{05926AD0-4A66-472E-A1C1-3BDE5854AE1E}"/>
            </a:ext>
          </a:extLst>
        </xdr:cNvPr>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142875</xdr:rowOff>
    </xdr:from>
    <xdr:to>
      <xdr:col>19</xdr:col>
      <xdr:colOff>177800</xdr:colOff>
      <xdr:row>59</xdr:row>
      <xdr:rowOff>9525</xdr:rowOff>
    </xdr:to>
    <xdr:cxnSp macro="">
      <xdr:nvCxnSpPr>
        <xdr:cNvPr id="192" name="直線コネクタ 191">
          <a:extLst>
            <a:ext uri="{FF2B5EF4-FFF2-40B4-BE49-F238E27FC236}">
              <a16:creationId xmlns:a16="http://schemas.microsoft.com/office/drawing/2014/main" id="{9FAD27D0-6831-471F-8F7A-9E0EFC2E990E}"/>
            </a:ext>
          </a:extLst>
        </xdr:cNvPr>
        <xdr:cNvCxnSpPr/>
      </xdr:nvCxnSpPr>
      <xdr:spPr>
        <a:xfrm>
          <a:off x="2908300" y="1008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93" name="楕円 192">
          <a:extLst>
            <a:ext uri="{FF2B5EF4-FFF2-40B4-BE49-F238E27FC236}">
              <a16:creationId xmlns:a16="http://schemas.microsoft.com/office/drawing/2014/main" id="{0B2F43C5-6327-4AFA-B11C-D752AACB10E1}"/>
            </a:ext>
          </a:extLst>
        </xdr:cNvPr>
        <xdr:cNvSpPr/>
      </xdr:nvSpPr>
      <xdr:spPr>
        <a:xfrm>
          <a:off x="1968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142875</xdr:rowOff>
    </xdr:to>
    <xdr:cxnSp macro="">
      <xdr:nvCxnSpPr>
        <xdr:cNvPr id="194" name="直線コネクタ 193">
          <a:extLst>
            <a:ext uri="{FF2B5EF4-FFF2-40B4-BE49-F238E27FC236}">
              <a16:creationId xmlns:a16="http://schemas.microsoft.com/office/drawing/2014/main" id="{E6428B61-5A2E-4324-9B45-2ED2E462980B}"/>
            </a:ext>
          </a:extLst>
        </xdr:cNvPr>
        <xdr:cNvCxnSpPr/>
      </xdr:nvCxnSpPr>
      <xdr:spPr>
        <a:xfrm>
          <a:off x="2019300" y="10046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95" name="楕円 194">
          <a:extLst>
            <a:ext uri="{FF2B5EF4-FFF2-40B4-BE49-F238E27FC236}">
              <a16:creationId xmlns:a16="http://schemas.microsoft.com/office/drawing/2014/main" id="{CECFC9AF-CF2F-47A8-91E4-8CDE1A645965}"/>
            </a:ext>
          </a:extLst>
        </xdr:cNvPr>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102870</xdr:rowOff>
    </xdr:to>
    <xdr:cxnSp macro="">
      <xdr:nvCxnSpPr>
        <xdr:cNvPr id="196" name="直線コネクタ 195">
          <a:extLst>
            <a:ext uri="{FF2B5EF4-FFF2-40B4-BE49-F238E27FC236}">
              <a16:creationId xmlns:a16="http://schemas.microsoft.com/office/drawing/2014/main" id="{BB9B52D3-EDB2-4205-BE31-9074FACBA661}"/>
            </a:ext>
          </a:extLst>
        </xdr:cNvPr>
        <xdr:cNvCxnSpPr/>
      </xdr:nvCxnSpPr>
      <xdr:spPr>
        <a:xfrm>
          <a:off x="1130300" y="99669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C05DD388-340B-44F5-A1E4-41BFBD41BC49}"/>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C480F44B-83EA-4D14-ADAE-210E8DCACD65}"/>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199" name="n_3aveValue【体育館・プール】&#10;有形固定資産減価償却率">
          <a:extLst>
            <a:ext uri="{FF2B5EF4-FFF2-40B4-BE49-F238E27FC236}">
              <a16:creationId xmlns:a16="http://schemas.microsoft.com/office/drawing/2014/main" id="{425649D0-524E-4BE2-9968-CD5608442EE4}"/>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0" name="n_4aveValue【体育館・プール】&#10;有形固定資産減価償却率">
          <a:extLst>
            <a:ext uri="{FF2B5EF4-FFF2-40B4-BE49-F238E27FC236}">
              <a16:creationId xmlns:a16="http://schemas.microsoft.com/office/drawing/2014/main" id="{86F36D0E-F3BF-4A69-B43D-ACF8C3EBE7EE}"/>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76852</xdr:rowOff>
    </xdr:from>
    <xdr:ext cx="405111" cy="259045"/>
    <xdr:sp macro="" textlink="">
      <xdr:nvSpPr>
        <xdr:cNvPr id="201" name="n_1mainValue【体育館・プール】&#10;有形固定資産減価償却率">
          <a:extLst>
            <a:ext uri="{FF2B5EF4-FFF2-40B4-BE49-F238E27FC236}">
              <a16:creationId xmlns:a16="http://schemas.microsoft.com/office/drawing/2014/main" id="{EC345AAE-B0ED-4E83-9223-AE3D4C7E492D}"/>
            </a:ext>
          </a:extLst>
        </xdr:cNvPr>
        <xdr:cNvSpPr txBox="1"/>
      </xdr:nvSpPr>
      <xdr:spPr>
        <a:xfrm>
          <a:off x="35820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38752</xdr:rowOff>
    </xdr:from>
    <xdr:ext cx="405111" cy="259045"/>
    <xdr:sp macro="" textlink="">
      <xdr:nvSpPr>
        <xdr:cNvPr id="202" name="n_2mainValue【体育館・プール】&#10;有形固定資産減価償却率">
          <a:extLst>
            <a:ext uri="{FF2B5EF4-FFF2-40B4-BE49-F238E27FC236}">
              <a16:creationId xmlns:a16="http://schemas.microsoft.com/office/drawing/2014/main" id="{DF16969B-A0EE-4319-987C-D0BC81179D3E}"/>
            </a:ext>
          </a:extLst>
        </xdr:cNvPr>
        <xdr:cNvSpPr txBox="1"/>
      </xdr:nvSpPr>
      <xdr:spPr>
        <a:xfrm>
          <a:off x="2705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3" name="n_3mainValue【体育館・プール】&#10;有形固定資産減価償却率">
          <a:extLst>
            <a:ext uri="{FF2B5EF4-FFF2-40B4-BE49-F238E27FC236}">
              <a16:creationId xmlns:a16="http://schemas.microsoft.com/office/drawing/2014/main" id="{EFB7F1AD-538F-4C20-AAD8-74ADE1BC5062}"/>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204" name="n_4mainValue【体育館・プール】&#10;有形固定資産減価償却率">
          <a:extLst>
            <a:ext uri="{FF2B5EF4-FFF2-40B4-BE49-F238E27FC236}">
              <a16:creationId xmlns:a16="http://schemas.microsoft.com/office/drawing/2014/main" id="{6E744BBF-B572-4B60-865A-CFC21DEE45DA}"/>
            </a:ext>
          </a:extLst>
        </xdr:cNvPr>
        <xdr:cNvSpPr txBox="1"/>
      </xdr:nvSpPr>
      <xdr:spPr>
        <a:xfrm>
          <a:off x="927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88EEA43-D83E-4B6F-B546-3D33ECB58B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B9C5CC6-1D1F-4A8B-85D0-FBFF0ABA02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C74B94F-1EDD-4FEC-9DA3-5EF7A1958A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B9D3690-8CED-43B0-8BCC-8252818696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F7A6DE3-BA20-40EE-B7C6-1478FF5131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369B5D0-22AA-4200-A1EE-AD94206A14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B6975BB-EEAD-4FCB-ACEC-474E72C895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C912038-2F54-4427-9E8A-7644F77391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5640473-6DB0-49D4-A955-75E4EA77FE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B993017-B0EB-4D50-9AAA-80C7BA2B90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B9E9C46-8D97-486B-8F53-73B3AEAD54D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CD097D4-8CFE-4146-B9EC-09AA9D94E3E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D1E3B93-BFCA-46EA-813A-D8F19F3860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C1D98E3-33C2-4DE3-B0A0-6E751FA7ABB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1AA5A21-3820-49AC-AA17-F239F7CB6F3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8FF36C8-9A57-4A02-829C-6A368D3C7AC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EDDFEBE-E781-4437-AF0D-6A43771024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FD8FBF3-F9A3-47FA-B3EE-AB1CC4CA6BE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992B5DC-89B6-48DC-8508-D1C76CF16E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645FCE7-C218-4C81-A727-446073F975C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A32E990-DCE9-4D6C-8541-66D99B60F3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DB62803-85CB-4465-9887-78A0B2845D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EEBF8F3-25BD-4A4F-9F77-2CE9EE6516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AFF6572-DFA6-4B08-81A7-2AFF15223941}"/>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13549C1D-BEC4-4AD3-AE68-FF3564725DB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ED29E1E6-28C5-4E6C-9B22-8C6AE2458AD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26283F5-7DCE-4FFB-95AA-1C5EF49E3B77}"/>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1FAADE2-B3A6-4482-86EF-331AFE800CF1}"/>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C4A3DD4C-96D7-4203-A817-3FC98C32FC77}"/>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373AB643-384A-43D6-A565-589BFCAAC3CB}"/>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3A10EC6E-46A3-400A-8B64-A485ED7F61F5}"/>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3811395-723C-4BB4-924A-5B8916C05C05}"/>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0FCC9180-B572-472D-A070-DA909AEBE97B}"/>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FF624472-1BC3-4A68-9CD5-4E82791A380D}"/>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1DDC088-3212-4679-9675-80328D5E8F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A9B425-7586-4C53-AD43-8B0DC983FF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448DC3-F77B-4F92-A601-F260A8CEF6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09CB33-D0E1-4982-8A6D-513AE2B57F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FFF8C02-C589-4597-9EE3-6ADB2B5DED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4" name="楕円 243">
          <a:extLst>
            <a:ext uri="{FF2B5EF4-FFF2-40B4-BE49-F238E27FC236}">
              <a16:creationId xmlns:a16="http://schemas.microsoft.com/office/drawing/2014/main" id="{78141CB0-2238-45D7-857F-80F299609A28}"/>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245" name="【体育館・プール】&#10;一人当たり面積該当値テキスト">
          <a:extLst>
            <a:ext uri="{FF2B5EF4-FFF2-40B4-BE49-F238E27FC236}">
              <a16:creationId xmlns:a16="http://schemas.microsoft.com/office/drawing/2014/main" id="{37E13228-6877-4455-9263-47D75AA13504}"/>
            </a:ext>
          </a:extLst>
        </xdr:cNvPr>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57023</xdr:rowOff>
    </xdr:from>
    <xdr:to>
      <xdr:col>50</xdr:col>
      <xdr:colOff>165100</xdr:colOff>
      <xdr:row>63</xdr:row>
      <xdr:rowOff>158623</xdr:rowOff>
    </xdr:to>
    <xdr:sp macro="" textlink="">
      <xdr:nvSpPr>
        <xdr:cNvPr id="246" name="楕円 245">
          <a:extLst>
            <a:ext uri="{FF2B5EF4-FFF2-40B4-BE49-F238E27FC236}">
              <a16:creationId xmlns:a16="http://schemas.microsoft.com/office/drawing/2014/main" id="{8E5276CB-503F-409F-811F-CFFA0454D37A}"/>
            </a:ext>
          </a:extLst>
        </xdr:cNvPr>
        <xdr:cNvSpPr/>
      </xdr:nvSpPr>
      <xdr:spPr>
        <a:xfrm>
          <a:off x="9588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104775</xdr:rowOff>
    </xdr:from>
    <xdr:to>
      <xdr:col>55</xdr:col>
      <xdr:colOff>0</xdr:colOff>
      <xdr:row>63</xdr:row>
      <xdr:rowOff>107823</xdr:rowOff>
    </xdr:to>
    <xdr:cxnSp macro="">
      <xdr:nvCxnSpPr>
        <xdr:cNvPr id="247" name="直線コネクタ 246">
          <a:extLst>
            <a:ext uri="{FF2B5EF4-FFF2-40B4-BE49-F238E27FC236}">
              <a16:creationId xmlns:a16="http://schemas.microsoft.com/office/drawing/2014/main" id="{E4463276-E704-4DBD-9C10-54992099C181}"/>
            </a:ext>
          </a:extLst>
        </xdr:cNvPr>
        <xdr:cNvCxnSpPr/>
      </xdr:nvCxnSpPr>
      <xdr:spPr>
        <a:xfrm flipV="1">
          <a:off x="9639300" y="1090612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58928</xdr:rowOff>
    </xdr:from>
    <xdr:to>
      <xdr:col>46</xdr:col>
      <xdr:colOff>38100</xdr:colOff>
      <xdr:row>63</xdr:row>
      <xdr:rowOff>160528</xdr:rowOff>
    </xdr:to>
    <xdr:sp macro="" textlink="">
      <xdr:nvSpPr>
        <xdr:cNvPr id="248" name="楕円 247">
          <a:extLst>
            <a:ext uri="{FF2B5EF4-FFF2-40B4-BE49-F238E27FC236}">
              <a16:creationId xmlns:a16="http://schemas.microsoft.com/office/drawing/2014/main" id="{005D851A-CEDF-4109-AFEB-D8FAB2857C5D}"/>
            </a:ext>
          </a:extLst>
        </xdr:cNvPr>
        <xdr:cNvSpPr/>
      </xdr:nvSpPr>
      <xdr:spPr>
        <a:xfrm>
          <a:off x="8699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107823</xdr:rowOff>
    </xdr:from>
    <xdr:to>
      <xdr:col>50</xdr:col>
      <xdr:colOff>114300</xdr:colOff>
      <xdr:row>63</xdr:row>
      <xdr:rowOff>109728</xdr:rowOff>
    </xdr:to>
    <xdr:cxnSp macro="">
      <xdr:nvCxnSpPr>
        <xdr:cNvPr id="249" name="直線コネクタ 248">
          <a:extLst>
            <a:ext uri="{FF2B5EF4-FFF2-40B4-BE49-F238E27FC236}">
              <a16:creationId xmlns:a16="http://schemas.microsoft.com/office/drawing/2014/main" id="{9941D360-3F0C-462F-A856-AE523B6EA7F9}"/>
            </a:ext>
          </a:extLst>
        </xdr:cNvPr>
        <xdr:cNvCxnSpPr/>
      </xdr:nvCxnSpPr>
      <xdr:spPr>
        <a:xfrm flipV="1">
          <a:off x="8750300" y="109091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50" name="楕円 249">
          <a:extLst>
            <a:ext uri="{FF2B5EF4-FFF2-40B4-BE49-F238E27FC236}">
              <a16:creationId xmlns:a16="http://schemas.microsoft.com/office/drawing/2014/main" id="{A0357D2F-8047-4F74-9C32-A34D5D13775F}"/>
            </a:ext>
          </a:extLst>
        </xdr:cNvPr>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109728</xdr:rowOff>
    </xdr:from>
    <xdr:to>
      <xdr:col>45</xdr:col>
      <xdr:colOff>177800</xdr:colOff>
      <xdr:row>63</xdr:row>
      <xdr:rowOff>112395</xdr:rowOff>
    </xdr:to>
    <xdr:cxnSp macro="">
      <xdr:nvCxnSpPr>
        <xdr:cNvPr id="251" name="直線コネクタ 250">
          <a:extLst>
            <a:ext uri="{FF2B5EF4-FFF2-40B4-BE49-F238E27FC236}">
              <a16:creationId xmlns:a16="http://schemas.microsoft.com/office/drawing/2014/main" id="{2AF732BC-E3AA-4F7B-A224-F56946F33F66}"/>
            </a:ext>
          </a:extLst>
        </xdr:cNvPr>
        <xdr:cNvCxnSpPr/>
      </xdr:nvCxnSpPr>
      <xdr:spPr>
        <a:xfrm flipV="1">
          <a:off x="7861300" y="1091107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69977</xdr:rowOff>
    </xdr:from>
    <xdr:to>
      <xdr:col>36</xdr:col>
      <xdr:colOff>165100</xdr:colOff>
      <xdr:row>64</xdr:row>
      <xdr:rowOff>127</xdr:rowOff>
    </xdr:to>
    <xdr:sp macro="" textlink="">
      <xdr:nvSpPr>
        <xdr:cNvPr id="252" name="楕円 251">
          <a:extLst>
            <a:ext uri="{FF2B5EF4-FFF2-40B4-BE49-F238E27FC236}">
              <a16:creationId xmlns:a16="http://schemas.microsoft.com/office/drawing/2014/main" id="{F01B3FDD-1D9D-4540-80B9-5F9BA11297FE}"/>
            </a:ext>
          </a:extLst>
        </xdr:cNvPr>
        <xdr:cNvSpPr/>
      </xdr:nvSpPr>
      <xdr:spPr>
        <a:xfrm>
          <a:off x="6921500" y="108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112395</xdr:rowOff>
    </xdr:from>
    <xdr:to>
      <xdr:col>41</xdr:col>
      <xdr:colOff>50800</xdr:colOff>
      <xdr:row>63</xdr:row>
      <xdr:rowOff>120777</xdr:rowOff>
    </xdr:to>
    <xdr:cxnSp macro="">
      <xdr:nvCxnSpPr>
        <xdr:cNvPr id="253" name="直線コネクタ 252">
          <a:extLst>
            <a:ext uri="{FF2B5EF4-FFF2-40B4-BE49-F238E27FC236}">
              <a16:creationId xmlns:a16="http://schemas.microsoft.com/office/drawing/2014/main" id="{D6E88342-C851-4468-9E91-4C1D189A943A}"/>
            </a:ext>
          </a:extLst>
        </xdr:cNvPr>
        <xdr:cNvCxnSpPr/>
      </xdr:nvCxnSpPr>
      <xdr:spPr>
        <a:xfrm flipV="1">
          <a:off x="6972300" y="1091374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75B631E-45CF-45B2-B227-F7149F90889A}"/>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97D2631A-FA39-4A9A-BCF9-751A5F7DC29C}"/>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a:extLst>
            <a:ext uri="{FF2B5EF4-FFF2-40B4-BE49-F238E27FC236}">
              <a16:creationId xmlns:a16="http://schemas.microsoft.com/office/drawing/2014/main" id="{FE9B2ADA-F60B-4170-BC97-027DE64363C2}"/>
            </a:ext>
          </a:extLst>
        </xdr:cNvPr>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57" name="n_4aveValue【体育館・プール】&#10;一人当たり面積">
          <a:extLst>
            <a:ext uri="{FF2B5EF4-FFF2-40B4-BE49-F238E27FC236}">
              <a16:creationId xmlns:a16="http://schemas.microsoft.com/office/drawing/2014/main" id="{365F5984-F293-422D-990A-26EF5BF68C83}"/>
            </a:ext>
          </a:extLst>
        </xdr:cNvPr>
        <xdr:cNvSpPr txBox="1"/>
      </xdr:nvSpPr>
      <xdr:spPr>
        <a:xfrm>
          <a:off x="6737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149750</xdr:rowOff>
    </xdr:from>
    <xdr:ext cx="469744" cy="259045"/>
    <xdr:sp macro="" textlink="">
      <xdr:nvSpPr>
        <xdr:cNvPr id="258" name="n_1mainValue【体育館・プール】&#10;一人当たり面積">
          <a:extLst>
            <a:ext uri="{FF2B5EF4-FFF2-40B4-BE49-F238E27FC236}">
              <a16:creationId xmlns:a16="http://schemas.microsoft.com/office/drawing/2014/main" id="{BE706727-5582-44F2-B6E2-8B60EEAD1A6A}"/>
            </a:ext>
          </a:extLst>
        </xdr:cNvPr>
        <xdr:cNvSpPr txBox="1"/>
      </xdr:nvSpPr>
      <xdr:spPr>
        <a:xfrm>
          <a:off x="9391727" y="1095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151655</xdr:rowOff>
    </xdr:from>
    <xdr:ext cx="469744" cy="259045"/>
    <xdr:sp macro="" textlink="">
      <xdr:nvSpPr>
        <xdr:cNvPr id="259" name="n_2mainValue【体育館・プール】&#10;一人当たり面積">
          <a:extLst>
            <a:ext uri="{FF2B5EF4-FFF2-40B4-BE49-F238E27FC236}">
              <a16:creationId xmlns:a16="http://schemas.microsoft.com/office/drawing/2014/main" id="{29BC5068-23D7-466A-91B1-07EBCE7F47BC}"/>
            </a:ext>
          </a:extLst>
        </xdr:cNvPr>
        <xdr:cNvSpPr txBox="1"/>
      </xdr:nvSpPr>
      <xdr:spPr>
        <a:xfrm>
          <a:off x="8515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60" name="n_3mainValue【体育館・プール】&#10;一人当たり面積">
          <a:extLst>
            <a:ext uri="{FF2B5EF4-FFF2-40B4-BE49-F238E27FC236}">
              <a16:creationId xmlns:a16="http://schemas.microsoft.com/office/drawing/2014/main" id="{F20AFB98-D664-4AF2-977E-A5D995A1CF46}"/>
            </a:ext>
          </a:extLst>
        </xdr:cNvPr>
        <xdr:cNvSpPr txBox="1"/>
      </xdr:nvSpPr>
      <xdr:spPr>
        <a:xfrm>
          <a:off x="7626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162704</xdr:rowOff>
    </xdr:from>
    <xdr:ext cx="469744" cy="259045"/>
    <xdr:sp macro="" textlink="">
      <xdr:nvSpPr>
        <xdr:cNvPr id="261" name="n_4mainValue【体育館・プール】&#10;一人当たり面積">
          <a:extLst>
            <a:ext uri="{FF2B5EF4-FFF2-40B4-BE49-F238E27FC236}">
              <a16:creationId xmlns:a16="http://schemas.microsoft.com/office/drawing/2014/main" id="{1E1969A5-0C6C-4909-A074-CA92F954647F}"/>
            </a:ext>
          </a:extLst>
        </xdr:cNvPr>
        <xdr:cNvSpPr txBox="1"/>
      </xdr:nvSpPr>
      <xdr:spPr>
        <a:xfrm>
          <a:off x="6737427" y="1096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01C5900-DA3C-4684-8A6D-D2E6A55FFD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DAA82D3-0899-4428-94CC-8A5D75C742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C8CE42A-EFA5-4129-B27D-A000065AF3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94740F9-3F85-4019-99A3-0B956DB1D0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04F5BB-BC02-448B-B094-46826AD037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58289B-AEF7-473E-A949-2482A4EC5A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9BF3DFB-ADDB-421A-B078-64D0CCA27D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28A5E61-B9DE-42C6-83F7-667F342A8B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E9926D2-1D96-4EF9-97BA-AFFD88D8A3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E2C9A09-7162-4325-8C78-4E3FD43940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CF493E7-A71D-4710-89DD-D7ECF63935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7507B7D-FEFC-42A6-A344-49058D7517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8624E6F-B01F-45B1-9936-7250774830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7AC2B89-A921-42A6-8339-BF72A65780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1356027-5EFC-496E-92A3-942F55A3C1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038414A-782E-422C-A371-58AE77D745C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2CF927A-4388-460B-8799-E048C07978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E0C67A0-AD0E-4172-ACA7-9B6A210316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370731A-A966-476E-85E7-3F56F64A37E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3688EA1-E2D5-4BF7-973C-CA4C839DB1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9A03A07-1770-4350-A491-ADEA47ADF01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BFF688F-AE96-4C85-AB98-C053B72EC1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D72CB5A-08D5-4EFB-A6B2-A271B6C1EB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E7501D7-1CBA-43FD-A594-35DF49D84C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6CAF499-8CF1-405D-ADD0-5921F0DA9C49}"/>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69A0EDED-2EC8-4CBC-B25C-203C1651E1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6FD958B-E155-4A66-B3AA-6DE5D4340DF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28FF589-C12B-49EE-B50F-D5D6A7004C8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406FDE0-107F-445F-BE06-9826C19E6411}"/>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A8FB74D-6FA6-4149-AC32-E0FBD5FBCD8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1630B9A-4372-4C8A-8CF6-E0C52EA23BC5}"/>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306F60F6-3856-41AC-BEB7-0CAA42BBF13D}"/>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DDC9A5EA-E321-4C00-9F4F-608411E13EA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F89F9EDA-DCA1-4EF7-ABBC-EA4F36F5DFA6}"/>
            </a:ext>
          </a:extLst>
        </xdr:cNvPr>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12FF68A3-813F-43EC-A9C8-D2E4A534A406}"/>
            </a:ext>
          </a:extLst>
        </xdr:cNvPr>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C6CBD44-0343-4EDC-99D1-BCE2191D57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FE5FA7-FDA2-4797-8E34-EE6A6355D0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C37A62B-2D72-4B5F-AE0F-7BFC47DD40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518476-6BD9-4050-87E1-59E3950244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D10DC2-ECBE-4A71-8744-CCF1F48FB6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2" name="楕円 301">
          <a:extLst>
            <a:ext uri="{FF2B5EF4-FFF2-40B4-BE49-F238E27FC236}">
              <a16:creationId xmlns:a16="http://schemas.microsoft.com/office/drawing/2014/main" id="{2B6BFCE5-DE5B-4AC4-8C83-812C74911D27}"/>
            </a:ext>
          </a:extLst>
        </xdr:cNvPr>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D733FA9-B72F-4D55-B67B-9B8E3B0C9641}"/>
            </a:ext>
          </a:extLst>
        </xdr:cNvPr>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114936</xdr:rowOff>
    </xdr:from>
    <xdr:to>
      <xdr:col>20</xdr:col>
      <xdr:colOff>38100</xdr:colOff>
      <xdr:row>81</xdr:row>
      <xdr:rowOff>45086</xdr:rowOff>
    </xdr:to>
    <xdr:sp macro="" textlink="">
      <xdr:nvSpPr>
        <xdr:cNvPr id="304" name="楕円 303">
          <a:extLst>
            <a:ext uri="{FF2B5EF4-FFF2-40B4-BE49-F238E27FC236}">
              <a16:creationId xmlns:a16="http://schemas.microsoft.com/office/drawing/2014/main" id="{8135B70C-7268-4B34-89F6-960F8EE91FDA}"/>
            </a:ext>
          </a:extLst>
        </xdr:cNvPr>
        <xdr:cNvSpPr/>
      </xdr:nvSpPr>
      <xdr:spPr>
        <a:xfrm>
          <a:off x="3746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165736</xdr:rowOff>
    </xdr:from>
    <xdr:to>
      <xdr:col>24</xdr:col>
      <xdr:colOff>63500</xdr:colOff>
      <xdr:row>81</xdr:row>
      <xdr:rowOff>7620</xdr:rowOff>
    </xdr:to>
    <xdr:cxnSp macro="">
      <xdr:nvCxnSpPr>
        <xdr:cNvPr id="305" name="直線コネクタ 304">
          <a:extLst>
            <a:ext uri="{FF2B5EF4-FFF2-40B4-BE49-F238E27FC236}">
              <a16:creationId xmlns:a16="http://schemas.microsoft.com/office/drawing/2014/main" id="{1D211D3E-B253-4DE2-AC31-3BA937481F6A}"/>
            </a:ext>
          </a:extLst>
        </xdr:cNvPr>
        <xdr:cNvCxnSpPr/>
      </xdr:nvCxnSpPr>
      <xdr:spPr>
        <a:xfrm>
          <a:off x="3797300" y="138817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306" name="楕円 305">
          <a:extLst>
            <a:ext uri="{FF2B5EF4-FFF2-40B4-BE49-F238E27FC236}">
              <a16:creationId xmlns:a16="http://schemas.microsoft.com/office/drawing/2014/main" id="{BA65641B-4612-434E-8083-BAC330FDAF98}"/>
            </a:ext>
          </a:extLst>
        </xdr:cNvPr>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165736</xdr:rowOff>
    </xdr:to>
    <xdr:cxnSp macro="">
      <xdr:nvCxnSpPr>
        <xdr:cNvPr id="307" name="直線コネクタ 306">
          <a:extLst>
            <a:ext uri="{FF2B5EF4-FFF2-40B4-BE49-F238E27FC236}">
              <a16:creationId xmlns:a16="http://schemas.microsoft.com/office/drawing/2014/main" id="{773D7153-2504-47A9-A441-77AB999FFD0B}"/>
            </a:ext>
          </a:extLst>
        </xdr:cNvPr>
        <xdr:cNvCxnSpPr/>
      </xdr:nvCxnSpPr>
      <xdr:spPr>
        <a:xfrm>
          <a:off x="2908300" y="13839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8" name="楕円 307">
          <a:extLst>
            <a:ext uri="{FF2B5EF4-FFF2-40B4-BE49-F238E27FC236}">
              <a16:creationId xmlns:a16="http://schemas.microsoft.com/office/drawing/2014/main" id="{73C975DF-77E3-47FA-A785-622D858DC419}"/>
            </a:ext>
          </a:extLst>
        </xdr:cNvPr>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123825</xdr:rowOff>
    </xdr:to>
    <xdr:cxnSp macro="">
      <xdr:nvCxnSpPr>
        <xdr:cNvPr id="309" name="直線コネクタ 308">
          <a:extLst>
            <a:ext uri="{FF2B5EF4-FFF2-40B4-BE49-F238E27FC236}">
              <a16:creationId xmlns:a16="http://schemas.microsoft.com/office/drawing/2014/main" id="{BDBCABC5-605D-446D-84C7-8CE0244E5743}"/>
            </a:ext>
          </a:extLst>
        </xdr:cNvPr>
        <xdr:cNvCxnSpPr/>
      </xdr:nvCxnSpPr>
      <xdr:spPr>
        <a:xfrm>
          <a:off x="2019300" y="13799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52070</xdr:rowOff>
    </xdr:from>
    <xdr:to>
      <xdr:col>6</xdr:col>
      <xdr:colOff>38100</xdr:colOff>
      <xdr:row>84</xdr:row>
      <xdr:rowOff>153670</xdr:rowOff>
    </xdr:to>
    <xdr:sp macro="" textlink="">
      <xdr:nvSpPr>
        <xdr:cNvPr id="310" name="楕円 309">
          <a:extLst>
            <a:ext uri="{FF2B5EF4-FFF2-40B4-BE49-F238E27FC236}">
              <a16:creationId xmlns:a16="http://schemas.microsoft.com/office/drawing/2014/main" id="{FABFCD31-6AB7-4932-AD2A-851226E05A99}"/>
            </a:ext>
          </a:extLst>
        </xdr:cNvPr>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84</xdr:row>
      <xdr:rowOff>102870</xdr:rowOff>
    </xdr:to>
    <xdr:cxnSp macro="">
      <xdr:nvCxnSpPr>
        <xdr:cNvPr id="311" name="直線コネクタ 310">
          <a:extLst>
            <a:ext uri="{FF2B5EF4-FFF2-40B4-BE49-F238E27FC236}">
              <a16:creationId xmlns:a16="http://schemas.microsoft.com/office/drawing/2014/main" id="{71A169A4-E4BD-497D-9DA1-DB7BE9AACEF3}"/>
            </a:ext>
          </a:extLst>
        </xdr:cNvPr>
        <xdr:cNvCxnSpPr/>
      </xdr:nvCxnSpPr>
      <xdr:spPr>
        <a:xfrm flipV="1">
          <a:off x="1130300" y="1379982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4B726309-2811-4634-BBCD-87EC23FF4655}"/>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D77BF672-75B1-4589-95CB-8EE4DA4E303E}"/>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14" name="n_3aveValue【福祉施設】&#10;有形固定資産減価償却率">
          <a:extLst>
            <a:ext uri="{FF2B5EF4-FFF2-40B4-BE49-F238E27FC236}">
              <a16:creationId xmlns:a16="http://schemas.microsoft.com/office/drawing/2014/main" id="{CA112824-F1C0-4461-AC12-E724C249A680}"/>
            </a:ext>
          </a:extLst>
        </xdr:cNvPr>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261570E8-6261-421F-BBE4-FEF4EA14EBF0}"/>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61613</xdr:rowOff>
    </xdr:from>
    <xdr:ext cx="405111" cy="259045"/>
    <xdr:sp macro="" textlink="">
      <xdr:nvSpPr>
        <xdr:cNvPr id="316" name="n_1mainValue【福祉施設】&#10;有形固定資産減価償却率">
          <a:extLst>
            <a:ext uri="{FF2B5EF4-FFF2-40B4-BE49-F238E27FC236}">
              <a16:creationId xmlns:a16="http://schemas.microsoft.com/office/drawing/2014/main" id="{89AB7B3D-A42E-47F2-A646-62A18A8B0EBB}"/>
            </a:ext>
          </a:extLst>
        </xdr:cNvPr>
        <xdr:cNvSpPr txBox="1"/>
      </xdr:nvSpPr>
      <xdr:spPr>
        <a:xfrm>
          <a:off x="3582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317" name="n_2mainValue【福祉施設】&#10;有形固定資産減価償却率">
          <a:extLst>
            <a:ext uri="{FF2B5EF4-FFF2-40B4-BE49-F238E27FC236}">
              <a16:creationId xmlns:a16="http://schemas.microsoft.com/office/drawing/2014/main" id="{25077A4D-A00D-431F-9813-2BEB99A86420}"/>
            </a:ext>
          </a:extLst>
        </xdr:cNvPr>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8" name="n_3mainValue【福祉施設】&#10;有形固定資産減価償却率">
          <a:extLst>
            <a:ext uri="{FF2B5EF4-FFF2-40B4-BE49-F238E27FC236}">
              <a16:creationId xmlns:a16="http://schemas.microsoft.com/office/drawing/2014/main" id="{A5C72654-AECF-48E4-B835-2B1F7A970232}"/>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144797</xdr:rowOff>
    </xdr:from>
    <xdr:ext cx="405111" cy="259045"/>
    <xdr:sp macro="" textlink="">
      <xdr:nvSpPr>
        <xdr:cNvPr id="319" name="n_4mainValue【福祉施設】&#10;有形固定資産減価償却率">
          <a:extLst>
            <a:ext uri="{FF2B5EF4-FFF2-40B4-BE49-F238E27FC236}">
              <a16:creationId xmlns:a16="http://schemas.microsoft.com/office/drawing/2014/main" id="{CB280547-632B-4E84-85A3-730082E3AE2B}"/>
            </a:ext>
          </a:extLst>
        </xdr:cNvPr>
        <xdr:cNvSpPr txBox="1"/>
      </xdr:nvSpPr>
      <xdr:spPr>
        <a:xfrm>
          <a:off x="927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C15D5A9-0FAD-4D66-B89A-3A0FE89C16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3B0A5B5-EFFC-4212-8860-7D4FF6A858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9CE5743-8E89-4A5B-9549-DEC806E2B3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75BE90A-08B9-491D-A709-CE3F2D6A45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114E68F-AD82-4252-B3D1-928D5F3204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668E640-FEF3-4042-98EB-579A5192BC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67B188D-C5DD-45A9-B591-E085D7160F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FDA6E46-70C0-4DD5-A282-B3AD1783B0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E9737FD-7A89-40B0-B6B0-9192948997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4E743A6-768C-482A-B30D-A2B4066E56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C649C3E-BD81-405C-AF32-6899A4F7767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D923E80-7B89-472E-97C2-9198DC4513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6D670EA-606B-412F-8BF4-1C5609BF8E4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8B83F48-D254-4A04-95D7-55B31147BC1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82C7B1A-A7E7-48F7-B642-A7D15B41094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BF0C7ED-A9FD-4979-9EE3-C696E5351D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460E3BA-ACCF-41C1-BE3C-652A3B59068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D817B2E-994A-41E2-874F-BD723CE0FCB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5120497-141A-46D4-9BAE-02F00B52A1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8381D84-881E-4407-BD3A-75002E23EC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7A98D06-F6E7-4C82-B2AC-D202B3693A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3DE19B10-1B15-4399-BFA0-DDCD7889854D}"/>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3EF54F40-9DEB-4CEA-A3B9-A763D90FB4E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26F7D5B-9C23-4B97-98D2-EB9CF12B1BC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D15C9E8-D875-4A74-AD4A-B407C13A8C8F}"/>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EC5E1973-F24D-4068-A944-1BF177B3173D}"/>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E85F8789-2915-43F5-BCDE-61D41C267A42}"/>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BAD7A9A-3C40-4CC4-9E12-AE73B1C0067D}"/>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1E326BC-9EEC-40E7-8A39-BA8AE5DBBDDC}"/>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AEA0190B-EBE0-478E-AB60-56847CFD99DA}"/>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B3CA7AB5-2287-455C-B197-1E7439E8E44D}"/>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5C9CD12E-9E28-440A-93D6-14F9F2BE1C50}"/>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50BC254-107A-40FE-A76B-8027DA6736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8DF20F1-2390-488B-AB81-5C920DB80E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CCCF99A-CF18-41E9-9261-71C41D0ED7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CE72C2B-2FC8-456F-BFF6-4833198F40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9F7ED2-36B1-40A8-80AA-324425CFA4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57" name="楕円 356">
          <a:extLst>
            <a:ext uri="{FF2B5EF4-FFF2-40B4-BE49-F238E27FC236}">
              <a16:creationId xmlns:a16="http://schemas.microsoft.com/office/drawing/2014/main" id="{EED3D8E3-425B-4D6A-A393-AA25930D2B2F}"/>
            </a:ext>
          </a:extLst>
        </xdr:cNvPr>
        <xdr:cNvSpPr/>
      </xdr:nvSpPr>
      <xdr:spPr>
        <a:xfrm>
          <a:off x="104267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23892</xdr:rowOff>
    </xdr:from>
    <xdr:ext cx="469744" cy="259045"/>
    <xdr:sp macro="" textlink="">
      <xdr:nvSpPr>
        <xdr:cNvPr id="358" name="【福祉施設】&#10;一人当たり面積該当値テキスト">
          <a:extLst>
            <a:ext uri="{FF2B5EF4-FFF2-40B4-BE49-F238E27FC236}">
              <a16:creationId xmlns:a16="http://schemas.microsoft.com/office/drawing/2014/main" id="{D3DFCBD4-5C77-4173-97F8-844DD50EDF01}"/>
            </a:ext>
          </a:extLst>
        </xdr:cNvPr>
        <xdr:cNvSpPr txBox="1"/>
      </xdr:nvSpPr>
      <xdr:spPr>
        <a:xfrm>
          <a:off x="10515600" y="1408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163322</xdr:rowOff>
    </xdr:from>
    <xdr:to>
      <xdr:col>50</xdr:col>
      <xdr:colOff>165100</xdr:colOff>
      <xdr:row>83</xdr:row>
      <xdr:rowOff>93472</xdr:rowOff>
    </xdr:to>
    <xdr:sp macro="" textlink="">
      <xdr:nvSpPr>
        <xdr:cNvPr id="359" name="楕円 358">
          <a:extLst>
            <a:ext uri="{FF2B5EF4-FFF2-40B4-BE49-F238E27FC236}">
              <a16:creationId xmlns:a16="http://schemas.microsoft.com/office/drawing/2014/main" id="{AB41329D-4549-4E80-89C9-AC6CBC27D53C}"/>
            </a:ext>
          </a:extLst>
        </xdr:cNvPr>
        <xdr:cNvSpPr/>
      </xdr:nvSpPr>
      <xdr:spPr>
        <a:xfrm>
          <a:off x="9588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42672</xdr:rowOff>
    </xdr:from>
    <xdr:to>
      <xdr:col>55</xdr:col>
      <xdr:colOff>0</xdr:colOff>
      <xdr:row>83</xdr:row>
      <xdr:rowOff>51815</xdr:rowOff>
    </xdr:to>
    <xdr:cxnSp macro="">
      <xdr:nvCxnSpPr>
        <xdr:cNvPr id="360" name="直線コネクタ 359">
          <a:extLst>
            <a:ext uri="{FF2B5EF4-FFF2-40B4-BE49-F238E27FC236}">
              <a16:creationId xmlns:a16="http://schemas.microsoft.com/office/drawing/2014/main" id="{DEB7ED51-36DC-4036-B18A-17AF7438CC80}"/>
            </a:ext>
          </a:extLst>
        </xdr:cNvPr>
        <xdr:cNvCxnSpPr/>
      </xdr:nvCxnSpPr>
      <xdr:spPr>
        <a:xfrm>
          <a:off x="9639300" y="1427302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1" name="楕円 360">
          <a:extLst>
            <a:ext uri="{FF2B5EF4-FFF2-40B4-BE49-F238E27FC236}">
              <a16:creationId xmlns:a16="http://schemas.microsoft.com/office/drawing/2014/main" id="{FCC422FC-A606-414C-B098-EFC29750820B}"/>
            </a:ext>
          </a:extLst>
        </xdr:cNvPr>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42672</xdr:rowOff>
    </xdr:from>
    <xdr:to>
      <xdr:col>50</xdr:col>
      <xdr:colOff>114300</xdr:colOff>
      <xdr:row>83</xdr:row>
      <xdr:rowOff>49530</xdr:rowOff>
    </xdr:to>
    <xdr:cxnSp macro="">
      <xdr:nvCxnSpPr>
        <xdr:cNvPr id="362" name="直線コネクタ 361">
          <a:extLst>
            <a:ext uri="{FF2B5EF4-FFF2-40B4-BE49-F238E27FC236}">
              <a16:creationId xmlns:a16="http://schemas.microsoft.com/office/drawing/2014/main" id="{D2F73D3E-B085-4BBF-871F-91C3EB73B48B}"/>
            </a:ext>
          </a:extLst>
        </xdr:cNvPr>
        <xdr:cNvCxnSpPr/>
      </xdr:nvCxnSpPr>
      <xdr:spPr>
        <a:xfrm flipV="1">
          <a:off x="8750300" y="142730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7874</xdr:rowOff>
    </xdr:from>
    <xdr:to>
      <xdr:col>41</xdr:col>
      <xdr:colOff>101600</xdr:colOff>
      <xdr:row>83</xdr:row>
      <xdr:rowOff>109474</xdr:rowOff>
    </xdr:to>
    <xdr:sp macro="" textlink="">
      <xdr:nvSpPr>
        <xdr:cNvPr id="363" name="楕円 362">
          <a:extLst>
            <a:ext uri="{FF2B5EF4-FFF2-40B4-BE49-F238E27FC236}">
              <a16:creationId xmlns:a16="http://schemas.microsoft.com/office/drawing/2014/main" id="{2EC38E58-777E-4D24-B5CE-AD4F2256BB70}"/>
            </a:ext>
          </a:extLst>
        </xdr:cNvPr>
        <xdr:cNvSpPr/>
      </xdr:nvSpPr>
      <xdr:spPr>
        <a:xfrm>
          <a:off x="7810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58674</xdr:rowOff>
    </xdr:to>
    <xdr:cxnSp macro="">
      <xdr:nvCxnSpPr>
        <xdr:cNvPr id="364" name="直線コネクタ 363">
          <a:extLst>
            <a:ext uri="{FF2B5EF4-FFF2-40B4-BE49-F238E27FC236}">
              <a16:creationId xmlns:a16="http://schemas.microsoft.com/office/drawing/2014/main" id="{1233FC79-BC47-4614-BD75-9F459D1BDBAD}"/>
            </a:ext>
          </a:extLst>
        </xdr:cNvPr>
        <xdr:cNvCxnSpPr/>
      </xdr:nvCxnSpPr>
      <xdr:spPr>
        <a:xfrm flipV="1">
          <a:off x="7861300" y="1427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106172</xdr:rowOff>
    </xdr:from>
    <xdr:to>
      <xdr:col>36</xdr:col>
      <xdr:colOff>165100</xdr:colOff>
      <xdr:row>84</xdr:row>
      <xdr:rowOff>36322</xdr:rowOff>
    </xdr:to>
    <xdr:sp macro="" textlink="">
      <xdr:nvSpPr>
        <xdr:cNvPr id="365" name="楕円 364">
          <a:extLst>
            <a:ext uri="{FF2B5EF4-FFF2-40B4-BE49-F238E27FC236}">
              <a16:creationId xmlns:a16="http://schemas.microsoft.com/office/drawing/2014/main" id="{E6F86D55-B701-4C73-B090-2C90674575B8}"/>
            </a:ext>
          </a:extLst>
        </xdr:cNvPr>
        <xdr:cNvSpPr/>
      </xdr:nvSpPr>
      <xdr:spPr>
        <a:xfrm>
          <a:off x="6921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58674</xdr:rowOff>
    </xdr:from>
    <xdr:to>
      <xdr:col>41</xdr:col>
      <xdr:colOff>50800</xdr:colOff>
      <xdr:row>83</xdr:row>
      <xdr:rowOff>156972</xdr:rowOff>
    </xdr:to>
    <xdr:cxnSp macro="">
      <xdr:nvCxnSpPr>
        <xdr:cNvPr id="366" name="直線コネクタ 365">
          <a:extLst>
            <a:ext uri="{FF2B5EF4-FFF2-40B4-BE49-F238E27FC236}">
              <a16:creationId xmlns:a16="http://schemas.microsoft.com/office/drawing/2014/main" id="{89A145F9-0E99-4B05-BF0E-A39B6E0E2E4F}"/>
            </a:ext>
          </a:extLst>
        </xdr:cNvPr>
        <xdr:cNvCxnSpPr/>
      </xdr:nvCxnSpPr>
      <xdr:spPr>
        <a:xfrm flipV="1">
          <a:off x="6972300" y="1428902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C49C1A69-5E3E-493F-8ED3-FE9DAB6DFEDA}"/>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2F5FA947-46BE-4C56-8DDE-AC927619514D}"/>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a:extLst>
            <a:ext uri="{FF2B5EF4-FFF2-40B4-BE49-F238E27FC236}">
              <a16:creationId xmlns:a16="http://schemas.microsoft.com/office/drawing/2014/main" id="{6EC0A382-12EE-49BD-8854-D8258757BBE1}"/>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a:extLst>
            <a:ext uri="{FF2B5EF4-FFF2-40B4-BE49-F238E27FC236}">
              <a16:creationId xmlns:a16="http://schemas.microsoft.com/office/drawing/2014/main" id="{73D8B903-44A8-4CB0-BE8C-1FDF8F130BB5}"/>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109999</xdr:rowOff>
    </xdr:from>
    <xdr:ext cx="469744" cy="259045"/>
    <xdr:sp macro="" textlink="">
      <xdr:nvSpPr>
        <xdr:cNvPr id="371" name="n_1mainValue【福祉施設】&#10;一人当たり面積">
          <a:extLst>
            <a:ext uri="{FF2B5EF4-FFF2-40B4-BE49-F238E27FC236}">
              <a16:creationId xmlns:a16="http://schemas.microsoft.com/office/drawing/2014/main" id="{7A61B2FF-2F18-43F3-803B-8EE9940CBB58}"/>
            </a:ext>
          </a:extLst>
        </xdr:cNvPr>
        <xdr:cNvSpPr txBox="1"/>
      </xdr:nvSpPr>
      <xdr:spPr>
        <a:xfrm>
          <a:off x="93917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2" name="n_2mainValue【福祉施設】&#10;一人当たり面積">
          <a:extLst>
            <a:ext uri="{FF2B5EF4-FFF2-40B4-BE49-F238E27FC236}">
              <a16:creationId xmlns:a16="http://schemas.microsoft.com/office/drawing/2014/main" id="{0A85226D-3992-41CD-8E25-BC91EA9C8D22}"/>
            </a:ext>
          </a:extLst>
        </xdr:cNvPr>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126001</xdr:rowOff>
    </xdr:from>
    <xdr:ext cx="469744" cy="259045"/>
    <xdr:sp macro="" textlink="">
      <xdr:nvSpPr>
        <xdr:cNvPr id="373" name="n_3mainValue【福祉施設】&#10;一人当たり面積">
          <a:extLst>
            <a:ext uri="{FF2B5EF4-FFF2-40B4-BE49-F238E27FC236}">
              <a16:creationId xmlns:a16="http://schemas.microsoft.com/office/drawing/2014/main" id="{9D18FECE-D790-475A-B734-55BCF078C626}"/>
            </a:ext>
          </a:extLst>
        </xdr:cNvPr>
        <xdr:cNvSpPr txBox="1"/>
      </xdr:nvSpPr>
      <xdr:spPr>
        <a:xfrm>
          <a:off x="7626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52849</xdr:rowOff>
    </xdr:from>
    <xdr:ext cx="469744" cy="259045"/>
    <xdr:sp macro="" textlink="">
      <xdr:nvSpPr>
        <xdr:cNvPr id="374" name="n_4mainValue【福祉施設】&#10;一人当たり面積">
          <a:extLst>
            <a:ext uri="{FF2B5EF4-FFF2-40B4-BE49-F238E27FC236}">
              <a16:creationId xmlns:a16="http://schemas.microsoft.com/office/drawing/2014/main" id="{4FB096E5-1DF4-4A31-BF82-26932EEA6336}"/>
            </a:ext>
          </a:extLst>
        </xdr:cNvPr>
        <xdr:cNvSpPr txBox="1"/>
      </xdr:nvSpPr>
      <xdr:spPr>
        <a:xfrm>
          <a:off x="6737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0A617A3-7045-43F4-B477-9FAB8CAB6F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D7B7EA4-87F1-4D8C-82AD-8CB92DF356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5F897E4-CEB2-4AEF-B2D7-F2C3FF75A0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56D6693-1FAF-4677-B583-48219C57E5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9E150DF-035E-4E3D-9C1E-F0EF4C34F8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B742D78-ED04-41A0-B194-065D3C05B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C06A643-E992-430B-A6FA-2F38AF31FB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965ED45-7014-408E-83E6-08CAB17728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E421D95-FFB4-4E7F-8800-AF17CD1F0F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FCA356B-0576-4819-86A4-AD6DA3068F6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18EF58D-1F9D-40D3-AB31-F43036B479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F02E959-F79E-4B93-9107-E76048281F8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F914190-F77F-4681-9E77-518EC2DF7C0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2FA1462D-E3D4-4D7D-985E-16B1E0787E6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78696B41-2F38-4FE1-AFE8-047703CCC9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BE6AF95-BDE9-4B9C-9D98-8A3EE3EF2A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CBDDAC63-3A9F-483C-9614-A1B95A2D73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CB3C65A-1156-44D7-93D4-B32576A2509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D10BF42-B666-4058-A220-2FCE24CE29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6BB0D170-35E3-4C93-889D-EADF9058DA1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0B1A235-ADB5-4FE8-9F57-BA73351E7A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60979A2-FCDC-4312-93BA-D4695028573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475D3B9-688A-4AFE-82FC-B4BFEC82944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F78BD6D-E40E-4E07-850F-F8ECD08D31A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A274589E-8466-41B2-B82D-CAE95CD8BB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2068E5A-3268-426A-800D-E1690DD4741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6655F28-11C8-454A-B868-83A00478723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9028F8E4-6F8A-44E3-9701-B6C5ECF67BE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2B6EFA12-DAFE-41EF-87EA-3A8867D925B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10316561-3488-4B93-A1CF-B2E58379AD94}"/>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55B407E-592F-4FC5-B534-CB75FC7427D3}"/>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E74AE168-0728-4642-B10C-6E2107721EE5}"/>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D50F3D7B-44F2-4BA2-B4BD-E556405DC4ED}"/>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43A6397C-331B-47B8-A4C5-9B12DE4B279F}"/>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6E3A9C3D-B557-49CE-A53D-D00C2665DE52}"/>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2CB8288D-58B8-46F7-B4C5-47A4B4B2CB43}"/>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D2BAADD-D991-432D-9D5B-70F7DBAF753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CDDE1A4-464C-47D5-A99A-530409BCB4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95033A1-283C-4ED0-B185-D8B65CB22EB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D34882C-17EE-40C2-87DE-65ADCC4A3D8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860858B-47FF-4BA9-A51C-D753FD90C9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楕円 415">
          <a:extLst>
            <a:ext uri="{FF2B5EF4-FFF2-40B4-BE49-F238E27FC236}">
              <a16:creationId xmlns:a16="http://schemas.microsoft.com/office/drawing/2014/main" id="{C3815CC8-900D-4D78-831A-01C0DA18ED80}"/>
            </a:ext>
          </a:extLst>
        </xdr:cNvPr>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59707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5AB4687-5594-41E5-B5D5-CF9C098F385E}"/>
            </a:ext>
          </a:extLst>
        </xdr:cNvPr>
        <xdr:cNvSpPr txBox="1"/>
      </xdr:nvSpPr>
      <xdr:spPr>
        <a:xfrm>
          <a:off x="4673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4173</xdr:rowOff>
    </xdr:from>
    <xdr:to>
      <xdr:col>20</xdr:col>
      <xdr:colOff>38100</xdr:colOff>
      <xdr:row>104</xdr:row>
      <xdr:rowOff>105773</xdr:rowOff>
    </xdr:to>
    <xdr:sp macro="" textlink="">
      <xdr:nvSpPr>
        <xdr:cNvPr id="418" name="楕円 417">
          <a:extLst>
            <a:ext uri="{FF2B5EF4-FFF2-40B4-BE49-F238E27FC236}">
              <a16:creationId xmlns:a16="http://schemas.microsoft.com/office/drawing/2014/main" id="{9F8F569B-5D4C-4A66-B6B8-502EEEB1A629}"/>
            </a:ext>
          </a:extLst>
        </xdr:cNvPr>
        <xdr:cNvSpPr/>
      </xdr:nvSpPr>
      <xdr:spPr>
        <a:xfrm>
          <a:off x="3746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54973</xdr:rowOff>
    </xdr:from>
    <xdr:to>
      <xdr:col>24</xdr:col>
      <xdr:colOff>63500</xdr:colOff>
      <xdr:row>104</xdr:row>
      <xdr:rowOff>87630</xdr:rowOff>
    </xdr:to>
    <xdr:cxnSp macro="">
      <xdr:nvCxnSpPr>
        <xdr:cNvPr id="419" name="直線コネクタ 418">
          <a:extLst>
            <a:ext uri="{FF2B5EF4-FFF2-40B4-BE49-F238E27FC236}">
              <a16:creationId xmlns:a16="http://schemas.microsoft.com/office/drawing/2014/main" id="{95012ED3-30CB-42CE-B374-09C53FB31360}"/>
            </a:ext>
          </a:extLst>
        </xdr:cNvPr>
        <xdr:cNvCxnSpPr/>
      </xdr:nvCxnSpPr>
      <xdr:spPr>
        <a:xfrm>
          <a:off x="3797300" y="178857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164193</xdr:rowOff>
    </xdr:from>
    <xdr:to>
      <xdr:col>15</xdr:col>
      <xdr:colOff>101600</xdr:colOff>
      <xdr:row>104</xdr:row>
      <xdr:rowOff>94343</xdr:rowOff>
    </xdr:to>
    <xdr:sp macro="" textlink="">
      <xdr:nvSpPr>
        <xdr:cNvPr id="420" name="楕円 419">
          <a:extLst>
            <a:ext uri="{FF2B5EF4-FFF2-40B4-BE49-F238E27FC236}">
              <a16:creationId xmlns:a16="http://schemas.microsoft.com/office/drawing/2014/main" id="{39D0E1E1-D964-481B-A86C-C72096B20019}"/>
            </a:ext>
          </a:extLst>
        </xdr:cNvPr>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54973</xdr:rowOff>
    </xdr:to>
    <xdr:cxnSp macro="">
      <xdr:nvCxnSpPr>
        <xdr:cNvPr id="421" name="直線コネクタ 420">
          <a:extLst>
            <a:ext uri="{FF2B5EF4-FFF2-40B4-BE49-F238E27FC236}">
              <a16:creationId xmlns:a16="http://schemas.microsoft.com/office/drawing/2014/main" id="{27DE95E9-1143-4E37-8566-6C7A4C449288}"/>
            </a:ext>
          </a:extLst>
        </xdr:cNvPr>
        <xdr:cNvCxnSpPr/>
      </xdr:nvCxnSpPr>
      <xdr:spPr>
        <a:xfrm>
          <a:off x="2908300" y="178743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2" name="楕円 421">
          <a:extLst>
            <a:ext uri="{FF2B5EF4-FFF2-40B4-BE49-F238E27FC236}">
              <a16:creationId xmlns:a16="http://schemas.microsoft.com/office/drawing/2014/main" id="{8D84E65F-0FF5-48E7-869D-1E696C99B572}"/>
            </a:ext>
          </a:extLst>
        </xdr:cNvPr>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43543</xdr:rowOff>
    </xdr:to>
    <xdr:cxnSp macro="">
      <xdr:nvCxnSpPr>
        <xdr:cNvPr id="423" name="直線コネクタ 422">
          <a:extLst>
            <a:ext uri="{FF2B5EF4-FFF2-40B4-BE49-F238E27FC236}">
              <a16:creationId xmlns:a16="http://schemas.microsoft.com/office/drawing/2014/main" id="{41C83228-45C5-4255-B4C7-34CDF719F264}"/>
            </a:ext>
          </a:extLst>
        </xdr:cNvPr>
        <xdr:cNvCxnSpPr/>
      </xdr:nvCxnSpPr>
      <xdr:spPr>
        <a:xfrm>
          <a:off x="2019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4" name="楕円 423">
          <a:extLst>
            <a:ext uri="{FF2B5EF4-FFF2-40B4-BE49-F238E27FC236}">
              <a16:creationId xmlns:a16="http://schemas.microsoft.com/office/drawing/2014/main" id="{F88B3EE6-082A-40A2-BAF6-F227DE00A745}"/>
            </a:ext>
          </a:extLst>
        </xdr:cNvPr>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10886</xdr:rowOff>
    </xdr:to>
    <xdr:cxnSp macro="">
      <xdr:nvCxnSpPr>
        <xdr:cNvPr id="425" name="直線コネクタ 424">
          <a:extLst>
            <a:ext uri="{FF2B5EF4-FFF2-40B4-BE49-F238E27FC236}">
              <a16:creationId xmlns:a16="http://schemas.microsoft.com/office/drawing/2014/main" id="{54C84D11-A2D9-43DE-97A7-9FB6C6E084A8}"/>
            </a:ext>
          </a:extLst>
        </xdr:cNvPr>
        <xdr:cNvCxnSpPr/>
      </xdr:nvCxnSpPr>
      <xdr:spPr>
        <a:xfrm>
          <a:off x="1130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58EBDF3F-C4D1-4A60-9F6F-1BECBA5239D7}"/>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25D2A724-FF4C-44CC-9035-C3CFD38711F4}"/>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28" name="n_3aveValue【市民会館】&#10;有形固定資産減価償却率">
          <a:extLst>
            <a:ext uri="{FF2B5EF4-FFF2-40B4-BE49-F238E27FC236}">
              <a16:creationId xmlns:a16="http://schemas.microsoft.com/office/drawing/2014/main" id="{DD82EF9E-35E1-4838-A605-0EBCC3F4A4A8}"/>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9" name="n_4aveValue【市民会館】&#10;有形固定資産減価償却率">
          <a:extLst>
            <a:ext uri="{FF2B5EF4-FFF2-40B4-BE49-F238E27FC236}">
              <a16:creationId xmlns:a16="http://schemas.microsoft.com/office/drawing/2014/main" id="{DF2F551A-B330-4FF7-AEFE-4C45656A2C5E}"/>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122300</xdr:rowOff>
    </xdr:from>
    <xdr:ext cx="405111" cy="259045"/>
    <xdr:sp macro="" textlink="">
      <xdr:nvSpPr>
        <xdr:cNvPr id="430" name="n_1mainValue【市民会館】&#10;有形固定資産減価償却率">
          <a:extLst>
            <a:ext uri="{FF2B5EF4-FFF2-40B4-BE49-F238E27FC236}">
              <a16:creationId xmlns:a16="http://schemas.microsoft.com/office/drawing/2014/main" id="{C4B9E283-3A2C-4E5A-A69A-56C4EF907C35}"/>
            </a:ext>
          </a:extLst>
        </xdr:cNvPr>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431" name="n_2mainValue【市民会館】&#10;有形固定資産減価償却率">
          <a:extLst>
            <a:ext uri="{FF2B5EF4-FFF2-40B4-BE49-F238E27FC236}">
              <a16:creationId xmlns:a16="http://schemas.microsoft.com/office/drawing/2014/main" id="{5BAE18ED-E7E0-4AE3-8F8F-CD446C0DBBEE}"/>
            </a:ext>
          </a:extLst>
        </xdr:cNvPr>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2" name="n_3mainValue【市民会館】&#10;有形固定資産減価償却率">
          <a:extLst>
            <a:ext uri="{FF2B5EF4-FFF2-40B4-BE49-F238E27FC236}">
              <a16:creationId xmlns:a16="http://schemas.microsoft.com/office/drawing/2014/main" id="{A4317007-4B1A-4C14-BAE8-0107B4E7A1F1}"/>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3" name="n_4mainValue【市民会館】&#10;有形固定資産減価償却率">
          <a:extLst>
            <a:ext uri="{FF2B5EF4-FFF2-40B4-BE49-F238E27FC236}">
              <a16:creationId xmlns:a16="http://schemas.microsoft.com/office/drawing/2014/main" id="{E74E1687-83F8-44A3-89EC-DA7E544F2C83}"/>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6C15403-5B31-465D-B62C-0D1092CFA3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30C6A3B-36DE-4C6D-A692-E999609C92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96229A6-5E3D-46DC-A316-1B40831514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279F938-7431-46A0-98FF-B8BF5873CB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B6F8BB82-9F96-4607-BBF3-2B7E593014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AC01532-AACD-43A0-9741-46381D23134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E7916F7B-396F-4104-9E8C-A597E1A79B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8165BBB8-975F-44CF-8359-366A8224EF1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310ABB3-61B7-4A70-81E4-2D8CF14DF12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9165776-7BD4-4994-973F-B4D61DE68E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8F4B251-64CF-481C-9B2C-ECE119FFB7A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8361D4A-ECB3-45FB-9D49-FE1E9E575B0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EB99F25-39E6-46C2-9EDE-949AE861EB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1E276F72-21A4-40CF-A1BA-87FADF5784B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40E8207-86D3-4D74-A6A4-E17C2E054E4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93044BB-82F4-4516-A21D-BACFFFEB1F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4A2A3FB3-97D2-46A1-8081-E184BFC3D28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FE7C6FB-A81E-4A99-A88B-2F262D2FCEF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8D59678F-AD1A-4B98-91D1-2741A188E7D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1A540F35-BF77-43C2-BA05-D2ABBA4A5E5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8C7A26AF-6D65-4A3F-88FE-1B1C1470C8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5DC5639-DEC8-4FDE-9C77-745178278B9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877D3B11-CE41-47EF-B8A4-D688253AD2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A99C814-CE5D-4377-B578-BE75B36D529A}"/>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F7E246FB-5D9A-4E38-BE1C-CC4FB97CC72E}"/>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F409D594-AC0D-4B7B-A4E2-16FBA899810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5A61763-9489-455C-BE32-5EEA478358D9}"/>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5D82CF26-054E-4FA7-BFC5-01B0771FFA72}"/>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10D59322-B95D-47C3-9E03-F6030832772A}"/>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3E168FAB-DE76-4EE1-B773-18A15E4F5EEA}"/>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37310814-1A2A-48CA-91AE-5FBF179EC8B5}"/>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290A1B45-F865-45E2-A863-5AFE2E31361F}"/>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35B3C7C2-CE2F-44A8-B6AD-26FD2A5507E9}"/>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8982C306-8A9D-4210-820E-C79AAB810EB3}"/>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C4D199A-09A3-4644-B4A5-51B6666977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6724479-FFC1-4AE5-BAB2-70B47E51DA6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80552BA-19C0-4652-88DC-94FCA0EEEBD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25CF58A-7C09-405D-94EC-A6177AA65EA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D0BF8D-8E1D-49AA-86B5-451EC7ED21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31114</xdr:rowOff>
    </xdr:from>
    <xdr:to>
      <xdr:col>55</xdr:col>
      <xdr:colOff>50800</xdr:colOff>
      <xdr:row>108</xdr:row>
      <xdr:rowOff>132714</xdr:rowOff>
    </xdr:to>
    <xdr:sp macro="" textlink="">
      <xdr:nvSpPr>
        <xdr:cNvPr id="473" name="楕円 472">
          <a:extLst>
            <a:ext uri="{FF2B5EF4-FFF2-40B4-BE49-F238E27FC236}">
              <a16:creationId xmlns:a16="http://schemas.microsoft.com/office/drawing/2014/main" id="{8172C2FB-70C3-4F6C-8DB5-9499F6D097A4}"/>
            </a:ext>
          </a:extLst>
        </xdr:cNvPr>
        <xdr:cNvSpPr/>
      </xdr:nvSpPr>
      <xdr:spPr>
        <a:xfrm>
          <a:off x="104267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117491</xdr:rowOff>
    </xdr:from>
    <xdr:ext cx="469744" cy="259045"/>
    <xdr:sp macro="" textlink="">
      <xdr:nvSpPr>
        <xdr:cNvPr id="474" name="【市民会館】&#10;一人当たり面積該当値テキスト">
          <a:extLst>
            <a:ext uri="{FF2B5EF4-FFF2-40B4-BE49-F238E27FC236}">
              <a16:creationId xmlns:a16="http://schemas.microsoft.com/office/drawing/2014/main" id="{03F69354-6259-4903-886A-F01E654B40A5}"/>
            </a:ext>
          </a:extLst>
        </xdr:cNvPr>
        <xdr:cNvSpPr txBox="1"/>
      </xdr:nvSpPr>
      <xdr:spPr>
        <a:xfrm>
          <a:off x="10515600" y="184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33020</xdr:rowOff>
    </xdr:from>
    <xdr:to>
      <xdr:col>50</xdr:col>
      <xdr:colOff>165100</xdr:colOff>
      <xdr:row>108</xdr:row>
      <xdr:rowOff>134620</xdr:rowOff>
    </xdr:to>
    <xdr:sp macro="" textlink="">
      <xdr:nvSpPr>
        <xdr:cNvPr id="475" name="楕円 474">
          <a:extLst>
            <a:ext uri="{FF2B5EF4-FFF2-40B4-BE49-F238E27FC236}">
              <a16:creationId xmlns:a16="http://schemas.microsoft.com/office/drawing/2014/main" id="{92B76E98-ACE7-4731-863C-8F16B7DC5002}"/>
            </a:ext>
          </a:extLst>
        </xdr:cNvPr>
        <xdr:cNvSpPr/>
      </xdr:nvSpPr>
      <xdr:spPr>
        <a:xfrm>
          <a:off x="9588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81914</xdr:rowOff>
    </xdr:from>
    <xdr:to>
      <xdr:col>55</xdr:col>
      <xdr:colOff>0</xdr:colOff>
      <xdr:row>108</xdr:row>
      <xdr:rowOff>83820</xdr:rowOff>
    </xdr:to>
    <xdr:cxnSp macro="">
      <xdr:nvCxnSpPr>
        <xdr:cNvPr id="476" name="直線コネクタ 475">
          <a:extLst>
            <a:ext uri="{FF2B5EF4-FFF2-40B4-BE49-F238E27FC236}">
              <a16:creationId xmlns:a16="http://schemas.microsoft.com/office/drawing/2014/main" id="{55529431-08D0-42B1-8676-46B3F2339C1F}"/>
            </a:ext>
          </a:extLst>
        </xdr:cNvPr>
        <xdr:cNvCxnSpPr/>
      </xdr:nvCxnSpPr>
      <xdr:spPr>
        <a:xfrm flipV="1">
          <a:off x="9639300" y="185985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33020</xdr:rowOff>
    </xdr:from>
    <xdr:to>
      <xdr:col>46</xdr:col>
      <xdr:colOff>38100</xdr:colOff>
      <xdr:row>108</xdr:row>
      <xdr:rowOff>134620</xdr:rowOff>
    </xdr:to>
    <xdr:sp macro="" textlink="">
      <xdr:nvSpPr>
        <xdr:cNvPr id="477" name="楕円 476">
          <a:extLst>
            <a:ext uri="{FF2B5EF4-FFF2-40B4-BE49-F238E27FC236}">
              <a16:creationId xmlns:a16="http://schemas.microsoft.com/office/drawing/2014/main" id="{3E9E1677-EC57-42FD-85A3-16540CB8F566}"/>
            </a:ext>
          </a:extLst>
        </xdr:cNvPr>
        <xdr:cNvSpPr/>
      </xdr:nvSpPr>
      <xdr:spPr>
        <a:xfrm>
          <a:off x="8699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83820</xdr:rowOff>
    </xdr:from>
    <xdr:to>
      <xdr:col>50</xdr:col>
      <xdr:colOff>114300</xdr:colOff>
      <xdr:row>108</xdr:row>
      <xdr:rowOff>83820</xdr:rowOff>
    </xdr:to>
    <xdr:cxnSp macro="">
      <xdr:nvCxnSpPr>
        <xdr:cNvPr id="478" name="直線コネクタ 477">
          <a:extLst>
            <a:ext uri="{FF2B5EF4-FFF2-40B4-BE49-F238E27FC236}">
              <a16:creationId xmlns:a16="http://schemas.microsoft.com/office/drawing/2014/main" id="{C1694F1F-224C-443F-885E-43DAAE48BC54}"/>
            </a:ext>
          </a:extLst>
        </xdr:cNvPr>
        <xdr:cNvCxnSpPr/>
      </xdr:nvCxnSpPr>
      <xdr:spPr>
        <a:xfrm>
          <a:off x="8750300" y="1860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34925</xdr:rowOff>
    </xdr:from>
    <xdr:to>
      <xdr:col>41</xdr:col>
      <xdr:colOff>101600</xdr:colOff>
      <xdr:row>108</xdr:row>
      <xdr:rowOff>136525</xdr:rowOff>
    </xdr:to>
    <xdr:sp macro="" textlink="">
      <xdr:nvSpPr>
        <xdr:cNvPr id="479" name="楕円 478">
          <a:extLst>
            <a:ext uri="{FF2B5EF4-FFF2-40B4-BE49-F238E27FC236}">
              <a16:creationId xmlns:a16="http://schemas.microsoft.com/office/drawing/2014/main" id="{4F03460B-6B46-4A83-B2AB-0E556500A341}"/>
            </a:ext>
          </a:extLst>
        </xdr:cNvPr>
        <xdr:cNvSpPr/>
      </xdr:nvSpPr>
      <xdr:spPr>
        <a:xfrm>
          <a:off x="7810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83820</xdr:rowOff>
    </xdr:from>
    <xdr:to>
      <xdr:col>45</xdr:col>
      <xdr:colOff>177800</xdr:colOff>
      <xdr:row>108</xdr:row>
      <xdr:rowOff>85725</xdr:rowOff>
    </xdr:to>
    <xdr:cxnSp macro="">
      <xdr:nvCxnSpPr>
        <xdr:cNvPr id="480" name="直線コネクタ 479">
          <a:extLst>
            <a:ext uri="{FF2B5EF4-FFF2-40B4-BE49-F238E27FC236}">
              <a16:creationId xmlns:a16="http://schemas.microsoft.com/office/drawing/2014/main" id="{141F1429-4292-4C99-95BD-ECD23005FB4E}"/>
            </a:ext>
          </a:extLst>
        </xdr:cNvPr>
        <xdr:cNvCxnSpPr/>
      </xdr:nvCxnSpPr>
      <xdr:spPr>
        <a:xfrm flipV="1">
          <a:off x="7861300" y="18600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36830</xdr:rowOff>
    </xdr:from>
    <xdr:to>
      <xdr:col>36</xdr:col>
      <xdr:colOff>165100</xdr:colOff>
      <xdr:row>108</xdr:row>
      <xdr:rowOff>138430</xdr:rowOff>
    </xdr:to>
    <xdr:sp macro="" textlink="">
      <xdr:nvSpPr>
        <xdr:cNvPr id="481" name="楕円 480">
          <a:extLst>
            <a:ext uri="{FF2B5EF4-FFF2-40B4-BE49-F238E27FC236}">
              <a16:creationId xmlns:a16="http://schemas.microsoft.com/office/drawing/2014/main" id="{6ACFBA82-EC0C-45CA-8430-59F04AC26F08}"/>
            </a:ext>
          </a:extLst>
        </xdr:cNvPr>
        <xdr:cNvSpPr/>
      </xdr:nvSpPr>
      <xdr:spPr>
        <a:xfrm>
          <a:off x="692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85725</xdr:rowOff>
    </xdr:from>
    <xdr:to>
      <xdr:col>41</xdr:col>
      <xdr:colOff>50800</xdr:colOff>
      <xdr:row>108</xdr:row>
      <xdr:rowOff>87630</xdr:rowOff>
    </xdr:to>
    <xdr:cxnSp macro="">
      <xdr:nvCxnSpPr>
        <xdr:cNvPr id="482" name="直線コネクタ 481">
          <a:extLst>
            <a:ext uri="{FF2B5EF4-FFF2-40B4-BE49-F238E27FC236}">
              <a16:creationId xmlns:a16="http://schemas.microsoft.com/office/drawing/2014/main" id="{098DD8C6-490F-4C61-8301-88AD1F2D4D32}"/>
            </a:ext>
          </a:extLst>
        </xdr:cNvPr>
        <xdr:cNvCxnSpPr/>
      </xdr:nvCxnSpPr>
      <xdr:spPr>
        <a:xfrm flipV="1">
          <a:off x="6972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8B0BC466-7DAA-4D78-B89D-B7FE24D7D1E8}"/>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B81DEA07-669F-43A9-9661-E3A071064187}"/>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a:extLst>
            <a:ext uri="{FF2B5EF4-FFF2-40B4-BE49-F238E27FC236}">
              <a16:creationId xmlns:a16="http://schemas.microsoft.com/office/drawing/2014/main" id="{C2D6B0C5-5E73-482B-8B83-D530EBE72281}"/>
            </a:ext>
          </a:extLst>
        </xdr:cNvPr>
        <xdr:cNvSpPr txBox="1"/>
      </xdr:nvSpPr>
      <xdr:spPr>
        <a:xfrm>
          <a:off x="7626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a:extLst>
            <a:ext uri="{FF2B5EF4-FFF2-40B4-BE49-F238E27FC236}">
              <a16:creationId xmlns:a16="http://schemas.microsoft.com/office/drawing/2014/main" id="{083C1BBB-F6AA-43B2-AE00-7184E13AFD5D}"/>
            </a:ext>
          </a:extLst>
        </xdr:cNvPr>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125747</xdr:rowOff>
    </xdr:from>
    <xdr:ext cx="469744" cy="259045"/>
    <xdr:sp macro="" textlink="">
      <xdr:nvSpPr>
        <xdr:cNvPr id="487" name="n_1mainValue【市民会館】&#10;一人当たり面積">
          <a:extLst>
            <a:ext uri="{FF2B5EF4-FFF2-40B4-BE49-F238E27FC236}">
              <a16:creationId xmlns:a16="http://schemas.microsoft.com/office/drawing/2014/main" id="{44D3773E-3C44-478E-880F-E399BE3F9740}"/>
            </a:ext>
          </a:extLst>
        </xdr:cNvPr>
        <xdr:cNvSpPr txBox="1"/>
      </xdr:nvSpPr>
      <xdr:spPr>
        <a:xfrm>
          <a:off x="93917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125747</xdr:rowOff>
    </xdr:from>
    <xdr:ext cx="469744" cy="259045"/>
    <xdr:sp macro="" textlink="">
      <xdr:nvSpPr>
        <xdr:cNvPr id="488" name="n_2mainValue【市民会館】&#10;一人当たり面積">
          <a:extLst>
            <a:ext uri="{FF2B5EF4-FFF2-40B4-BE49-F238E27FC236}">
              <a16:creationId xmlns:a16="http://schemas.microsoft.com/office/drawing/2014/main" id="{21BB31B4-49F1-47C6-8CEC-C6FC61AE50E6}"/>
            </a:ext>
          </a:extLst>
        </xdr:cNvPr>
        <xdr:cNvSpPr txBox="1"/>
      </xdr:nvSpPr>
      <xdr:spPr>
        <a:xfrm>
          <a:off x="8515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127652</xdr:rowOff>
    </xdr:from>
    <xdr:ext cx="469744" cy="259045"/>
    <xdr:sp macro="" textlink="">
      <xdr:nvSpPr>
        <xdr:cNvPr id="489" name="n_3mainValue【市民会館】&#10;一人当たり面積">
          <a:extLst>
            <a:ext uri="{FF2B5EF4-FFF2-40B4-BE49-F238E27FC236}">
              <a16:creationId xmlns:a16="http://schemas.microsoft.com/office/drawing/2014/main" id="{A3BAB251-AC4E-45D9-9C33-858649014135}"/>
            </a:ext>
          </a:extLst>
        </xdr:cNvPr>
        <xdr:cNvSpPr txBox="1"/>
      </xdr:nvSpPr>
      <xdr:spPr>
        <a:xfrm>
          <a:off x="7626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129557</xdr:rowOff>
    </xdr:from>
    <xdr:ext cx="469744" cy="259045"/>
    <xdr:sp macro="" textlink="">
      <xdr:nvSpPr>
        <xdr:cNvPr id="490" name="n_4mainValue【市民会館】&#10;一人当たり面積">
          <a:extLst>
            <a:ext uri="{FF2B5EF4-FFF2-40B4-BE49-F238E27FC236}">
              <a16:creationId xmlns:a16="http://schemas.microsoft.com/office/drawing/2014/main" id="{8B97CE01-BE53-4FE5-AB06-1FF31B0C1C84}"/>
            </a:ext>
          </a:extLst>
        </xdr:cNvPr>
        <xdr:cNvSpPr txBox="1"/>
      </xdr:nvSpPr>
      <xdr:spPr>
        <a:xfrm>
          <a:off x="6737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DF36F2F-5BDB-4459-AC25-70616AFCB0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1CC8C19-853D-4DB3-B6AC-72D0BC59A8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646FCCA-485B-4FF2-8F01-2628B3BED0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FB19967-75C6-4182-A46B-6820B73DEC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B8FE16D-BBCC-4347-9883-E66CAF8948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4B5FF81-90A4-4277-99BD-D1E4D55B27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8A42ED8-BA2A-4995-8F4C-414472D7E8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DAB019C-6E75-4596-AEE3-8543BEE66B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E9673EF-1390-4B3E-AA2C-062EF41DFF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A2BEA73-F9C3-403E-A013-2E771F2054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61109F4-CB84-4978-9E57-151B3DAE12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B8567CF-2641-472E-B1DD-36A49CC33B8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20BF3AD-4991-4CC1-902F-9EDE135C907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AC4155AD-2972-4EB0-B03D-01BC13FB2E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89F3FA0-F925-41EE-B5E5-C2A71E739FB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D728B3E-2FFE-4185-9CCC-F9952C49CF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6AF99262-D90D-4707-BD31-48524C9D93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1702169-9F2E-47F2-8CD5-418F9733C7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5DD3E2C4-16AF-4719-8BBE-89293235C5B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562998A-238A-4EB0-B0C5-FBCDB7D1F7D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F63E98F-E524-42C4-9FC9-1E997CECB3F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62BDBAD-FD9F-48B1-9E9D-AC708B0EEF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E49D760-C857-4B14-99E6-CD6C127FD7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D4A6432-EE50-4A01-BB8B-D4BD101889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F8E641F1-3C26-45AE-8EDE-B44B155765D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4EE453B6-1FE5-4D3D-BDCA-B60DAB1F618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D5061B4-F6D6-407B-926B-C7D1A770BD1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4310CD3-680F-402C-AF3E-5D2341070C0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62621CA0-E485-47F8-AD56-6AFBA091D3B1}"/>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068A76B-619A-4CAC-A109-BE40B73B6FD8}"/>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74B86CCF-8D05-46AF-B209-A8F495F6E8A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5B50E90-3D31-40C3-A483-5FF9FFB4CAC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BD6741BA-A049-47DC-9894-87DF13332328}"/>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00D2ADDC-614B-4B2F-9160-F53DC6B8571C}"/>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06FCB50E-3FCC-48B7-8E5A-E3760BB89D5E}"/>
            </a:ext>
          </a:extLst>
        </xdr:cNvPr>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32F258C-9F20-42C4-960E-CAB9FE04F6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329AF11-DF7E-4406-84AB-C7C942BAF9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25ACBA8-8D02-4668-A1BA-42D95AB7C2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CF2BBD3-9B53-4BCC-8E5A-A3A5CDBBB3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7318886-84F7-4168-A9FD-55F6701B60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531" name="楕円 530">
          <a:extLst>
            <a:ext uri="{FF2B5EF4-FFF2-40B4-BE49-F238E27FC236}">
              <a16:creationId xmlns:a16="http://schemas.microsoft.com/office/drawing/2014/main" id="{98A07C89-1F7C-4AF3-B4C8-C577B05A43C7}"/>
            </a:ext>
          </a:extLst>
        </xdr:cNvPr>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300A00F0-1CD0-492A-85EE-D8DBCB2D08A4}"/>
            </a:ext>
          </a:extLst>
        </xdr:cNvPr>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533" name="楕円 532">
          <a:extLst>
            <a:ext uri="{FF2B5EF4-FFF2-40B4-BE49-F238E27FC236}">
              <a16:creationId xmlns:a16="http://schemas.microsoft.com/office/drawing/2014/main" id="{AC81AA83-F9A9-4C24-87AF-BE49789EC14E}"/>
            </a:ext>
          </a:extLst>
        </xdr:cNvPr>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148590</xdr:rowOff>
    </xdr:from>
    <xdr:to>
      <xdr:col>85</xdr:col>
      <xdr:colOff>127000</xdr:colOff>
      <xdr:row>39</xdr:row>
      <xdr:rowOff>22860</xdr:rowOff>
    </xdr:to>
    <xdr:cxnSp macro="">
      <xdr:nvCxnSpPr>
        <xdr:cNvPr id="534" name="直線コネクタ 533">
          <a:extLst>
            <a:ext uri="{FF2B5EF4-FFF2-40B4-BE49-F238E27FC236}">
              <a16:creationId xmlns:a16="http://schemas.microsoft.com/office/drawing/2014/main" id="{EA288621-D10B-4F49-A3C3-44C1F2F93C75}"/>
            </a:ext>
          </a:extLst>
        </xdr:cNvPr>
        <xdr:cNvCxnSpPr/>
      </xdr:nvCxnSpPr>
      <xdr:spPr>
        <a:xfrm>
          <a:off x="15481300" y="6663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35" name="楕円 534">
          <a:extLst>
            <a:ext uri="{FF2B5EF4-FFF2-40B4-BE49-F238E27FC236}">
              <a16:creationId xmlns:a16="http://schemas.microsoft.com/office/drawing/2014/main" id="{9D57ED4A-8838-480D-B297-0561D36D8CC5}"/>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148590</xdr:rowOff>
    </xdr:to>
    <xdr:cxnSp macro="">
      <xdr:nvCxnSpPr>
        <xdr:cNvPr id="536" name="直線コネクタ 535">
          <a:extLst>
            <a:ext uri="{FF2B5EF4-FFF2-40B4-BE49-F238E27FC236}">
              <a16:creationId xmlns:a16="http://schemas.microsoft.com/office/drawing/2014/main" id="{67B72AE6-C49B-4E2C-9DCF-3B1937B56CA2}"/>
            </a:ext>
          </a:extLst>
        </xdr:cNvPr>
        <xdr:cNvCxnSpPr/>
      </xdr:nvCxnSpPr>
      <xdr:spPr>
        <a:xfrm>
          <a:off x="14592300" y="6616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37" name="楕円 536">
          <a:extLst>
            <a:ext uri="{FF2B5EF4-FFF2-40B4-BE49-F238E27FC236}">
              <a16:creationId xmlns:a16="http://schemas.microsoft.com/office/drawing/2014/main" id="{88B2C1C6-91F1-4CCB-93D9-076E33E0F9B3}"/>
            </a:ext>
          </a:extLst>
        </xdr:cNvPr>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38</xdr:row>
      <xdr:rowOff>100965</xdr:rowOff>
    </xdr:to>
    <xdr:cxnSp macro="">
      <xdr:nvCxnSpPr>
        <xdr:cNvPr id="538" name="直線コネクタ 537">
          <a:extLst>
            <a:ext uri="{FF2B5EF4-FFF2-40B4-BE49-F238E27FC236}">
              <a16:creationId xmlns:a16="http://schemas.microsoft.com/office/drawing/2014/main" id="{4C89BB7E-261B-4049-937D-E8614B1EF4FE}"/>
            </a:ext>
          </a:extLst>
        </xdr:cNvPr>
        <xdr:cNvCxnSpPr/>
      </xdr:nvCxnSpPr>
      <xdr:spPr>
        <a:xfrm>
          <a:off x="13703300" y="625602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39" name="楕円 538">
          <a:extLst>
            <a:ext uri="{FF2B5EF4-FFF2-40B4-BE49-F238E27FC236}">
              <a16:creationId xmlns:a16="http://schemas.microsoft.com/office/drawing/2014/main" id="{486431F3-4944-4244-AD16-77B800CCFB0E}"/>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38</xdr:row>
      <xdr:rowOff>9525</xdr:rowOff>
    </xdr:to>
    <xdr:cxnSp macro="">
      <xdr:nvCxnSpPr>
        <xdr:cNvPr id="540" name="直線コネクタ 539">
          <a:extLst>
            <a:ext uri="{FF2B5EF4-FFF2-40B4-BE49-F238E27FC236}">
              <a16:creationId xmlns:a16="http://schemas.microsoft.com/office/drawing/2014/main" id="{03A08DB4-4883-4D09-9A55-3A0754B6CCC2}"/>
            </a:ext>
          </a:extLst>
        </xdr:cNvPr>
        <xdr:cNvCxnSpPr/>
      </xdr:nvCxnSpPr>
      <xdr:spPr>
        <a:xfrm flipV="1">
          <a:off x="12814300" y="625602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E7309BAD-FDC7-4B48-9674-DCCFB2A048D1}"/>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1505252-02ED-4CE9-B7F7-187AF6CBA736}"/>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401FD6C-4840-45D6-84C3-37B5B9BDAD58}"/>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2280C42-C721-49F5-A830-41CB4FD206B6}"/>
            </a:ext>
          </a:extLst>
        </xdr:cNvPr>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1FB213D2-C11A-4356-AD58-F19BACD6101C}"/>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0B65530-8683-42DC-9079-FF41541871D8}"/>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F87CDE9-764C-4B7B-A7C5-AE8B30AC13AD}"/>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7BD12CC-A033-4867-9074-DCCCF4EF3A46}"/>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EBD4B7C-D1B9-49B4-9579-1C76F7CAB8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4F54047-FAD2-4FCF-944D-A244F3393E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99973F8-B8FE-458E-8780-1DB5E66209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BE7E4E6-261B-4CC4-BCD4-87E56FAB75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ECA7353-0777-4AEB-99C9-BC7EE6F61A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8CAF5220-EE5B-4B40-BECD-E4C7B05F99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44FFD98-1577-402C-B2EB-80E306EDA7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A4272BA-2FDE-4B20-9BCF-E12B7E9BEB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BE097E7-ACFE-4C0A-ADF9-D388A113BE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828DF9A-4CAB-41C4-8081-2EB66A99BF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F6A1EFE-0B01-446C-BFC2-055F2842D90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D919396-EC70-4CAE-A92E-DB0A84265ED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50186736-08F5-4247-9EBE-84828F6320E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F445CD0D-35CD-4830-8EF0-C0C38778A60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C76372C-B790-4880-B0F9-BBECF2F62D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89032A4-85AB-4D35-BD2A-28674ED1661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21552B0-0F18-495E-9AF8-C8512F003F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B5F73B52-BF77-458B-8153-8086942181C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43E64D7-2E5A-4ED5-8E4E-E687393AC6A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E706A28-E9CD-4BB3-9AB1-089D257388D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02511C5-45B9-48AE-B371-DFEF0088DA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E76706B-602F-4D4A-939F-79B43E23019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F315E1A-FCF8-41BB-BAF4-6196C9FC30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6CFE4E15-AB2C-4FDE-88D4-90A1A1034836}"/>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2B018DC-C957-427E-894C-A17FB63A9C8D}"/>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EA05836C-FE31-4EA1-A3B7-E668E23ADCE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72D94BEC-A9EB-4C0B-B140-E1EDD3B288B6}"/>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13A2E368-76A2-47A1-A770-8F4EAA38865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476861D-736A-45C0-8125-259524D735CA}"/>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8BA973ED-9BFD-4512-AEFC-31C12CCB67B6}"/>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80CFE8BC-D81B-4451-8FA6-35DFB6A8D1F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F88C666-C666-462E-87BA-1DB2FD5C718D}"/>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2B150729-8F20-4222-832B-9BC301DD85B4}"/>
            </a:ext>
          </a:extLst>
        </xdr:cNvPr>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04ECE992-8803-4F7D-B2C7-C84894FFDE2E}"/>
            </a:ext>
          </a:extLst>
        </xdr:cNvPr>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974D0A8-DEC3-4160-99A2-6DD2F9EFFB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5C7008D-5F63-4966-AEEA-0F463E6403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446C7EC-AAA2-434C-B8C9-9892289951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FE9F06B-C0A7-49C6-B88F-74611C8E31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67DD272-52CA-4FF3-B0D1-2E2CB44A86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101447</xdr:rowOff>
    </xdr:from>
    <xdr:to>
      <xdr:col>116</xdr:col>
      <xdr:colOff>114300</xdr:colOff>
      <xdr:row>40</xdr:row>
      <xdr:rowOff>31597</xdr:rowOff>
    </xdr:to>
    <xdr:sp macro="" textlink="">
      <xdr:nvSpPr>
        <xdr:cNvPr id="588" name="楕円 587">
          <a:extLst>
            <a:ext uri="{FF2B5EF4-FFF2-40B4-BE49-F238E27FC236}">
              <a16:creationId xmlns:a16="http://schemas.microsoft.com/office/drawing/2014/main" id="{ED020656-CED5-48D7-8870-8E047E0F1697}"/>
            </a:ext>
          </a:extLst>
        </xdr:cNvPr>
        <xdr:cNvSpPr/>
      </xdr:nvSpPr>
      <xdr:spPr>
        <a:xfrm>
          <a:off x="22110700" y="6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79874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42E6773A-3691-482E-8F68-35109F5A8F6A}"/>
            </a:ext>
          </a:extLst>
        </xdr:cNvPr>
        <xdr:cNvSpPr txBox="1"/>
      </xdr:nvSpPr>
      <xdr:spPr>
        <a:xfrm>
          <a:off x="22199600" y="676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116253</xdr:rowOff>
    </xdr:from>
    <xdr:to>
      <xdr:col>112</xdr:col>
      <xdr:colOff>38100</xdr:colOff>
      <xdr:row>40</xdr:row>
      <xdr:rowOff>46403</xdr:rowOff>
    </xdr:to>
    <xdr:sp macro="" textlink="">
      <xdr:nvSpPr>
        <xdr:cNvPr id="590" name="楕円 589">
          <a:extLst>
            <a:ext uri="{FF2B5EF4-FFF2-40B4-BE49-F238E27FC236}">
              <a16:creationId xmlns:a16="http://schemas.microsoft.com/office/drawing/2014/main" id="{96D6A213-6A2C-433A-93DE-84F8AA9244FA}"/>
            </a:ext>
          </a:extLst>
        </xdr:cNvPr>
        <xdr:cNvSpPr/>
      </xdr:nvSpPr>
      <xdr:spPr>
        <a:xfrm>
          <a:off x="21272500" y="68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152247</xdr:rowOff>
    </xdr:from>
    <xdr:to>
      <xdr:col>116</xdr:col>
      <xdr:colOff>63500</xdr:colOff>
      <xdr:row>39</xdr:row>
      <xdr:rowOff>167053</xdr:rowOff>
    </xdr:to>
    <xdr:cxnSp macro="">
      <xdr:nvCxnSpPr>
        <xdr:cNvPr id="591" name="直線コネクタ 590">
          <a:extLst>
            <a:ext uri="{FF2B5EF4-FFF2-40B4-BE49-F238E27FC236}">
              <a16:creationId xmlns:a16="http://schemas.microsoft.com/office/drawing/2014/main" id="{02D58972-F0A0-4D36-BB79-8E4CB17128EE}"/>
            </a:ext>
          </a:extLst>
        </xdr:cNvPr>
        <xdr:cNvCxnSpPr/>
      </xdr:nvCxnSpPr>
      <xdr:spPr>
        <a:xfrm flipV="1">
          <a:off x="21323300" y="6838797"/>
          <a:ext cx="8382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131669</xdr:rowOff>
    </xdr:from>
    <xdr:to>
      <xdr:col>107</xdr:col>
      <xdr:colOff>101600</xdr:colOff>
      <xdr:row>40</xdr:row>
      <xdr:rowOff>61819</xdr:rowOff>
    </xdr:to>
    <xdr:sp macro="" textlink="">
      <xdr:nvSpPr>
        <xdr:cNvPr id="592" name="楕円 591">
          <a:extLst>
            <a:ext uri="{FF2B5EF4-FFF2-40B4-BE49-F238E27FC236}">
              <a16:creationId xmlns:a16="http://schemas.microsoft.com/office/drawing/2014/main" id="{E87ABB26-33B8-4319-AD90-19E037F71670}"/>
            </a:ext>
          </a:extLst>
        </xdr:cNvPr>
        <xdr:cNvSpPr/>
      </xdr:nvSpPr>
      <xdr:spPr>
        <a:xfrm>
          <a:off x="20383500" y="681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167053</xdr:rowOff>
    </xdr:from>
    <xdr:to>
      <xdr:col>111</xdr:col>
      <xdr:colOff>177800</xdr:colOff>
      <xdr:row>40</xdr:row>
      <xdr:rowOff>11019</xdr:rowOff>
    </xdr:to>
    <xdr:cxnSp macro="">
      <xdr:nvCxnSpPr>
        <xdr:cNvPr id="593" name="直線コネクタ 592">
          <a:extLst>
            <a:ext uri="{FF2B5EF4-FFF2-40B4-BE49-F238E27FC236}">
              <a16:creationId xmlns:a16="http://schemas.microsoft.com/office/drawing/2014/main" id="{9844A847-BEC0-4C3F-BE80-170FA6F88991}"/>
            </a:ext>
          </a:extLst>
        </xdr:cNvPr>
        <xdr:cNvCxnSpPr/>
      </xdr:nvCxnSpPr>
      <xdr:spPr>
        <a:xfrm flipV="1">
          <a:off x="20434300" y="6853603"/>
          <a:ext cx="8890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17997</xdr:rowOff>
    </xdr:from>
    <xdr:to>
      <xdr:col>102</xdr:col>
      <xdr:colOff>165100</xdr:colOff>
      <xdr:row>39</xdr:row>
      <xdr:rowOff>119597</xdr:rowOff>
    </xdr:to>
    <xdr:sp macro="" textlink="">
      <xdr:nvSpPr>
        <xdr:cNvPr id="594" name="楕円 593">
          <a:extLst>
            <a:ext uri="{FF2B5EF4-FFF2-40B4-BE49-F238E27FC236}">
              <a16:creationId xmlns:a16="http://schemas.microsoft.com/office/drawing/2014/main" id="{90858E3F-1E89-470D-A514-9EE7E0A7199A}"/>
            </a:ext>
          </a:extLst>
        </xdr:cNvPr>
        <xdr:cNvSpPr/>
      </xdr:nvSpPr>
      <xdr:spPr>
        <a:xfrm>
          <a:off x="19494500" y="6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68797</xdr:rowOff>
    </xdr:from>
    <xdr:to>
      <xdr:col>107</xdr:col>
      <xdr:colOff>50800</xdr:colOff>
      <xdr:row>40</xdr:row>
      <xdr:rowOff>11019</xdr:rowOff>
    </xdr:to>
    <xdr:cxnSp macro="">
      <xdr:nvCxnSpPr>
        <xdr:cNvPr id="595" name="直線コネクタ 594">
          <a:extLst>
            <a:ext uri="{FF2B5EF4-FFF2-40B4-BE49-F238E27FC236}">
              <a16:creationId xmlns:a16="http://schemas.microsoft.com/office/drawing/2014/main" id="{31629781-449A-4679-9F87-DAC0BAC04A9D}"/>
            </a:ext>
          </a:extLst>
        </xdr:cNvPr>
        <xdr:cNvCxnSpPr/>
      </xdr:nvCxnSpPr>
      <xdr:spPr>
        <a:xfrm>
          <a:off x="19545300" y="6755347"/>
          <a:ext cx="889000" cy="1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673</xdr:rowOff>
    </xdr:from>
    <xdr:to>
      <xdr:col>98</xdr:col>
      <xdr:colOff>38100</xdr:colOff>
      <xdr:row>40</xdr:row>
      <xdr:rowOff>102273</xdr:rowOff>
    </xdr:to>
    <xdr:sp macro="" textlink="">
      <xdr:nvSpPr>
        <xdr:cNvPr id="596" name="楕円 595">
          <a:extLst>
            <a:ext uri="{FF2B5EF4-FFF2-40B4-BE49-F238E27FC236}">
              <a16:creationId xmlns:a16="http://schemas.microsoft.com/office/drawing/2014/main" id="{A4B42D38-3A2F-4069-98F7-E9540C68C46F}"/>
            </a:ext>
          </a:extLst>
        </xdr:cNvPr>
        <xdr:cNvSpPr/>
      </xdr:nvSpPr>
      <xdr:spPr>
        <a:xfrm>
          <a:off x="18605500" y="68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68797</xdr:rowOff>
    </xdr:from>
    <xdr:to>
      <xdr:col>102</xdr:col>
      <xdr:colOff>114300</xdr:colOff>
      <xdr:row>40</xdr:row>
      <xdr:rowOff>51473</xdr:rowOff>
    </xdr:to>
    <xdr:cxnSp macro="">
      <xdr:nvCxnSpPr>
        <xdr:cNvPr id="597" name="直線コネクタ 596">
          <a:extLst>
            <a:ext uri="{FF2B5EF4-FFF2-40B4-BE49-F238E27FC236}">
              <a16:creationId xmlns:a16="http://schemas.microsoft.com/office/drawing/2014/main" id="{6D0A5F0C-414B-4437-8949-2D5D86D65B47}"/>
            </a:ext>
          </a:extLst>
        </xdr:cNvPr>
        <xdr:cNvCxnSpPr/>
      </xdr:nvCxnSpPr>
      <xdr:spPr>
        <a:xfrm flipV="1">
          <a:off x="18656300" y="6755347"/>
          <a:ext cx="889000" cy="15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610EC1A5-5643-45D9-8084-9DFA7B912FFE}"/>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EA40400-3E73-4E45-B84C-C7202AC18DC6}"/>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22B54E5-28C1-4996-8F91-3DBD5EC63281}"/>
            </a:ext>
          </a:extLst>
        </xdr:cNvPr>
        <xdr:cNvSpPr txBox="1"/>
      </xdr:nvSpPr>
      <xdr:spPr>
        <a:xfrm>
          <a:off x="19278111" y="69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D9A686D-B9E2-4A3C-94D2-B3C9838D3D4B}"/>
            </a:ext>
          </a:extLst>
        </xdr:cNvPr>
        <xdr:cNvSpPr txBox="1"/>
      </xdr:nvSpPr>
      <xdr:spPr>
        <a:xfrm>
          <a:off x="18356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37530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642D9CEC-AA67-49E7-9EA1-E8F721A0FEB6}"/>
            </a:ext>
          </a:extLst>
        </xdr:cNvPr>
        <xdr:cNvSpPr txBox="1"/>
      </xdr:nvSpPr>
      <xdr:spPr>
        <a:xfrm>
          <a:off x="21011095" y="689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52946</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F9853C91-CA5C-4A6C-89E0-A1895C13ED1C}"/>
            </a:ext>
          </a:extLst>
        </xdr:cNvPr>
        <xdr:cNvSpPr txBox="1"/>
      </xdr:nvSpPr>
      <xdr:spPr>
        <a:xfrm>
          <a:off x="20167111" y="69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136124</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00451F3-FDF7-4D64-B05C-DF89AE211748}"/>
            </a:ext>
          </a:extLst>
        </xdr:cNvPr>
        <xdr:cNvSpPr txBox="1"/>
      </xdr:nvSpPr>
      <xdr:spPr>
        <a:xfrm>
          <a:off x="19245795" y="647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93400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DB44746-0896-4AA2-9E32-0F67F6AB4B5A}"/>
            </a:ext>
          </a:extLst>
        </xdr:cNvPr>
        <xdr:cNvSpPr txBox="1"/>
      </xdr:nvSpPr>
      <xdr:spPr>
        <a:xfrm>
          <a:off x="18389111" y="69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8107C76-8E07-464F-A8A5-7D250C89AA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5F72E10-58E0-44B9-9A24-13DF71267B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6A709F2-BABF-4514-8164-32CD9B70FC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A7C4FDF-8FA4-4958-B207-94445CA99F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1041791-817B-40CF-BA2C-C3B7D09743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18A05FE-E7D1-4ED9-9422-A26A43833F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20AE7B6-AA53-4BD3-9F62-E4BAC85D19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4C47935-6BE4-4372-B751-B74420EE9A0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76C83815-DC55-4558-9819-8DE82C9FEE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821ECC24-9F57-4389-80FA-49B0200212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92104B3F-B02A-4E17-AE4E-35FDD0D98E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3615EDBD-0236-4998-9424-1092F28328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0B745337-5882-4C9E-B510-7EECB88FAC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350B9DB3-1241-460B-A551-A36A1A9D05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D66EDCFF-25D6-4093-B554-1CF2EB1CED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A1FDFA15-6B39-4719-BC12-3FF61C6C0C2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5BD1AAF-7E78-4BA6-9101-73CDD7C6B0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6652393-1ACB-4C50-A5D5-34E2559BEE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E187315-F11C-492B-BA37-74CC845D90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F243C3FC-3119-4285-88EC-ADD203B1BA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0952C3C-017B-4B57-B89D-A9D51B24F5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B025730-7AC5-43DB-AE35-DD4CB36929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65416DE-7B46-44E9-A666-05BEA15923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A987A8A-A283-4C2B-81FE-211A5E6BFE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7C7B119A-3F23-4B0D-8D62-2F6F9E3CCA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BE3AB133-4F12-4CB9-808A-3EE540FB09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748B317-36C4-4E98-ADC4-2DA1727ECE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C2E7111E-3163-4C67-BD1A-3BEBA31ED3B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E1743945-B07D-477E-90A8-035D3E98FF1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BE40787D-A5E7-4587-8906-AF55E7089C6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7773E932-9C15-4C9B-A177-F4932B6437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7E3478D2-07D1-49AF-B1A0-36DF0D995D0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D5EB6B1E-B04F-4EBA-AE3F-BAABEB2B6A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FB632C5D-932C-4012-8B36-404C56A7B24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A6D2789C-13AD-4D87-99E7-04AF57301D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3B801B72-0EC7-4244-A714-56C094BACD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2C3FBA43-9C8F-4791-81CB-21CED797779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C9EE7740-0E89-48B4-87A1-42CE1A5F93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5BD2E1B5-2E5B-4D55-BECD-E732DBF017E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DE90C971-B7A1-4BB5-BD71-8F3C329740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3D048405-5921-4E6D-8AD2-C8F7485EC9E8}"/>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3CEE7435-A673-4898-9795-040D24C3DFC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89785B8D-276D-4201-A57E-B892469D2CF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55E92ADB-CF30-4716-B9B0-37149CA1EA2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D7D148DC-F396-4270-9321-0EEDA52C8591}"/>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B7EFD3AC-2717-4081-B001-B4F3D9AE045F}"/>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0F977A3A-6D3D-4D99-9E78-6659078B47D4}"/>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ACB749F9-924B-4B6A-90B8-A2ACA9E76949}"/>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956609A3-D727-44A5-8180-13FADB68BF6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55" name="フローチャート: 判断 654">
          <a:extLst>
            <a:ext uri="{FF2B5EF4-FFF2-40B4-BE49-F238E27FC236}">
              <a16:creationId xmlns:a16="http://schemas.microsoft.com/office/drawing/2014/main" id="{A081CB76-1BFF-498D-AEFA-6BDCB0F76DE1}"/>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656" name="フローチャート: 判断 655">
          <a:extLst>
            <a:ext uri="{FF2B5EF4-FFF2-40B4-BE49-F238E27FC236}">
              <a16:creationId xmlns:a16="http://schemas.microsoft.com/office/drawing/2014/main" id="{93ABF0C1-7EA5-4AD5-A945-B5267D44A21E}"/>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3C5EC8D-741E-446C-9724-0D760F5FF0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4D817F3-60D9-413B-BF01-329B27A044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DF28230-B1CF-487A-BAB7-3C0E4AFECE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2B2172D-C7BA-4261-9AF4-3B5E67AE48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75156CD-80CA-41A7-A61F-DF3E36F50B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62" name="楕円 661">
          <a:extLst>
            <a:ext uri="{FF2B5EF4-FFF2-40B4-BE49-F238E27FC236}">
              <a16:creationId xmlns:a16="http://schemas.microsoft.com/office/drawing/2014/main" id="{310B95A3-7D0D-4660-8601-C6D17B0F94C0}"/>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EE0A4792-27AB-4B5A-8D57-938F3462B310}"/>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664" name="楕円 663">
          <a:extLst>
            <a:ext uri="{FF2B5EF4-FFF2-40B4-BE49-F238E27FC236}">
              <a16:creationId xmlns:a16="http://schemas.microsoft.com/office/drawing/2014/main" id="{29758592-B161-49B0-9DAE-E1BAA8D72E93}"/>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51436</xdr:rowOff>
    </xdr:to>
    <xdr:cxnSp macro="">
      <xdr:nvCxnSpPr>
        <xdr:cNvPr id="665" name="直線コネクタ 664">
          <a:extLst>
            <a:ext uri="{FF2B5EF4-FFF2-40B4-BE49-F238E27FC236}">
              <a16:creationId xmlns:a16="http://schemas.microsoft.com/office/drawing/2014/main" id="{FB67E6E6-9278-45E7-A524-5323E3693090}"/>
            </a:ext>
          </a:extLst>
        </xdr:cNvPr>
        <xdr:cNvCxnSpPr/>
      </xdr:nvCxnSpPr>
      <xdr:spPr>
        <a:xfrm>
          <a:off x="15481300" y="142322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666" name="楕円 665">
          <a:extLst>
            <a:ext uri="{FF2B5EF4-FFF2-40B4-BE49-F238E27FC236}">
              <a16:creationId xmlns:a16="http://schemas.microsoft.com/office/drawing/2014/main" id="{A8F59F86-3ED5-4CD5-8DFA-2D9E2624B5D9}"/>
            </a:ext>
          </a:extLst>
        </xdr:cNvPr>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1905</xdr:rowOff>
    </xdr:to>
    <xdr:cxnSp macro="">
      <xdr:nvCxnSpPr>
        <xdr:cNvPr id="667" name="直線コネクタ 666">
          <a:extLst>
            <a:ext uri="{FF2B5EF4-FFF2-40B4-BE49-F238E27FC236}">
              <a16:creationId xmlns:a16="http://schemas.microsoft.com/office/drawing/2014/main" id="{A743A516-ED39-4A16-B075-C3BCF5DC818F}"/>
            </a:ext>
          </a:extLst>
        </xdr:cNvPr>
        <xdr:cNvCxnSpPr/>
      </xdr:nvCxnSpPr>
      <xdr:spPr>
        <a:xfrm>
          <a:off x="14592300" y="1418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668" name="楕円 667">
          <a:extLst>
            <a:ext uri="{FF2B5EF4-FFF2-40B4-BE49-F238E27FC236}">
              <a16:creationId xmlns:a16="http://schemas.microsoft.com/office/drawing/2014/main" id="{D2367665-60B3-4ABF-BB98-B6F4A0318FBC}"/>
            </a:ext>
          </a:extLst>
        </xdr:cNvPr>
        <xdr:cNvSpPr/>
      </xdr:nvSpPr>
      <xdr:spPr>
        <a:xfrm>
          <a:off x="1365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123825</xdr:rowOff>
    </xdr:from>
    <xdr:to>
      <xdr:col>76</xdr:col>
      <xdr:colOff>114300</xdr:colOff>
      <xdr:row>83</xdr:row>
      <xdr:rowOff>43814</xdr:rowOff>
    </xdr:to>
    <xdr:cxnSp macro="">
      <xdr:nvCxnSpPr>
        <xdr:cNvPr id="669" name="直線コネクタ 668">
          <a:extLst>
            <a:ext uri="{FF2B5EF4-FFF2-40B4-BE49-F238E27FC236}">
              <a16:creationId xmlns:a16="http://schemas.microsoft.com/office/drawing/2014/main" id="{FD4AF367-F6EE-49C5-BC19-439EFF2B6E03}"/>
            </a:ext>
          </a:extLst>
        </xdr:cNvPr>
        <xdr:cNvCxnSpPr/>
      </xdr:nvCxnSpPr>
      <xdr:spPr>
        <a:xfrm flipV="1">
          <a:off x="13703300" y="141827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670" name="楕円 669">
          <a:extLst>
            <a:ext uri="{FF2B5EF4-FFF2-40B4-BE49-F238E27FC236}">
              <a16:creationId xmlns:a16="http://schemas.microsoft.com/office/drawing/2014/main" id="{4A538E5E-A8F2-4095-8703-AEF3C5444BA8}"/>
            </a:ext>
          </a:extLst>
        </xdr:cNvPr>
        <xdr:cNvSpPr/>
      </xdr:nvSpPr>
      <xdr:spPr>
        <a:xfrm>
          <a:off x="12763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43814</xdr:rowOff>
    </xdr:to>
    <xdr:cxnSp macro="">
      <xdr:nvCxnSpPr>
        <xdr:cNvPr id="671" name="直線コネクタ 670">
          <a:extLst>
            <a:ext uri="{FF2B5EF4-FFF2-40B4-BE49-F238E27FC236}">
              <a16:creationId xmlns:a16="http://schemas.microsoft.com/office/drawing/2014/main" id="{60D3D0C4-D337-44BB-BA83-28C3EA6632FA}"/>
            </a:ext>
          </a:extLst>
        </xdr:cNvPr>
        <xdr:cNvCxnSpPr/>
      </xdr:nvCxnSpPr>
      <xdr:spPr>
        <a:xfrm>
          <a:off x="12814300" y="142208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93B662D4-412D-41AF-A9F0-34F83D6499A9}"/>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0B52AEF8-1078-46AF-8762-8589265A38D7}"/>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674" name="n_3aveValue【消防施設】&#10;有形固定資産減価償却率">
          <a:extLst>
            <a:ext uri="{FF2B5EF4-FFF2-40B4-BE49-F238E27FC236}">
              <a16:creationId xmlns:a16="http://schemas.microsoft.com/office/drawing/2014/main" id="{6C334FA7-ADB4-4BE1-BC3E-D782C5899E5E}"/>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675" name="n_4aveValue【消防施設】&#10;有形固定資産減価償却率">
          <a:extLst>
            <a:ext uri="{FF2B5EF4-FFF2-40B4-BE49-F238E27FC236}">
              <a16:creationId xmlns:a16="http://schemas.microsoft.com/office/drawing/2014/main" id="{820ED672-86A2-4BA8-B856-B6CFB0BD767C}"/>
            </a:ext>
          </a:extLst>
        </xdr:cNvPr>
        <xdr:cNvSpPr txBox="1"/>
      </xdr:nvSpPr>
      <xdr:spPr>
        <a:xfrm>
          <a:off x="12611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676" name="n_1mainValue【消防施設】&#10;有形固定資産減価償却率">
          <a:extLst>
            <a:ext uri="{FF2B5EF4-FFF2-40B4-BE49-F238E27FC236}">
              <a16:creationId xmlns:a16="http://schemas.microsoft.com/office/drawing/2014/main" id="{2F4CC571-A437-476E-AFCA-5510B98DD152}"/>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677" name="n_2mainValue【消防施設】&#10;有形固定資産減価償却率">
          <a:extLst>
            <a:ext uri="{FF2B5EF4-FFF2-40B4-BE49-F238E27FC236}">
              <a16:creationId xmlns:a16="http://schemas.microsoft.com/office/drawing/2014/main" id="{085059CC-09B1-4DDC-B9FD-9BAAB74A8DAA}"/>
            </a:ext>
          </a:extLst>
        </xdr:cNvPr>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678" name="n_3mainValue【消防施設】&#10;有形固定資産減価償却率">
          <a:extLst>
            <a:ext uri="{FF2B5EF4-FFF2-40B4-BE49-F238E27FC236}">
              <a16:creationId xmlns:a16="http://schemas.microsoft.com/office/drawing/2014/main" id="{2B61B808-7A20-4987-BFF7-A3075449DCEB}"/>
            </a:ext>
          </a:extLst>
        </xdr:cNvPr>
        <xdr:cNvSpPr txBox="1"/>
      </xdr:nvSpPr>
      <xdr:spPr>
        <a:xfrm>
          <a:off x="13500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679" name="n_4mainValue【消防施設】&#10;有形固定資産減価償却率">
          <a:extLst>
            <a:ext uri="{FF2B5EF4-FFF2-40B4-BE49-F238E27FC236}">
              <a16:creationId xmlns:a16="http://schemas.microsoft.com/office/drawing/2014/main" id="{5EE913B0-CC61-4E0C-BFB5-9D730EA8BCBA}"/>
            </a:ext>
          </a:extLst>
        </xdr:cNvPr>
        <xdr:cNvSpPr txBox="1"/>
      </xdr:nvSpPr>
      <xdr:spPr>
        <a:xfrm>
          <a:off x="12611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AACD38FE-DF44-4E0F-8AFF-79D8EB7BF6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CEDFEB6C-2208-4AA2-9B35-F811BBA2E6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A4B503B0-32A5-4457-8D71-01CEBB42C5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CFC000A4-F7A3-4C46-AC55-D59BA0D317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81288983-47C5-452A-9874-1DEA8743F3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9A08ADA0-C3CA-4AD6-8214-E40B732E80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A3AB0A76-347D-4E77-B616-6681402C72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5FCEF366-FC88-46BC-86AA-2973C199021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6DF21283-1358-4E12-B0BA-1AD956D81F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D0C15F18-35FD-4C4C-9317-CD900FA4C9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E7C1029B-16A1-460C-B9CF-E4484EC8202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654796D2-9A88-465E-8626-97D26C92A33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CDCEBFB7-EA1D-45AA-827C-EAE177F4018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393C3124-9C49-4F6D-A77B-9ED55AC6503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4A5546AD-08B5-46F8-89DD-E88F03441D6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689E04AA-5376-40F1-B0EF-33B9AB24B42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23555D54-A70A-4479-9AA4-C7C471DC16C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8679101B-31AB-41C8-B365-7D5ED13658E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24DFDAFD-003A-495C-A70C-59A399BF163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04A33888-824C-44DA-8C86-ABE36F46F41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AEB9E16B-0300-4F9D-AC57-14E6973645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62380ECB-13C9-48BB-B308-6383A31B56A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2FEA1CE1-D13C-44FE-80BF-40DE2250F0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71221535-F2FA-4459-8D20-C769F79B262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8AC39CBB-7834-4330-A890-2F25FB5823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0A64EC3D-C7E7-42B2-B4E2-C550EFE6E84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D42E246B-954B-4605-B036-4BEA79E5A74C}"/>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FD687B1F-F7DD-4486-AD46-8D641FF06378}"/>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B7FC3C04-1607-4269-B404-11ADA2B5090D}"/>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6CB00DAB-E3AC-4894-93F7-1AC57C8CF31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286BACBA-E1DA-414C-9A31-71DD946C76BB}"/>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6EB0A6FC-B4CE-4E86-93EF-B2626F2F0029}"/>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709D1DC3-8143-4580-AFEF-398EB6DADF2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853C597C-641B-4E5F-A04F-7123EBA23F91}"/>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4" name="フローチャート: 判断 713">
          <a:extLst>
            <a:ext uri="{FF2B5EF4-FFF2-40B4-BE49-F238E27FC236}">
              <a16:creationId xmlns:a16="http://schemas.microsoft.com/office/drawing/2014/main" id="{F71CE402-2338-4B58-9844-E2EC9D2FEE6E}"/>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5" name="フローチャート: 判断 714">
          <a:extLst>
            <a:ext uri="{FF2B5EF4-FFF2-40B4-BE49-F238E27FC236}">
              <a16:creationId xmlns:a16="http://schemas.microsoft.com/office/drawing/2014/main" id="{6370CA9C-A1D4-405D-A18D-DB04389FBD64}"/>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35C2FE1-EF8D-4375-A1B9-6867F40805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7CC2CB-7AFF-4DBA-864C-7823CC9A05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9787F57-3B5B-476D-BAC9-3785404049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96ABA6D-F107-42F4-A5A7-991F23955C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08189CC-CD40-4EAD-BF2E-EAC09F0A8C6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140788</xdr:rowOff>
    </xdr:from>
    <xdr:to>
      <xdr:col>116</xdr:col>
      <xdr:colOff>114300</xdr:colOff>
      <xdr:row>86</xdr:row>
      <xdr:rowOff>70938</xdr:rowOff>
    </xdr:to>
    <xdr:sp macro="" textlink="">
      <xdr:nvSpPr>
        <xdr:cNvPr id="721" name="楕円 720">
          <a:extLst>
            <a:ext uri="{FF2B5EF4-FFF2-40B4-BE49-F238E27FC236}">
              <a16:creationId xmlns:a16="http://schemas.microsoft.com/office/drawing/2014/main" id="{268AA39B-202B-4D8D-9616-2000D894F950}"/>
            </a:ext>
          </a:extLst>
        </xdr:cNvPr>
        <xdr:cNvSpPr/>
      </xdr:nvSpPr>
      <xdr:spPr>
        <a:xfrm>
          <a:off x="221107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55715</xdr:rowOff>
    </xdr:from>
    <xdr:ext cx="469744" cy="259045"/>
    <xdr:sp macro="" textlink="">
      <xdr:nvSpPr>
        <xdr:cNvPr id="722" name="【消防施設】&#10;一人当たり面積該当値テキスト">
          <a:extLst>
            <a:ext uri="{FF2B5EF4-FFF2-40B4-BE49-F238E27FC236}">
              <a16:creationId xmlns:a16="http://schemas.microsoft.com/office/drawing/2014/main" id="{A208C7C4-A446-468B-9FC2-17167849B57E}"/>
            </a:ext>
          </a:extLst>
        </xdr:cNvPr>
        <xdr:cNvSpPr txBox="1"/>
      </xdr:nvSpPr>
      <xdr:spPr>
        <a:xfrm>
          <a:off x="22199600" y="14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144055</xdr:rowOff>
    </xdr:from>
    <xdr:to>
      <xdr:col>112</xdr:col>
      <xdr:colOff>38100</xdr:colOff>
      <xdr:row>86</xdr:row>
      <xdr:rowOff>74205</xdr:rowOff>
    </xdr:to>
    <xdr:sp macro="" textlink="">
      <xdr:nvSpPr>
        <xdr:cNvPr id="723" name="楕円 722">
          <a:extLst>
            <a:ext uri="{FF2B5EF4-FFF2-40B4-BE49-F238E27FC236}">
              <a16:creationId xmlns:a16="http://schemas.microsoft.com/office/drawing/2014/main" id="{1AE2860B-18A5-4205-8CB8-C164F300D145}"/>
            </a:ext>
          </a:extLst>
        </xdr:cNvPr>
        <xdr:cNvSpPr/>
      </xdr:nvSpPr>
      <xdr:spPr>
        <a:xfrm>
          <a:off x="21272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20138</xdr:rowOff>
    </xdr:from>
    <xdr:to>
      <xdr:col>116</xdr:col>
      <xdr:colOff>63500</xdr:colOff>
      <xdr:row>86</xdr:row>
      <xdr:rowOff>23405</xdr:rowOff>
    </xdr:to>
    <xdr:cxnSp macro="">
      <xdr:nvCxnSpPr>
        <xdr:cNvPr id="724" name="直線コネクタ 723">
          <a:extLst>
            <a:ext uri="{FF2B5EF4-FFF2-40B4-BE49-F238E27FC236}">
              <a16:creationId xmlns:a16="http://schemas.microsoft.com/office/drawing/2014/main" id="{9893526B-60F8-4AF5-A294-47BF33F0A398}"/>
            </a:ext>
          </a:extLst>
        </xdr:cNvPr>
        <xdr:cNvCxnSpPr/>
      </xdr:nvCxnSpPr>
      <xdr:spPr>
        <a:xfrm flipV="1">
          <a:off x="21323300" y="147648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145687</xdr:rowOff>
    </xdr:from>
    <xdr:to>
      <xdr:col>107</xdr:col>
      <xdr:colOff>101600</xdr:colOff>
      <xdr:row>86</xdr:row>
      <xdr:rowOff>75837</xdr:rowOff>
    </xdr:to>
    <xdr:sp macro="" textlink="">
      <xdr:nvSpPr>
        <xdr:cNvPr id="725" name="楕円 724">
          <a:extLst>
            <a:ext uri="{FF2B5EF4-FFF2-40B4-BE49-F238E27FC236}">
              <a16:creationId xmlns:a16="http://schemas.microsoft.com/office/drawing/2014/main" id="{9BAD0A4D-6F91-48F2-806F-8156873826EE}"/>
            </a:ext>
          </a:extLst>
        </xdr:cNvPr>
        <xdr:cNvSpPr/>
      </xdr:nvSpPr>
      <xdr:spPr>
        <a:xfrm>
          <a:off x="20383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23405</xdr:rowOff>
    </xdr:from>
    <xdr:to>
      <xdr:col>111</xdr:col>
      <xdr:colOff>177800</xdr:colOff>
      <xdr:row>86</xdr:row>
      <xdr:rowOff>25037</xdr:rowOff>
    </xdr:to>
    <xdr:cxnSp macro="">
      <xdr:nvCxnSpPr>
        <xdr:cNvPr id="726" name="直線コネクタ 725">
          <a:extLst>
            <a:ext uri="{FF2B5EF4-FFF2-40B4-BE49-F238E27FC236}">
              <a16:creationId xmlns:a16="http://schemas.microsoft.com/office/drawing/2014/main" id="{F3B67097-0F86-470D-A866-044DE109BC40}"/>
            </a:ext>
          </a:extLst>
        </xdr:cNvPr>
        <xdr:cNvCxnSpPr/>
      </xdr:nvCxnSpPr>
      <xdr:spPr>
        <a:xfrm flipV="1">
          <a:off x="20434300" y="147681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157118</xdr:rowOff>
    </xdr:from>
    <xdr:to>
      <xdr:col>102</xdr:col>
      <xdr:colOff>165100</xdr:colOff>
      <xdr:row>86</xdr:row>
      <xdr:rowOff>87268</xdr:rowOff>
    </xdr:to>
    <xdr:sp macro="" textlink="">
      <xdr:nvSpPr>
        <xdr:cNvPr id="727" name="楕円 726">
          <a:extLst>
            <a:ext uri="{FF2B5EF4-FFF2-40B4-BE49-F238E27FC236}">
              <a16:creationId xmlns:a16="http://schemas.microsoft.com/office/drawing/2014/main" id="{15707231-53B7-4AC2-9BAD-3B1FE9F2D280}"/>
            </a:ext>
          </a:extLst>
        </xdr:cNvPr>
        <xdr:cNvSpPr/>
      </xdr:nvSpPr>
      <xdr:spPr>
        <a:xfrm>
          <a:off x="19494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25037</xdr:rowOff>
    </xdr:from>
    <xdr:to>
      <xdr:col>107</xdr:col>
      <xdr:colOff>50800</xdr:colOff>
      <xdr:row>86</xdr:row>
      <xdr:rowOff>36468</xdr:rowOff>
    </xdr:to>
    <xdr:cxnSp macro="">
      <xdr:nvCxnSpPr>
        <xdr:cNvPr id="728" name="直線コネクタ 727">
          <a:extLst>
            <a:ext uri="{FF2B5EF4-FFF2-40B4-BE49-F238E27FC236}">
              <a16:creationId xmlns:a16="http://schemas.microsoft.com/office/drawing/2014/main" id="{2E375713-A8A0-40BE-B525-C535C8D97CCE}"/>
            </a:ext>
          </a:extLst>
        </xdr:cNvPr>
        <xdr:cNvCxnSpPr/>
      </xdr:nvCxnSpPr>
      <xdr:spPr>
        <a:xfrm flipV="1">
          <a:off x="19545300" y="147697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729" name="楕円 728">
          <a:extLst>
            <a:ext uri="{FF2B5EF4-FFF2-40B4-BE49-F238E27FC236}">
              <a16:creationId xmlns:a16="http://schemas.microsoft.com/office/drawing/2014/main" id="{955A53EE-76F0-4336-A333-7F7D1933DB48}"/>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36468</xdr:rowOff>
    </xdr:from>
    <xdr:to>
      <xdr:col>102</xdr:col>
      <xdr:colOff>114300</xdr:colOff>
      <xdr:row>86</xdr:row>
      <xdr:rowOff>83820</xdr:rowOff>
    </xdr:to>
    <xdr:cxnSp macro="">
      <xdr:nvCxnSpPr>
        <xdr:cNvPr id="730" name="直線コネクタ 729">
          <a:extLst>
            <a:ext uri="{FF2B5EF4-FFF2-40B4-BE49-F238E27FC236}">
              <a16:creationId xmlns:a16="http://schemas.microsoft.com/office/drawing/2014/main" id="{B476375E-CC7A-4CCA-BD58-E7B753375807}"/>
            </a:ext>
          </a:extLst>
        </xdr:cNvPr>
        <xdr:cNvCxnSpPr/>
      </xdr:nvCxnSpPr>
      <xdr:spPr>
        <a:xfrm flipV="1">
          <a:off x="18656300" y="1478116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F70B46E0-402F-414A-BDC8-90D3ADAF6BDC}"/>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D57E6477-C597-4CED-A125-A541053A5321}"/>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733" name="n_3aveValue【消防施設】&#10;一人当たり面積">
          <a:extLst>
            <a:ext uri="{FF2B5EF4-FFF2-40B4-BE49-F238E27FC236}">
              <a16:creationId xmlns:a16="http://schemas.microsoft.com/office/drawing/2014/main" id="{224D5428-D0BD-4C28-9049-E6E73DA0957C}"/>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4" name="n_4aveValue【消防施設】&#10;一人当たり面積">
          <a:extLst>
            <a:ext uri="{FF2B5EF4-FFF2-40B4-BE49-F238E27FC236}">
              <a16:creationId xmlns:a16="http://schemas.microsoft.com/office/drawing/2014/main" id="{73B99DE2-3C9D-4298-B35E-A421FFB58A91}"/>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65332</xdr:rowOff>
    </xdr:from>
    <xdr:ext cx="469744" cy="259045"/>
    <xdr:sp macro="" textlink="">
      <xdr:nvSpPr>
        <xdr:cNvPr id="735" name="n_1mainValue【消防施設】&#10;一人当たり面積">
          <a:extLst>
            <a:ext uri="{FF2B5EF4-FFF2-40B4-BE49-F238E27FC236}">
              <a16:creationId xmlns:a16="http://schemas.microsoft.com/office/drawing/2014/main" id="{EA65BF6C-07D5-4D2F-AF82-F1CB32900D06}"/>
            </a:ext>
          </a:extLst>
        </xdr:cNvPr>
        <xdr:cNvSpPr txBox="1"/>
      </xdr:nvSpPr>
      <xdr:spPr>
        <a:xfrm>
          <a:off x="21075727" y="1481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66964</xdr:rowOff>
    </xdr:from>
    <xdr:ext cx="469744" cy="259045"/>
    <xdr:sp macro="" textlink="">
      <xdr:nvSpPr>
        <xdr:cNvPr id="736" name="n_2mainValue【消防施設】&#10;一人当たり面積">
          <a:extLst>
            <a:ext uri="{FF2B5EF4-FFF2-40B4-BE49-F238E27FC236}">
              <a16:creationId xmlns:a16="http://schemas.microsoft.com/office/drawing/2014/main" id="{6981DFCF-A82D-4D8E-AB72-17A97B48DADD}"/>
            </a:ext>
          </a:extLst>
        </xdr:cNvPr>
        <xdr:cNvSpPr txBox="1"/>
      </xdr:nvSpPr>
      <xdr:spPr>
        <a:xfrm>
          <a:off x="20199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78395</xdr:rowOff>
    </xdr:from>
    <xdr:ext cx="469744" cy="259045"/>
    <xdr:sp macro="" textlink="">
      <xdr:nvSpPr>
        <xdr:cNvPr id="737" name="n_3mainValue【消防施設】&#10;一人当たり面積">
          <a:extLst>
            <a:ext uri="{FF2B5EF4-FFF2-40B4-BE49-F238E27FC236}">
              <a16:creationId xmlns:a16="http://schemas.microsoft.com/office/drawing/2014/main" id="{4E7DDB93-BF0A-4DAB-B121-ABFF7F167ED8}"/>
            </a:ext>
          </a:extLst>
        </xdr:cNvPr>
        <xdr:cNvSpPr txBox="1"/>
      </xdr:nvSpPr>
      <xdr:spPr>
        <a:xfrm>
          <a:off x="19310427" y="148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738" name="n_4mainValue【消防施設】&#10;一人当たり面積">
          <a:extLst>
            <a:ext uri="{FF2B5EF4-FFF2-40B4-BE49-F238E27FC236}">
              <a16:creationId xmlns:a16="http://schemas.microsoft.com/office/drawing/2014/main" id="{5AF0CCBE-A1BC-4E4C-B641-08B6E1F391A0}"/>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D6FC081-2190-47D4-8587-81E4E6BAEF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629E633E-EE80-44DE-8DE7-1D0A124149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850EAE6D-E034-4B42-B546-ED669BB904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ED25EBF-3F65-4C5F-8495-488FD183F4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35F14E48-1CEC-40FD-8089-BCA89189A8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BB5A9F7-3179-42BE-8886-70D82BF53C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8F86955-C04D-43AE-8094-ACEADDEEF8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B4BAFD8D-29C8-4525-95F0-EEC2AEB03E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6775C1F6-AF01-4EB6-ACB4-49E68DC224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C206B013-D5D9-490F-8E8F-6B8CD548B5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C11D8F5-D000-4E73-8AAC-174093F140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E53E0BB2-57CD-4FC8-9FD4-5EBCE3F6C37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BD42A9B-80E5-402D-9A6D-83FB246720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7155410D-CC8C-493D-A1A9-362C7CC02CF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1BC4B6B4-8329-4444-84E3-6810A5D9A0B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CC03508B-7F98-44BF-8476-B9DE15494B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80AB05F-668C-4405-ADF0-C3861A82688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AE7688AB-E5BD-4378-ADC5-2EA841A67F9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85B3FB46-8788-4E2B-9EB8-4FFB0007D9D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FF9C524B-50F2-4126-8790-FC0A8D4B123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2409FF40-6CBE-483B-BCD8-47FC6A51E51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B71B7E38-6F0F-43C2-828E-31254FF9EB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B7E28F1A-374F-438B-9BF4-EE0BEF0BC0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38B48FE7-C08A-4DBA-B26D-D14FF4363CD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A14BCCEB-1E17-42CD-8E18-F7E17D44323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4546AAF2-472F-4CC6-AFA6-0EE84AA463B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FA659E7B-FDF6-4A7D-8F4B-D0D0E5A0934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15D4C699-38EA-441C-B328-0DBD5B50D88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ADD5A448-4245-4BC7-A6A2-937ACE469CE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8E47AB34-1C3D-4DA5-B370-F5BB41BFE73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86EAAB9A-DA69-4C56-85D8-118F481EE912}"/>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5445C4EB-20E4-48CA-9182-9219FCE455E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71" name="フローチャート: 判断 770">
          <a:extLst>
            <a:ext uri="{FF2B5EF4-FFF2-40B4-BE49-F238E27FC236}">
              <a16:creationId xmlns:a16="http://schemas.microsoft.com/office/drawing/2014/main" id="{51A9DE33-1068-437F-B02A-A19D2FA09488}"/>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72" name="フローチャート: 判断 771">
          <a:extLst>
            <a:ext uri="{FF2B5EF4-FFF2-40B4-BE49-F238E27FC236}">
              <a16:creationId xmlns:a16="http://schemas.microsoft.com/office/drawing/2014/main" id="{263C0D99-A837-4B07-BE76-AD26C40ECFDA}"/>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D2F4D0D-DB2A-4A63-B09D-757C514071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D255920-6A75-4B9A-A15C-C12C0D90B02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A329C3-8712-4D12-887A-57CC68A133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13EEB16-7C90-40AD-AA5C-B0B894E9F0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2DF9264-F0DC-44F1-A9B9-F2C4934999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54611</xdr:rowOff>
    </xdr:from>
    <xdr:to>
      <xdr:col>85</xdr:col>
      <xdr:colOff>177800</xdr:colOff>
      <xdr:row>104</xdr:row>
      <xdr:rowOff>156211</xdr:rowOff>
    </xdr:to>
    <xdr:sp macro="" textlink="">
      <xdr:nvSpPr>
        <xdr:cNvPr id="778" name="楕円 777">
          <a:extLst>
            <a:ext uri="{FF2B5EF4-FFF2-40B4-BE49-F238E27FC236}">
              <a16:creationId xmlns:a16="http://schemas.microsoft.com/office/drawing/2014/main" id="{FE10EA70-FA54-465E-A10B-A4580D3139BB}"/>
            </a:ext>
          </a:extLst>
        </xdr:cNvPr>
        <xdr:cNvSpPr/>
      </xdr:nvSpPr>
      <xdr:spPr>
        <a:xfrm>
          <a:off x="162687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33038</xdr:rowOff>
    </xdr:from>
    <xdr:ext cx="405111" cy="259045"/>
    <xdr:sp macro="" textlink="">
      <xdr:nvSpPr>
        <xdr:cNvPr id="779" name="【庁舎】&#10;有形固定資産減価償却率該当値テキスト">
          <a:extLst>
            <a:ext uri="{FF2B5EF4-FFF2-40B4-BE49-F238E27FC236}">
              <a16:creationId xmlns:a16="http://schemas.microsoft.com/office/drawing/2014/main" id="{4A72BD9C-83E4-4DAE-80CE-8AA3E3E9FEBD}"/>
            </a:ext>
          </a:extLst>
        </xdr:cNvPr>
        <xdr:cNvSpPr txBox="1"/>
      </xdr:nvSpPr>
      <xdr:spPr>
        <a:xfrm>
          <a:off x="16357600"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780" name="楕円 779">
          <a:extLst>
            <a:ext uri="{FF2B5EF4-FFF2-40B4-BE49-F238E27FC236}">
              <a16:creationId xmlns:a16="http://schemas.microsoft.com/office/drawing/2014/main" id="{1CE8C6F9-D0FC-43C7-86DA-F7F657179CB5}"/>
            </a:ext>
          </a:extLst>
        </xdr:cNvPr>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105411</xdr:rowOff>
    </xdr:from>
    <xdr:to>
      <xdr:col>85</xdr:col>
      <xdr:colOff>127000</xdr:colOff>
      <xdr:row>104</xdr:row>
      <xdr:rowOff>114300</xdr:rowOff>
    </xdr:to>
    <xdr:cxnSp macro="">
      <xdr:nvCxnSpPr>
        <xdr:cNvPr id="781" name="直線コネクタ 780">
          <a:extLst>
            <a:ext uri="{FF2B5EF4-FFF2-40B4-BE49-F238E27FC236}">
              <a16:creationId xmlns:a16="http://schemas.microsoft.com/office/drawing/2014/main" id="{09B2DC92-8828-4F11-85BD-9F7377D6B296}"/>
            </a:ext>
          </a:extLst>
        </xdr:cNvPr>
        <xdr:cNvCxnSpPr/>
      </xdr:nvCxnSpPr>
      <xdr:spPr>
        <a:xfrm flipV="1">
          <a:off x="15481300" y="179362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82" name="楕円 781">
          <a:extLst>
            <a:ext uri="{FF2B5EF4-FFF2-40B4-BE49-F238E27FC236}">
              <a16:creationId xmlns:a16="http://schemas.microsoft.com/office/drawing/2014/main" id="{BB41A2AC-DA1C-4C6B-9065-5AB6191FA787}"/>
            </a:ext>
          </a:extLst>
        </xdr:cNvPr>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114300</xdr:rowOff>
    </xdr:to>
    <xdr:cxnSp macro="">
      <xdr:nvCxnSpPr>
        <xdr:cNvPr id="783" name="直線コネクタ 782">
          <a:extLst>
            <a:ext uri="{FF2B5EF4-FFF2-40B4-BE49-F238E27FC236}">
              <a16:creationId xmlns:a16="http://schemas.microsoft.com/office/drawing/2014/main" id="{3CD259A4-3169-45AD-90D6-CF191E0BC8B2}"/>
            </a:ext>
          </a:extLst>
        </xdr:cNvPr>
        <xdr:cNvCxnSpPr/>
      </xdr:nvCxnSpPr>
      <xdr:spPr>
        <a:xfrm>
          <a:off x="14592300" y="17922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84" name="楕円 783">
          <a:extLst>
            <a:ext uri="{FF2B5EF4-FFF2-40B4-BE49-F238E27FC236}">
              <a16:creationId xmlns:a16="http://schemas.microsoft.com/office/drawing/2014/main" id="{4B0D5D78-8C04-4F9F-955D-AD2B16CD9E12}"/>
            </a:ext>
          </a:extLst>
        </xdr:cNvPr>
        <xdr:cNvSpPr/>
      </xdr:nvSpPr>
      <xdr:spPr>
        <a:xfrm>
          <a:off x="1365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57150</xdr:rowOff>
    </xdr:from>
    <xdr:to>
      <xdr:col>76</xdr:col>
      <xdr:colOff>114300</xdr:colOff>
      <xdr:row>104</xdr:row>
      <xdr:rowOff>91439</xdr:rowOff>
    </xdr:to>
    <xdr:cxnSp macro="">
      <xdr:nvCxnSpPr>
        <xdr:cNvPr id="785" name="直線コネクタ 784">
          <a:extLst>
            <a:ext uri="{FF2B5EF4-FFF2-40B4-BE49-F238E27FC236}">
              <a16:creationId xmlns:a16="http://schemas.microsoft.com/office/drawing/2014/main" id="{9A341738-C4C9-4F0E-BBEE-5BF132FDA33F}"/>
            </a:ext>
          </a:extLst>
        </xdr:cNvPr>
        <xdr:cNvCxnSpPr/>
      </xdr:nvCxnSpPr>
      <xdr:spPr>
        <a:xfrm>
          <a:off x="13703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8889</xdr:rowOff>
    </xdr:from>
    <xdr:to>
      <xdr:col>67</xdr:col>
      <xdr:colOff>101600</xdr:colOff>
      <xdr:row>104</xdr:row>
      <xdr:rowOff>110489</xdr:rowOff>
    </xdr:to>
    <xdr:sp macro="" textlink="">
      <xdr:nvSpPr>
        <xdr:cNvPr id="786" name="楕円 785">
          <a:extLst>
            <a:ext uri="{FF2B5EF4-FFF2-40B4-BE49-F238E27FC236}">
              <a16:creationId xmlns:a16="http://schemas.microsoft.com/office/drawing/2014/main" id="{8AEE2ED0-3DF0-47C5-A1FE-F50F5D398472}"/>
            </a:ext>
          </a:extLst>
        </xdr:cNvPr>
        <xdr:cNvSpPr/>
      </xdr:nvSpPr>
      <xdr:spPr>
        <a:xfrm>
          <a:off x="12763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57150</xdr:rowOff>
    </xdr:from>
    <xdr:to>
      <xdr:col>71</xdr:col>
      <xdr:colOff>177800</xdr:colOff>
      <xdr:row>104</xdr:row>
      <xdr:rowOff>59689</xdr:rowOff>
    </xdr:to>
    <xdr:cxnSp macro="">
      <xdr:nvCxnSpPr>
        <xdr:cNvPr id="787" name="直線コネクタ 786">
          <a:extLst>
            <a:ext uri="{FF2B5EF4-FFF2-40B4-BE49-F238E27FC236}">
              <a16:creationId xmlns:a16="http://schemas.microsoft.com/office/drawing/2014/main" id="{60B87C38-2CB5-44AB-933D-C787235BC56D}"/>
            </a:ext>
          </a:extLst>
        </xdr:cNvPr>
        <xdr:cNvCxnSpPr/>
      </xdr:nvCxnSpPr>
      <xdr:spPr>
        <a:xfrm flipV="1">
          <a:off x="12814300" y="17887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48B4FBF2-7292-43C5-A1AF-23D96C29DEC1}"/>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744A8BA7-5E4E-4461-90AF-DEC46758D9B3}"/>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90" name="n_3aveValue【庁舎】&#10;有形固定資産減価償却率">
          <a:extLst>
            <a:ext uri="{FF2B5EF4-FFF2-40B4-BE49-F238E27FC236}">
              <a16:creationId xmlns:a16="http://schemas.microsoft.com/office/drawing/2014/main" id="{08EA4186-AF52-4DBB-944C-B3936AC8F985}"/>
            </a:ext>
          </a:extLst>
        </xdr:cNvPr>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791" name="n_4aveValue【庁舎】&#10;有形固定資産減価償却率">
          <a:extLst>
            <a:ext uri="{FF2B5EF4-FFF2-40B4-BE49-F238E27FC236}">
              <a16:creationId xmlns:a16="http://schemas.microsoft.com/office/drawing/2014/main" id="{E839D1D8-5237-4109-8436-91020014B546}"/>
            </a:ext>
          </a:extLst>
        </xdr:cNvPr>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792" name="n_1mainValue【庁舎】&#10;有形固定資産減価償却率">
          <a:extLst>
            <a:ext uri="{FF2B5EF4-FFF2-40B4-BE49-F238E27FC236}">
              <a16:creationId xmlns:a16="http://schemas.microsoft.com/office/drawing/2014/main" id="{95192E34-60AC-4ADA-ADF6-876803745E6B}"/>
            </a:ext>
          </a:extLst>
        </xdr:cNvPr>
        <xdr:cNvSpPr txBox="1"/>
      </xdr:nvSpPr>
      <xdr:spPr>
        <a:xfrm>
          <a:off x="15266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93" name="n_2mainValue【庁舎】&#10;有形固定資産減価償却率">
          <a:extLst>
            <a:ext uri="{FF2B5EF4-FFF2-40B4-BE49-F238E27FC236}">
              <a16:creationId xmlns:a16="http://schemas.microsoft.com/office/drawing/2014/main" id="{AC91D75C-706D-4DD8-9BEF-C2420F21E580}"/>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794" name="n_3mainValue【庁舎】&#10;有形固定資産減価償却率">
          <a:extLst>
            <a:ext uri="{FF2B5EF4-FFF2-40B4-BE49-F238E27FC236}">
              <a16:creationId xmlns:a16="http://schemas.microsoft.com/office/drawing/2014/main" id="{CE4D7EEA-629D-4310-8951-5189961AF148}"/>
            </a:ext>
          </a:extLst>
        </xdr:cNvPr>
        <xdr:cNvSpPr txBox="1"/>
      </xdr:nvSpPr>
      <xdr:spPr>
        <a:xfrm>
          <a:off x="13500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101616</xdr:rowOff>
    </xdr:from>
    <xdr:ext cx="405111" cy="259045"/>
    <xdr:sp macro="" textlink="">
      <xdr:nvSpPr>
        <xdr:cNvPr id="795" name="n_4mainValue【庁舎】&#10;有形固定資産減価償却率">
          <a:extLst>
            <a:ext uri="{FF2B5EF4-FFF2-40B4-BE49-F238E27FC236}">
              <a16:creationId xmlns:a16="http://schemas.microsoft.com/office/drawing/2014/main" id="{40988AB2-09B9-43AB-BED3-441D0489FEF2}"/>
            </a:ext>
          </a:extLst>
        </xdr:cNvPr>
        <xdr:cNvSpPr txBox="1"/>
      </xdr:nvSpPr>
      <xdr:spPr>
        <a:xfrm>
          <a:off x="12611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14AA3CE-ED27-4728-8255-EE92EE0F3A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8EDCB51E-1C55-43E6-AF4F-910601E1A8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D0BB357A-9CEE-4FCD-8565-B625221614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E63457CB-0D34-4F48-9AE4-3B0D60E754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B210150-A789-4714-8DD1-0A928016F0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532217E2-8B1F-496C-B3FB-80B3208676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32B6DE8A-81A9-42BA-890E-796C9AEB57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79415B5-E85E-4F31-B078-A186D714F9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C945584-3B61-4DC1-AFA3-23D017CF14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2C5E556B-44EE-4E5E-89AA-8344E8622A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4B7ED8B-0B7A-46DC-947E-317F18A03CF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A456DE21-DD82-45A7-8C1E-A26FDE3A1FF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592A170A-1C16-4B41-924B-4B995439BC0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6A25AEE0-304D-48FA-B49B-BA8F37C596E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1C0332CF-6BB3-4A56-A7A4-762FE8A826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3D18406A-896E-45DD-89D4-1980F3D72A0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6D43362A-92D1-479B-A771-BF6B07C1976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4D7655C3-1D7F-435B-9769-7D973A01A65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F6807660-1D55-4A2A-AE7B-3F3F912A28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E219C5AC-C51B-46C2-81C6-1F60202E770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BEE6DF8-C614-470A-82B3-50509DCDF7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8285650E-5627-4910-805A-7B46043822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468718A7-7439-4A62-BC6D-B057165683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F09E4051-760D-4BEE-8032-843F059290B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1A55B651-ADB7-49E7-B4ED-092EA639C36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7BD9202B-8615-4F9D-AB39-556F0AA595C5}"/>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5E3D7384-DA54-47BF-B65F-2CE93733827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6AE5939D-47E9-4CA7-93F8-A0BFE9F2908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1C13913B-A062-4BED-B728-07D120E3B86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F900DEB9-A1DC-42D3-AD92-D32A0F8AA05C}"/>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BA47A7D7-0687-4647-9DE7-A8E33A20AA63}"/>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931F69B6-C2B5-4D09-9447-DB8D47A6B3F9}"/>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28" name="フローチャート: 判断 827">
          <a:extLst>
            <a:ext uri="{FF2B5EF4-FFF2-40B4-BE49-F238E27FC236}">
              <a16:creationId xmlns:a16="http://schemas.microsoft.com/office/drawing/2014/main" id="{4A90D859-A8C4-483C-AE49-76F318EAEFC3}"/>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829" name="フローチャート: 判断 828">
          <a:extLst>
            <a:ext uri="{FF2B5EF4-FFF2-40B4-BE49-F238E27FC236}">
              <a16:creationId xmlns:a16="http://schemas.microsoft.com/office/drawing/2014/main" id="{05AA169E-47EA-4924-9D4D-73161198D9FE}"/>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CF8A802-C04C-4DE9-98A4-BFB7B14DB8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4EA3D0D-1BEB-4670-A543-9A3B2C5336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E747190-0DFD-4305-8A1E-8479EF6DFB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01DEEFA-7A84-4533-937B-B599C76101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5C4B0DC-86E1-4ADF-B50D-F3EF2316C6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102870</xdr:rowOff>
    </xdr:from>
    <xdr:to>
      <xdr:col>116</xdr:col>
      <xdr:colOff>114300</xdr:colOff>
      <xdr:row>105</xdr:row>
      <xdr:rowOff>33020</xdr:rowOff>
    </xdr:to>
    <xdr:sp macro="" textlink="">
      <xdr:nvSpPr>
        <xdr:cNvPr id="835" name="楕円 834">
          <a:extLst>
            <a:ext uri="{FF2B5EF4-FFF2-40B4-BE49-F238E27FC236}">
              <a16:creationId xmlns:a16="http://schemas.microsoft.com/office/drawing/2014/main" id="{DFDE2CF8-B4E7-4CBA-9051-F5AC1930DC67}"/>
            </a:ext>
          </a:extLst>
        </xdr:cNvPr>
        <xdr:cNvSpPr/>
      </xdr:nvSpPr>
      <xdr:spPr>
        <a:xfrm>
          <a:off x="221107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125747</xdr:rowOff>
    </xdr:from>
    <xdr:ext cx="469744" cy="259045"/>
    <xdr:sp macro="" textlink="">
      <xdr:nvSpPr>
        <xdr:cNvPr id="836" name="【庁舎】&#10;一人当たり面積該当値テキスト">
          <a:extLst>
            <a:ext uri="{FF2B5EF4-FFF2-40B4-BE49-F238E27FC236}">
              <a16:creationId xmlns:a16="http://schemas.microsoft.com/office/drawing/2014/main" id="{C4D25E76-4ADB-424C-83CB-6B6DE8375C59}"/>
            </a:ext>
          </a:extLst>
        </xdr:cNvPr>
        <xdr:cNvSpPr txBox="1"/>
      </xdr:nvSpPr>
      <xdr:spPr>
        <a:xfrm>
          <a:off x="22199600"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37" name="楕円 836">
          <a:extLst>
            <a:ext uri="{FF2B5EF4-FFF2-40B4-BE49-F238E27FC236}">
              <a16:creationId xmlns:a16="http://schemas.microsoft.com/office/drawing/2014/main" id="{0986E466-05C1-4E58-9074-658686B4DCA7}"/>
            </a:ext>
          </a:extLst>
        </xdr:cNvPr>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153670</xdr:rowOff>
    </xdr:from>
    <xdr:to>
      <xdr:col>116</xdr:col>
      <xdr:colOff>63500</xdr:colOff>
      <xdr:row>104</xdr:row>
      <xdr:rowOff>167639</xdr:rowOff>
    </xdr:to>
    <xdr:cxnSp macro="">
      <xdr:nvCxnSpPr>
        <xdr:cNvPr id="838" name="直線コネクタ 837">
          <a:extLst>
            <a:ext uri="{FF2B5EF4-FFF2-40B4-BE49-F238E27FC236}">
              <a16:creationId xmlns:a16="http://schemas.microsoft.com/office/drawing/2014/main" id="{4FAF2B3E-4B85-4A6D-851C-B786BC84BDE9}"/>
            </a:ext>
          </a:extLst>
        </xdr:cNvPr>
        <xdr:cNvCxnSpPr/>
      </xdr:nvCxnSpPr>
      <xdr:spPr>
        <a:xfrm flipV="1">
          <a:off x="21323300" y="1798447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125730</xdr:rowOff>
    </xdr:from>
    <xdr:to>
      <xdr:col>107</xdr:col>
      <xdr:colOff>101600</xdr:colOff>
      <xdr:row>105</xdr:row>
      <xdr:rowOff>55880</xdr:rowOff>
    </xdr:to>
    <xdr:sp macro="" textlink="">
      <xdr:nvSpPr>
        <xdr:cNvPr id="839" name="楕円 838">
          <a:extLst>
            <a:ext uri="{FF2B5EF4-FFF2-40B4-BE49-F238E27FC236}">
              <a16:creationId xmlns:a16="http://schemas.microsoft.com/office/drawing/2014/main" id="{6D80015C-525A-4011-8488-67F76470E27F}"/>
            </a:ext>
          </a:extLst>
        </xdr:cNvPr>
        <xdr:cNvSpPr/>
      </xdr:nvSpPr>
      <xdr:spPr>
        <a:xfrm>
          <a:off x="20383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105</xdr:row>
      <xdr:rowOff>5080</xdr:rowOff>
    </xdr:to>
    <xdr:cxnSp macro="">
      <xdr:nvCxnSpPr>
        <xdr:cNvPr id="840" name="直線コネクタ 839">
          <a:extLst>
            <a:ext uri="{FF2B5EF4-FFF2-40B4-BE49-F238E27FC236}">
              <a16:creationId xmlns:a16="http://schemas.microsoft.com/office/drawing/2014/main" id="{B27918BC-DEAA-478C-84D6-9D5856227613}"/>
            </a:ext>
          </a:extLst>
        </xdr:cNvPr>
        <xdr:cNvCxnSpPr/>
      </xdr:nvCxnSpPr>
      <xdr:spPr>
        <a:xfrm flipV="1">
          <a:off x="20434300" y="179984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41" name="楕円 840">
          <a:extLst>
            <a:ext uri="{FF2B5EF4-FFF2-40B4-BE49-F238E27FC236}">
              <a16:creationId xmlns:a16="http://schemas.microsoft.com/office/drawing/2014/main" id="{B2044757-DFF5-4E5B-934A-ACC1CD3A5741}"/>
            </a:ext>
          </a:extLst>
        </xdr:cNvPr>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5080</xdr:rowOff>
    </xdr:from>
    <xdr:to>
      <xdr:col>107</xdr:col>
      <xdr:colOff>50800</xdr:colOff>
      <xdr:row>105</xdr:row>
      <xdr:rowOff>19050</xdr:rowOff>
    </xdr:to>
    <xdr:cxnSp macro="">
      <xdr:nvCxnSpPr>
        <xdr:cNvPr id="842" name="直線コネクタ 841">
          <a:extLst>
            <a:ext uri="{FF2B5EF4-FFF2-40B4-BE49-F238E27FC236}">
              <a16:creationId xmlns:a16="http://schemas.microsoft.com/office/drawing/2014/main" id="{16169104-3192-4524-BF02-000C0F944A40}"/>
            </a:ext>
          </a:extLst>
        </xdr:cNvPr>
        <xdr:cNvCxnSpPr/>
      </xdr:nvCxnSpPr>
      <xdr:spPr>
        <a:xfrm flipV="1">
          <a:off x="19545300" y="180073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156211</xdr:rowOff>
    </xdr:from>
    <xdr:to>
      <xdr:col>98</xdr:col>
      <xdr:colOff>38100</xdr:colOff>
      <xdr:row>105</xdr:row>
      <xdr:rowOff>86361</xdr:rowOff>
    </xdr:to>
    <xdr:sp macro="" textlink="">
      <xdr:nvSpPr>
        <xdr:cNvPr id="843" name="楕円 842">
          <a:extLst>
            <a:ext uri="{FF2B5EF4-FFF2-40B4-BE49-F238E27FC236}">
              <a16:creationId xmlns:a16="http://schemas.microsoft.com/office/drawing/2014/main" id="{19CB1878-89DA-43C4-873A-EF0D4DDF63FD}"/>
            </a:ext>
          </a:extLst>
        </xdr:cNvPr>
        <xdr:cNvSpPr/>
      </xdr:nvSpPr>
      <xdr:spPr>
        <a:xfrm>
          <a:off x="18605500" y="179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35561</xdr:rowOff>
    </xdr:to>
    <xdr:cxnSp macro="">
      <xdr:nvCxnSpPr>
        <xdr:cNvPr id="844" name="直線コネクタ 843">
          <a:extLst>
            <a:ext uri="{FF2B5EF4-FFF2-40B4-BE49-F238E27FC236}">
              <a16:creationId xmlns:a16="http://schemas.microsoft.com/office/drawing/2014/main" id="{AC8DB31D-6DC6-477D-A2C0-EFD10AE9AF49}"/>
            </a:ext>
          </a:extLst>
        </xdr:cNvPr>
        <xdr:cNvCxnSpPr/>
      </xdr:nvCxnSpPr>
      <xdr:spPr>
        <a:xfrm flipV="1">
          <a:off x="18656300" y="18021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D0D21C86-5FB2-4E0E-B0EF-23F86938EFA7}"/>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0C8D4739-580B-48A9-BA8F-43AA0579A0E9}"/>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847" name="n_3aveValue【庁舎】&#10;一人当たり面積">
          <a:extLst>
            <a:ext uri="{FF2B5EF4-FFF2-40B4-BE49-F238E27FC236}">
              <a16:creationId xmlns:a16="http://schemas.microsoft.com/office/drawing/2014/main" id="{9AA65F16-B043-4279-A8FC-393F706D19C9}"/>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47007</xdr:rowOff>
    </xdr:from>
    <xdr:ext cx="469744" cy="259045"/>
    <xdr:sp macro="" textlink="">
      <xdr:nvSpPr>
        <xdr:cNvPr id="848" name="n_4aveValue【庁舎】&#10;一人当たり面積">
          <a:extLst>
            <a:ext uri="{FF2B5EF4-FFF2-40B4-BE49-F238E27FC236}">
              <a16:creationId xmlns:a16="http://schemas.microsoft.com/office/drawing/2014/main" id="{41DAA34B-2E0C-43A4-8FB2-223D2AB71A93}"/>
            </a:ext>
          </a:extLst>
        </xdr:cNvPr>
        <xdr:cNvSpPr txBox="1"/>
      </xdr:nvSpPr>
      <xdr:spPr>
        <a:xfrm>
          <a:off x="18421427" y="182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49" name="n_1mainValue【庁舎】&#10;一人当たり面積">
          <a:extLst>
            <a:ext uri="{FF2B5EF4-FFF2-40B4-BE49-F238E27FC236}">
              <a16:creationId xmlns:a16="http://schemas.microsoft.com/office/drawing/2014/main" id="{4AAA701F-3330-45C8-865D-3E4986552DB9}"/>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72407</xdr:rowOff>
    </xdr:from>
    <xdr:ext cx="469744" cy="259045"/>
    <xdr:sp macro="" textlink="">
      <xdr:nvSpPr>
        <xdr:cNvPr id="850" name="n_2mainValue【庁舎】&#10;一人当たり面積">
          <a:extLst>
            <a:ext uri="{FF2B5EF4-FFF2-40B4-BE49-F238E27FC236}">
              <a16:creationId xmlns:a16="http://schemas.microsoft.com/office/drawing/2014/main" id="{4291B08B-CC5C-4A7F-898B-17A5787B7A32}"/>
            </a:ext>
          </a:extLst>
        </xdr:cNvPr>
        <xdr:cNvSpPr txBox="1"/>
      </xdr:nvSpPr>
      <xdr:spPr>
        <a:xfrm>
          <a:off x="201994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851" name="n_3mainValue【庁舎】&#10;一人当たり面積">
          <a:extLst>
            <a:ext uri="{FF2B5EF4-FFF2-40B4-BE49-F238E27FC236}">
              <a16:creationId xmlns:a16="http://schemas.microsoft.com/office/drawing/2014/main" id="{AEF93B93-DC96-4247-8EBC-3147AD598D25}"/>
            </a:ext>
          </a:extLst>
        </xdr:cNvPr>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102888</xdr:rowOff>
    </xdr:from>
    <xdr:ext cx="469744" cy="259045"/>
    <xdr:sp macro="" textlink="">
      <xdr:nvSpPr>
        <xdr:cNvPr id="852" name="n_4mainValue【庁舎】&#10;一人当たり面積">
          <a:extLst>
            <a:ext uri="{FF2B5EF4-FFF2-40B4-BE49-F238E27FC236}">
              <a16:creationId xmlns:a16="http://schemas.microsoft.com/office/drawing/2014/main" id="{C4A73512-BA87-4BC1-959A-98A2E4DB1CD1}"/>
            </a:ext>
          </a:extLst>
        </xdr:cNvPr>
        <xdr:cNvSpPr txBox="1"/>
      </xdr:nvSpPr>
      <xdr:spPr>
        <a:xfrm>
          <a:off x="184214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6EE71AF-6E39-486B-8C12-2E1D229720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BF4B627-E155-4902-B597-8DFF933293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9659845-E3AA-418C-9B39-51233727E6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年度の図書館の有形固定資産減価償却率は、類似団体より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年度に図書館を新規整備したことにより、全国平均や大分県平均と比べても低い値となっている。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年度の福祉施設の有形固定資産減価償却率は、類似団体より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年度から健康推進館を分類に追加したことにより大きく数値が減少している。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年度の庁舎の有形固定資産減価償却率は、類似団体より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となっており、全国平均と比べても高い数値となっている。今後は庁舎の建て替えも含めた在り方を検討していく必要がある。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各施設とも公共施設等総合管理計画に基づく適正管理や市の財政状況、住民ニーズ等を把握した上で統廃合や複合化を検討し、将来への負担を増やさないように整備を検討していく必要がある。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基準財政収入額は</a:t>
          </a:r>
          <a:r>
            <a:rPr kumimoji="1" lang="en-US" altLang="ja-JP" sz="1300">
              <a:latin typeface="ＭＳ ゴシック" panose="020B0609070205080204" pitchFamily="49" charset="-128"/>
              <a:ea typeface="ＭＳ ゴシック" panose="020B0609070205080204" pitchFamily="49" charset="-128"/>
            </a:rPr>
            <a:t>16,226</a:t>
          </a:r>
          <a:r>
            <a:rPr kumimoji="1" lang="ja-JP" altLang="en-US" sz="1300">
              <a:latin typeface="ＭＳ ゴシック" panose="020B0609070205080204" pitchFamily="49" charset="-128"/>
              <a:ea typeface="ＭＳ ゴシック" panose="020B0609070205080204" pitchFamily="49" charset="-128"/>
            </a:rPr>
            <a:t>千円の増加、基準財政需要額は</a:t>
          </a:r>
          <a:r>
            <a:rPr kumimoji="1" lang="en-US" altLang="ja-JP" sz="1300">
              <a:latin typeface="ＭＳ ゴシック" panose="020B0609070205080204" pitchFamily="49" charset="-128"/>
              <a:ea typeface="ＭＳ ゴシック" panose="020B0609070205080204" pitchFamily="49" charset="-128"/>
            </a:rPr>
            <a:t>47,088</a:t>
          </a:r>
          <a:r>
            <a:rPr kumimoji="1" lang="ja-JP" altLang="en-US" sz="1300">
              <a:latin typeface="ＭＳ ゴシック" panose="020B0609070205080204" pitchFamily="49" charset="-128"/>
              <a:ea typeface="ＭＳ ゴシック" panose="020B0609070205080204" pitchFamily="49" charset="-128"/>
            </a:rPr>
            <a:t>千円の増加となり、財政力指数は前年度からわずかに減少し</a:t>
          </a:r>
          <a:r>
            <a:rPr kumimoji="1" lang="en-US" altLang="ja-JP" sz="1300">
              <a:latin typeface="ＭＳ ゴシック" panose="020B0609070205080204" pitchFamily="49" charset="-128"/>
              <a:ea typeface="ＭＳ ゴシック" panose="020B0609070205080204" pitchFamily="49" charset="-128"/>
            </a:rPr>
            <a:t>0.33</a:t>
          </a:r>
          <a:r>
            <a:rPr kumimoji="1" lang="ja-JP" altLang="en-US" sz="1300">
              <a:latin typeface="ＭＳ ゴシック" panose="020B0609070205080204" pitchFamily="49" charset="-128"/>
              <a:ea typeface="ＭＳ ゴシック" panose="020B0609070205080204" pitchFamily="49" charset="-128"/>
            </a:rPr>
            <a:t>となった。</a:t>
          </a:r>
        </a:p>
        <a:p>
          <a:r>
            <a:rPr kumimoji="1" lang="ja-JP" altLang="en-US" sz="1300">
              <a:latin typeface="ＭＳ ゴシック" panose="020B0609070205080204" pitchFamily="49" charset="-128"/>
              <a:ea typeface="ＭＳ ゴシック" panose="020B0609070205080204" pitchFamily="49" charset="-128"/>
            </a:rPr>
            <a:t>　類似団体平均と比較して</a:t>
          </a:r>
          <a:r>
            <a:rPr kumimoji="1" lang="en-US" altLang="ja-JP" sz="1300">
              <a:latin typeface="ＭＳ ゴシック" panose="020B0609070205080204" pitchFamily="49" charset="-128"/>
              <a:ea typeface="ＭＳ ゴシック" panose="020B0609070205080204" pitchFamily="49" charset="-128"/>
            </a:rPr>
            <a:t>0.04</a:t>
          </a:r>
          <a:r>
            <a:rPr kumimoji="1" lang="ja-JP" altLang="en-US" sz="1300">
              <a:latin typeface="ＭＳ ゴシック" panose="020B0609070205080204" pitchFamily="49" charset="-128"/>
              <a:ea typeface="ＭＳ ゴシック" panose="020B0609070205080204" pitchFamily="49" charset="-128"/>
            </a:rPr>
            <a:t>下回っているが、当市の産業構造上や地価の動向からすると大幅な歳入増加は見込めないため、行財政改革を推進し、歳出の抑制や産業の創出、税収の確保につながる施策推進に努める。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年度は</a:t>
          </a:r>
          <a:r>
            <a:rPr kumimoji="1" lang="en-US" altLang="ja-JP" sz="1300">
              <a:latin typeface="ＭＳ ゴシック" panose="020B0609070205080204" pitchFamily="49" charset="-128"/>
              <a:ea typeface="ＭＳ ゴシック" panose="020B0609070205080204" pitchFamily="49" charset="-128"/>
            </a:rPr>
            <a:t>90.0</a:t>
          </a:r>
          <a:r>
            <a:rPr kumimoji="1" lang="ja-JP" altLang="en-US" sz="1300">
              <a:latin typeface="ＭＳ ゴシック" panose="020B0609070205080204" pitchFamily="49" charset="-128"/>
              <a:ea typeface="ＭＳ ゴシック" panose="020B0609070205080204" pitchFamily="49" charset="-128"/>
            </a:rPr>
            <a:t>％となり、前年度と比較し、</a:t>
          </a:r>
          <a:r>
            <a:rPr kumimoji="1" lang="en-US" altLang="ja-JP" sz="1300">
              <a:latin typeface="ＭＳ ゴシック" panose="020B0609070205080204" pitchFamily="49" charset="-128"/>
              <a:ea typeface="ＭＳ ゴシック" panose="020B0609070205080204" pitchFamily="49" charset="-128"/>
            </a:rPr>
            <a:t>1.5</a:t>
          </a:r>
          <a:r>
            <a:rPr kumimoji="1" lang="ja-JP" altLang="en-US" sz="1300">
              <a:latin typeface="ＭＳ ゴシック" panose="020B0609070205080204" pitchFamily="49" charset="-128"/>
              <a:ea typeface="ＭＳ ゴシック" panose="020B0609070205080204" pitchFamily="49" charset="-128"/>
            </a:rPr>
            <a:t>ポイント改善した。</a:t>
          </a:r>
        </a:p>
        <a:p>
          <a:r>
            <a:rPr kumimoji="1" lang="ja-JP" altLang="en-US" sz="1300">
              <a:latin typeface="ＭＳ ゴシック" panose="020B0609070205080204" pitchFamily="49" charset="-128"/>
              <a:ea typeface="ＭＳ ゴシック" panose="020B0609070205080204" pitchFamily="49" charset="-128"/>
            </a:rPr>
            <a:t>　改善要因としては、地方交付税及び自動車税環境性能割交付金の増加や、繰上償還の実施による公債費の圧縮があげられる。</a:t>
          </a:r>
        </a:p>
        <a:p>
          <a:r>
            <a:rPr kumimoji="1" lang="ja-JP" altLang="en-US" sz="1300">
              <a:latin typeface="ＭＳ ゴシック" panose="020B0609070205080204" pitchFamily="49" charset="-128"/>
              <a:ea typeface="ＭＳ ゴシック" panose="020B0609070205080204" pitchFamily="49" charset="-128"/>
            </a:rPr>
            <a:t>　類似団体と比較すると</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ポイント低い状況にあるが、今後も財政健全化の取組を継続し、歳出の抑制に努める。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162378</xdr:rowOff>
    </xdr:from>
    <xdr:to>
      <xdr:col>23</xdr:col>
      <xdr:colOff>133350</xdr:colOff>
      <xdr:row>60</xdr:row>
      <xdr:rowOff>42635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779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60</xdr:row>
      <xdr:rowOff>42635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6254"/>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142603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6254"/>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62</xdr:row>
      <xdr:rowOff>23767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960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111578</xdr:rowOff>
    </xdr:from>
    <xdr:to>
      <xdr:col>23</xdr:col>
      <xdr:colOff>184150</xdr:colOff>
      <xdr:row>60</xdr:row>
      <xdr:rowOff>41728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128105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163285</xdr:rowOff>
    </xdr:from>
    <xdr:to>
      <xdr:col>19</xdr:col>
      <xdr:colOff>184150</xdr:colOff>
      <xdr:row>60</xdr:row>
      <xdr:rowOff>93435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103612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131354</xdr:rowOff>
    </xdr:from>
    <xdr:to>
      <xdr:col>15</xdr:col>
      <xdr:colOff>133350</xdr:colOff>
      <xdr:row>59</xdr:row>
      <xdr:rowOff>61504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71681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6730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144417</xdr:rowOff>
    </xdr:from>
    <xdr:to>
      <xdr:col>7</xdr:col>
      <xdr:colOff>31750</xdr:colOff>
      <xdr:row>62</xdr:row>
      <xdr:rowOff>74567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59344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すると人件費は減少し、物件費は増加した。人件費については退職手当の減少によるものであり、物件費については情報化推進事業や重層的支援体制整備事業に伴う経費が増加となっている。また、基準となる人口も減少したため、結果として人口一人当たりの決算額は</a:t>
          </a:r>
          <a:r>
            <a:rPr kumimoji="1" lang="en-US" altLang="ja-JP" sz="1300">
              <a:latin typeface="ＭＳ ゴシック" panose="020B0609070205080204" pitchFamily="49" charset="-128"/>
              <a:ea typeface="ＭＳ ゴシック" panose="020B0609070205080204" pitchFamily="49" charset="-128"/>
            </a:rPr>
            <a:t>1,923</a:t>
          </a:r>
          <a:r>
            <a:rPr kumimoji="1" lang="ja-JP" altLang="en-US" sz="1300">
              <a:latin typeface="ＭＳ ゴシック" panose="020B0609070205080204" pitchFamily="49" charset="-128"/>
              <a:ea typeface="ＭＳ ゴシック" panose="020B0609070205080204" pitchFamily="49" charset="-128"/>
            </a:rPr>
            <a:t>円増加した。</a:t>
          </a:r>
        </a:p>
        <a:p>
          <a:r>
            <a:rPr kumimoji="1" lang="ja-JP" altLang="en-US" sz="1300">
              <a:latin typeface="ＭＳ ゴシック" panose="020B0609070205080204" pitchFamily="49" charset="-128"/>
              <a:ea typeface="ＭＳ ゴシック" panose="020B0609070205080204" pitchFamily="49" charset="-128"/>
            </a:rPr>
            <a:t>　近年は類似団体平均や大分県平均と比較しても高い値で推移していることから、より一層の経費抑制に努める必要がある。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60477</xdr:rowOff>
    </xdr:from>
    <xdr:to>
      <xdr:col>23</xdr:col>
      <xdr:colOff>133350</xdr:colOff>
      <xdr:row>82</xdr:row>
      <xdr:rowOff>63791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9377"/>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46960</xdr:rowOff>
    </xdr:from>
    <xdr:to>
      <xdr:col>19</xdr:col>
      <xdr:colOff>133350</xdr:colOff>
      <xdr:row>82</xdr:row>
      <xdr:rowOff>60477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5860"/>
          <a:ext cx="8890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38291</xdr:rowOff>
    </xdr:from>
    <xdr:to>
      <xdr:col>15</xdr:col>
      <xdr:colOff>82550</xdr:colOff>
      <xdr:row>82</xdr:row>
      <xdr:rowOff>46960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7191"/>
          <a:ext cx="8890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23211</xdr:rowOff>
    </xdr:from>
    <xdr:to>
      <xdr:col>11</xdr:col>
      <xdr:colOff>31750</xdr:colOff>
      <xdr:row>82</xdr:row>
      <xdr:rowOff>38291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2111"/>
          <a:ext cx="8890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12991</xdr:rowOff>
    </xdr:from>
    <xdr:to>
      <xdr:col>23</xdr:col>
      <xdr:colOff>184150</xdr:colOff>
      <xdr:row>82</xdr:row>
      <xdr:rowOff>114591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156518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9677</xdr:rowOff>
    </xdr:from>
    <xdr:to>
      <xdr:col>19</xdr:col>
      <xdr:colOff>184150</xdr:colOff>
      <xdr:row>82</xdr:row>
      <xdr:rowOff>111277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96054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4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167610</xdr:rowOff>
    </xdr:from>
    <xdr:to>
      <xdr:col>15</xdr:col>
      <xdr:colOff>133350</xdr:colOff>
      <xdr:row>82</xdr:row>
      <xdr:rowOff>97760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82537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158941</xdr:rowOff>
    </xdr:from>
    <xdr:to>
      <xdr:col>11</xdr:col>
      <xdr:colOff>82550</xdr:colOff>
      <xdr:row>82</xdr:row>
      <xdr:rowOff>89091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73868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143861</xdr:rowOff>
    </xdr:from>
    <xdr:to>
      <xdr:col>7</xdr:col>
      <xdr:colOff>31750</xdr:colOff>
      <xdr:row>82</xdr:row>
      <xdr:rowOff>74011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58788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年度は前年度と比較すると</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増の</a:t>
          </a:r>
          <a:r>
            <a:rPr kumimoji="1" lang="en-US" altLang="ja-JP" sz="1300">
              <a:latin typeface="ＭＳ ゴシック" panose="020B0609070205080204" pitchFamily="49" charset="-128"/>
              <a:ea typeface="ＭＳ ゴシック" panose="020B0609070205080204" pitchFamily="49" charset="-128"/>
            </a:rPr>
            <a:t>99.3</a:t>
          </a:r>
          <a:r>
            <a:rPr kumimoji="1" lang="ja-JP" altLang="en-US" sz="1300">
              <a:latin typeface="ＭＳ ゴシック" panose="020B0609070205080204" pitchFamily="49" charset="-128"/>
              <a:ea typeface="ＭＳ ゴシック" panose="020B0609070205080204" pitchFamily="49" charset="-128"/>
            </a:rPr>
            <a:t>となっている。</a:t>
          </a:r>
        </a:p>
        <a:p>
          <a:r>
            <a:rPr kumimoji="1" lang="ja-JP" altLang="en-US" sz="1300">
              <a:latin typeface="ＭＳ ゴシック" panose="020B0609070205080204" pitchFamily="49" charset="-128"/>
              <a:ea typeface="ＭＳ ゴシック" panose="020B0609070205080204" pitchFamily="49" charset="-128"/>
            </a:rPr>
            <a:t>　令和元年度から実施していた緊急財政対策に伴う職員の給与カット率の見直しによるものである。</a:t>
          </a:r>
        </a:p>
        <a:p>
          <a:r>
            <a:rPr kumimoji="1" lang="ja-JP" altLang="en-US" sz="1300">
              <a:latin typeface="ＭＳ ゴシック" panose="020B0609070205080204" pitchFamily="49" charset="-128"/>
              <a:ea typeface="ＭＳ ゴシック" panose="020B0609070205080204" pitchFamily="49" charset="-128"/>
            </a:rPr>
            <a:t>　今後も適切な人員配置を行い、業務効率の高い組織づくりを継続していくことで給与水準の適正化に努める。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73111"/>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3181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88</xdr:row>
      <xdr:rowOff>80434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0500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前年度と比較して</a:t>
          </a:r>
          <a:r>
            <a:rPr kumimoji="1" lang="en-US" altLang="ja-JP" sz="1300">
              <a:latin typeface="ＭＳ ゴシック" panose="020B0609070205080204" pitchFamily="49" charset="-128"/>
              <a:ea typeface="ＭＳ ゴシック" panose="020B0609070205080204" pitchFamily="49" charset="-128"/>
            </a:rPr>
            <a:t>0.01</a:t>
          </a:r>
          <a:r>
            <a:rPr kumimoji="1" lang="ja-JP" altLang="en-US" sz="1300">
              <a:latin typeface="ＭＳ ゴシック" panose="020B0609070205080204" pitchFamily="49" charset="-128"/>
              <a:ea typeface="ＭＳ ゴシック" panose="020B0609070205080204" pitchFamily="49" charset="-128"/>
            </a:rPr>
            <a:t>人減の</a:t>
          </a:r>
          <a:r>
            <a:rPr kumimoji="1" lang="en-US" altLang="ja-JP" sz="1300">
              <a:latin typeface="ＭＳ ゴシック" panose="020B0609070205080204" pitchFamily="49" charset="-128"/>
              <a:ea typeface="ＭＳ ゴシック" panose="020B0609070205080204" pitchFamily="49" charset="-128"/>
            </a:rPr>
            <a:t>9.96</a:t>
          </a:r>
          <a:r>
            <a:rPr kumimoji="1" lang="ja-JP" altLang="en-US" sz="1300">
              <a:latin typeface="ＭＳ ゴシック" panose="020B0609070205080204" pitchFamily="49" charset="-128"/>
              <a:ea typeface="ＭＳ ゴシック" panose="020B0609070205080204" pitchFamily="49" charset="-128"/>
            </a:rPr>
            <a:t>人となり、前年よりわずかに減少している。</a:t>
          </a:r>
        </a:p>
        <a:p>
          <a:r>
            <a:rPr kumimoji="1" lang="ja-JP" altLang="en-US" sz="1300">
              <a:latin typeface="ＭＳ ゴシック" panose="020B0609070205080204" pitchFamily="49" charset="-128"/>
              <a:ea typeface="ＭＳ ゴシック" panose="020B0609070205080204" pitchFamily="49" charset="-128"/>
            </a:rPr>
            <a:t>　類似団体平均と比較すると低い傾向にあるが、大分県平均と比較すると依然として高い傾向にある。</a:t>
          </a:r>
        </a:p>
        <a:p>
          <a:r>
            <a:rPr kumimoji="1" lang="ja-JP" altLang="en-US" sz="1300">
              <a:latin typeface="ＭＳ ゴシック" panose="020B0609070205080204" pitchFamily="49" charset="-128"/>
              <a:ea typeface="ＭＳ ゴシック" panose="020B0609070205080204" pitchFamily="49" charset="-128"/>
            </a:rPr>
            <a:t>　人口減少が進む中、高まっていく行政ニーズに対し、限られた人的資源の効率的な運用を図り、職員数の適正化に努める。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103420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89616"/>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103420</xdr:rowOff>
    </xdr:from>
    <xdr:to>
      <xdr:col>77</xdr:col>
      <xdr:colOff>44450</xdr:colOff>
      <xdr:row>60</xdr:row>
      <xdr:rowOff>116290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9042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99399</xdr:rowOff>
    </xdr:from>
    <xdr:to>
      <xdr:col>72</xdr:col>
      <xdr:colOff>203200</xdr:colOff>
      <xdr:row>60</xdr:row>
      <xdr:rowOff>116290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639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98594</xdr:rowOff>
    </xdr:from>
    <xdr:to>
      <xdr:col>68</xdr:col>
      <xdr:colOff>152400</xdr:colOff>
      <xdr:row>60</xdr:row>
      <xdr:rowOff>99399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559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52620</xdr:rowOff>
    </xdr:from>
    <xdr:to>
      <xdr:col>77</xdr:col>
      <xdr:colOff>95250</xdr:colOff>
      <xdr:row>60</xdr:row>
      <xdr:rowOff>154220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164397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65490</xdr:rowOff>
    </xdr:from>
    <xdr:to>
      <xdr:col>73</xdr:col>
      <xdr:colOff>44450</xdr:colOff>
      <xdr:row>60</xdr:row>
      <xdr:rowOff>167090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48599</xdr:rowOff>
    </xdr:from>
    <xdr:to>
      <xdr:col>68</xdr:col>
      <xdr:colOff>203200</xdr:colOff>
      <xdr:row>60</xdr:row>
      <xdr:rowOff>150199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2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47794</xdr:rowOff>
    </xdr:from>
    <xdr:to>
      <xdr:col>64</xdr:col>
      <xdr:colOff>152400</xdr:colOff>
      <xdr:row>60</xdr:row>
      <xdr:rowOff>149394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134171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2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前年度と比較すると</a:t>
          </a:r>
          <a:r>
            <a:rPr kumimoji="1" lang="en-US" altLang="ja-JP" sz="1300">
              <a:latin typeface="ＭＳ ゴシック" panose="020B0609070205080204" pitchFamily="49" charset="-128"/>
              <a:ea typeface="ＭＳ ゴシック" panose="020B0609070205080204" pitchFamily="49" charset="-128"/>
            </a:rPr>
            <a:t>2.1</a:t>
          </a:r>
          <a:r>
            <a:rPr kumimoji="1" lang="ja-JP" altLang="en-US" sz="1300">
              <a:latin typeface="ＭＳ ゴシック" panose="020B0609070205080204" pitchFamily="49" charset="-128"/>
              <a:ea typeface="ＭＳ ゴシック" panose="020B0609070205080204" pitchFamily="49" charset="-128"/>
            </a:rPr>
            <a:t>ポイント改善し</a:t>
          </a:r>
          <a:r>
            <a:rPr kumimoji="1" lang="en-US" altLang="ja-JP" sz="1300">
              <a:latin typeface="ＭＳ ゴシック" panose="020B0609070205080204" pitchFamily="49" charset="-128"/>
              <a:ea typeface="ＭＳ ゴシック" panose="020B0609070205080204" pitchFamily="49" charset="-128"/>
            </a:rPr>
            <a:t>4.5</a:t>
          </a:r>
          <a:r>
            <a:rPr kumimoji="1" lang="ja-JP" altLang="en-US" sz="1300">
              <a:latin typeface="ＭＳ ゴシック" panose="020B0609070205080204" pitchFamily="49" charset="-128"/>
              <a:ea typeface="ＭＳ ゴシック" panose="020B0609070205080204" pitchFamily="49" charset="-128"/>
            </a:rPr>
            <a:t>％となった。</a:t>
          </a:r>
        </a:p>
        <a:p>
          <a:r>
            <a:rPr kumimoji="1" lang="ja-JP" altLang="en-US" sz="1300">
              <a:latin typeface="ＭＳ ゴシック" panose="020B0609070205080204" pitchFamily="49" charset="-128"/>
              <a:ea typeface="ＭＳ ゴシック" panose="020B0609070205080204" pitchFamily="49" charset="-128"/>
            </a:rPr>
            <a:t>　改善の要因としては、令和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年度以降、繰上償還を実施していることや、財政規律ガイドラインにて地方債の発行に限度額を設定していることにより、元利償還金が減少した結果、実質公債費比率は大きく改善した。　　</a:t>
          </a:r>
        </a:p>
        <a:p>
          <a:r>
            <a:rPr kumimoji="1" lang="ja-JP" altLang="en-US" sz="1300">
              <a:latin typeface="ＭＳ ゴシック" panose="020B0609070205080204" pitchFamily="49" charset="-128"/>
              <a:ea typeface="ＭＳ ゴシック" panose="020B0609070205080204" pitchFamily="49" charset="-128"/>
            </a:rPr>
            <a:t>　類似団体平均と比較すると</a:t>
          </a:r>
          <a:r>
            <a:rPr kumimoji="1" lang="en-US" altLang="ja-JP" sz="1300">
              <a:latin typeface="ＭＳ ゴシック" panose="020B0609070205080204" pitchFamily="49" charset="-128"/>
              <a:ea typeface="ＭＳ ゴシック" panose="020B0609070205080204" pitchFamily="49" charset="-128"/>
            </a:rPr>
            <a:t>4.5</a:t>
          </a:r>
          <a:r>
            <a:rPr kumimoji="1" lang="ja-JP" altLang="en-US" sz="1300">
              <a:latin typeface="ＭＳ ゴシック" panose="020B0609070205080204" pitchFamily="49" charset="-128"/>
              <a:ea typeface="ＭＳ ゴシック" panose="020B0609070205080204" pitchFamily="49" charset="-128"/>
            </a:rPr>
            <a:t>ポイント、大分県平均と比較すると</a:t>
          </a:r>
          <a:r>
            <a:rPr kumimoji="1" lang="en-US" altLang="ja-JP" sz="1300">
              <a:latin typeface="ＭＳ ゴシック" panose="020B0609070205080204" pitchFamily="49" charset="-128"/>
              <a:ea typeface="ＭＳ ゴシック" panose="020B0609070205080204" pitchFamily="49" charset="-128"/>
            </a:rPr>
            <a:t>1.6</a:t>
          </a:r>
          <a:r>
            <a:rPr kumimoji="1" lang="ja-JP" altLang="en-US" sz="1300">
              <a:latin typeface="ＭＳ ゴシック" panose="020B0609070205080204" pitchFamily="49" charset="-128"/>
              <a:ea typeface="ＭＳ ゴシック" panose="020B0609070205080204" pitchFamily="49" charset="-128"/>
            </a:rPr>
            <a:t>ポイント低い水準にあり、今後も繰上償還や、新発債の抑制、充当可能基金残高の確保に努めることで改善を図る。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98954</xdr:rowOff>
    </xdr:from>
    <xdr:to>
      <xdr:col>81</xdr:col>
      <xdr:colOff>44450</xdr:colOff>
      <xdr:row>36</xdr:row>
      <xdr:rowOff>141182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71154"/>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13382"/>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46143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158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48154</xdr:rowOff>
    </xdr:from>
    <xdr:to>
      <xdr:col>81</xdr:col>
      <xdr:colOff>95250</xdr:colOff>
      <xdr:row>36</xdr:row>
      <xdr:rowOff>149754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64681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81720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89764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年度以降、繰上償還を実施していることや、財政規律ガイドラインにて地方債の発行に限度額を設定していることにより、元利償還金が減少した結果、将来負担額が減少し、昨年と同様比率なしとなった。</a:t>
          </a:r>
        </a:p>
        <a:p>
          <a:r>
            <a:rPr kumimoji="1" lang="ja-JP" altLang="en-US" sz="1300">
              <a:latin typeface="ＭＳ ゴシック" panose="020B0609070205080204" pitchFamily="49" charset="-128"/>
              <a:ea typeface="ＭＳ ゴシック" panose="020B0609070205080204" pitchFamily="49" charset="-128"/>
            </a:rPr>
            <a:t>　類似団体平均は</a:t>
          </a:r>
          <a:r>
            <a:rPr kumimoji="1" lang="en-US" altLang="ja-JP" sz="1300">
              <a:latin typeface="ＭＳ ゴシック" panose="020B0609070205080204" pitchFamily="49" charset="-128"/>
              <a:ea typeface="ＭＳ ゴシック" panose="020B0609070205080204" pitchFamily="49" charset="-128"/>
            </a:rPr>
            <a:t>10.2</a:t>
          </a:r>
          <a:r>
            <a:rPr kumimoji="1" lang="ja-JP" altLang="en-US" sz="1300">
              <a:latin typeface="ＭＳ ゴシック" panose="020B0609070205080204" pitchFamily="49" charset="-128"/>
              <a:ea typeface="ＭＳ ゴシック" panose="020B0609070205080204" pitchFamily="49" charset="-128"/>
            </a:rPr>
            <a:t>％、大分県平均は</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％となっており、引き続き改善に努める。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146643</xdr:rowOff>
    </xdr:from>
    <xdr:to>
      <xdr:col>72</xdr:col>
      <xdr:colOff>203200</xdr:colOff>
      <xdr:row>15</xdr:row>
      <xdr:rowOff>27347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75493"/>
          <a:ext cx="889000" cy="2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27347</xdr:rowOff>
    </xdr:from>
    <xdr:to>
      <xdr:col>68</xdr:col>
      <xdr:colOff>152400</xdr:colOff>
      <xdr:row>16</xdr:row>
      <xdr:rowOff>130979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99097"/>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95843</xdr:rowOff>
    </xdr:from>
    <xdr:to>
      <xdr:col>73</xdr:col>
      <xdr:colOff>44450</xdr:colOff>
      <xdr:row>14</xdr:row>
      <xdr:rowOff>25993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36170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147997</xdr:rowOff>
    </xdr:from>
    <xdr:to>
      <xdr:col>68</xdr:col>
      <xdr:colOff>203200</xdr:colOff>
      <xdr:row>15</xdr:row>
      <xdr:rowOff>78147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62924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80179</xdr:rowOff>
    </xdr:from>
    <xdr:to>
      <xdr:col>64</xdr:col>
      <xdr:colOff>152400</xdr:colOff>
      <xdr:row>17</xdr:row>
      <xdr:rowOff>10329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166556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0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人件費における経常収支比率は前年度と比較すると</a:t>
          </a:r>
          <a:r>
            <a:rPr kumimoji="1" lang="en-US" altLang="ja-JP" sz="1300">
              <a:latin typeface="ＭＳ ゴシック" panose="020B0609070205080204" pitchFamily="49" charset="-128"/>
              <a:ea typeface="ＭＳ ゴシック" panose="020B0609070205080204" pitchFamily="49" charset="-128"/>
            </a:rPr>
            <a:t>1.1</a:t>
          </a:r>
          <a:r>
            <a:rPr kumimoji="1" lang="ja-JP" altLang="en-US" sz="1300">
              <a:latin typeface="ＭＳ ゴシック" panose="020B0609070205080204" pitchFamily="49" charset="-128"/>
              <a:ea typeface="ＭＳ ゴシック" panose="020B0609070205080204" pitchFamily="49" charset="-128"/>
            </a:rPr>
            <a:t>ポイント減の</a:t>
          </a:r>
          <a:r>
            <a:rPr kumimoji="1" lang="en-US" altLang="ja-JP" sz="1300">
              <a:latin typeface="ＭＳ ゴシック" panose="020B0609070205080204" pitchFamily="49" charset="-128"/>
              <a:ea typeface="ＭＳ ゴシック" panose="020B0609070205080204" pitchFamily="49" charset="-128"/>
            </a:rPr>
            <a:t>23.2</a:t>
          </a:r>
          <a:r>
            <a:rPr kumimoji="1" lang="ja-JP" altLang="en-US" sz="1300">
              <a:latin typeface="ＭＳ ゴシック" panose="020B0609070205080204" pitchFamily="49" charset="-128"/>
              <a:ea typeface="ＭＳ ゴシック" panose="020B0609070205080204" pitchFamily="49" charset="-128"/>
            </a:rPr>
            <a:t>％となっており、類似団体平均と比較すると</a:t>
          </a:r>
          <a:r>
            <a:rPr kumimoji="1" lang="en-US" altLang="ja-JP" sz="1300">
              <a:latin typeface="ＭＳ ゴシック" panose="020B0609070205080204" pitchFamily="49" charset="-128"/>
              <a:ea typeface="ＭＳ ゴシック" panose="020B0609070205080204" pitchFamily="49" charset="-128"/>
            </a:rPr>
            <a:t>2.0</a:t>
          </a:r>
          <a:r>
            <a:rPr kumimoji="1" lang="ja-JP" altLang="en-US" sz="1300">
              <a:latin typeface="ＭＳ ゴシック" panose="020B0609070205080204" pitchFamily="49" charset="-128"/>
              <a:ea typeface="ＭＳ ゴシック" panose="020B0609070205080204" pitchFamily="49" charset="-128"/>
            </a:rPr>
            <a:t>ポイント低い水準となった。要因としては退職手当の減少が挙げられる。</a:t>
          </a:r>
        </a:p>
        <a:p>
          <a:r>
            <a:rPr kumimoji="1" lang="ja-JP" altLang="en-US" sz="1300">
              <a:latin typeface="ＭＳ ゴシック" panose="020B0609070205080204" pitchFamily="49" charset="-128"/>
              <a:ea typeface="ＭＳ ゴシック" panose="020B0609070205080204" pitchFamily="49" charset="-128"/>
            </a:rPr>
            <a:t>　今後もさらなる人員配置の見直しや事務改善等を図ることで、人件費の適正化に努める。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chemeClr val="tx1"/>
              </a:solidFill>
              <a:latin typeface="ＭＳ ゴシック" panose="020B0609070205080204" pitchFamily="49" charset="-128"/>
              <a:ea typeface="ＭＳ ゴシック" panose="020B0609070205080204" pitchFamily="49" charset="-128"/>
            </a:rPr>
            <a:t>物件費における経常収支比率は前年度と比較すると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0.2</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12.1</a:t>
          </a:r>
          <a:r>
            <a:rPr kumimoji="1" lang="ja-JP" altLang="en-US" sz="1300">
              <a:solidFill>
                <a:schemeClr val="tx1"/>
              </a:solidFill>
              <a:latin typeface="ＭＳ ゴシック" panose="020B0609070205080204" pitchFamily="49" charset="-128"/>
              <a:ea typeface="ＭＳ ゴシック" panose="020B0609070205080204" pitchFamily="49" charset="-128"/>
            </a:rPr>
            <a:t>％となっている。増加要因としては歳入経常一般財源の減少と情報化推進事業の委託料等の増加が挙げられる。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今後は物価高騰の影響も踏まえ、既存事業の内容見直し等を実施し、物件費の抑制に努める。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扶助費における経常収支比率は前年度と比較すると</a:t>
          </a:r>
          <a:r>
            <a:rPr kumimoji="1" lang="en-US" altLang="ja-JP" sz="1300">
              <a:latin typeface="ＭＳ ゴシック" panose="020B0609070205080204" pitchFamily="49" charset="-128"/>
              <a:ea typeface="ＭＳ ゴシック" panose="020B0609070205080204" pitchFamily="49" charset="-128"/>
            </a:rPr>
            <a:t>0.7</a:t>
          </a:r>
          <a:r>
            <a:rPr kumimoji="1" lang="ja-JP" altLang="en-US" sz="1300">
              <a:latin typeface="ＭＳ ゴシック" panose="020B0609070205080204" pitchFamily="49" charset="-128"/>
              <a:ea typeface="ＭＳ ゴシック" panose="020B0609070205080204" pitchFamily="49" charset="-128"/>
            </a:rPr>
            <a:t>ポイント増の</a:t>
          </a:r>
          <a:r>
            <a:rPr kumimoji="1" lang="en-US" altLang="ja-JP" sz="1300">
              <a:latin typeface="ＭＳ ゴシック" panose="020B0609070205080204" pitchFamily="49" charset="-128"/>
              <a:ea typeface="ＭＳ ゴシック" panose="020B0609070205080204" pitchFamily="49" charset="-128"/>
            </a:rPr>
            <a:t>8.8</a:t>
          </a:r>
          <a:r>
            <a:rPr kumimoji="1" lang="ja-JP" altLang="en-US" sz="1300">
              <a:latin typeface="ＭＳ ゴシック" panose="020B0609070205080204" pitchFamily="49" charset="-128"/>
              <a:ea typeface="ＭＳ ゴシック" panose="020B0609070205080204" pitchFamily="49" charset="-128"/>
            </a:rPr>
            <a:t>％となっており、類似団体平均の</a:t>
          </a:r>
          <a:r>
            <a:rPr kumimoji="1" lang="en-US" altLang="ja-JP" sz="1300">
              <a:latin typeface="ＭＳ ゴシック" panose="020B0609070205080204" pitchFamily="49" charset="-128"/>
              <a:ea typeface="ＭＳ ゴシック" panose="020B0609070205080204" pitchFamily="49" charset="-128"/>
            </a:rPr>
            <a:t>8.5</a:t>
          </a:r>
          <a:r>
            <a:rPr kumimoji="1" lang="ja-JP" altLang="en-US" sz="1300">
              <a:latin typeface="ＭＳ ゴシック" panose="020B0609070205080204" pitchFamily="49" charset="-128"/>
              <a:ea typeface="ＭＳ ゴシック" panose="020B0609070205080204" pitchFamily="49" charset="-128"/>
            </a:rPr>
            <a:t>％と比較すると、やや高い水準にある。増加要因としては歳入経常一般財源の減少によるものが大きな要因となっている。</a:t>
          </a:r>
        </a:p>
        <a:p>
          <a:r>
            <a:rPr kumimoji="1" lang="ja-JP" altLang="en-US" sz="1300">
              <a:latin typeface="ＭＳ ゴシック" panose="020B0609070205080204" pitchFamily="49" charset="-128"/>
              <a:ea typeface="ＭＳ ゴシック" panose="020B0609070205080204" pitchFamily="49" charset="-128"/>
            </a:rPr>
            <a:t>　扶助費の短期的な縮減は難しいため、今後も単独事業での扶助費の見直しや予算全体のバランスを踏まえた措置を行う。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44450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55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ゴシック" panose="020B0609070205080204" pitchFamily="49" charset="-128"/>
              <a:ea typeface="ＭＳ ゴシック" panose="020B0609070205080204" pitchFamily="49" charset="-128"/>
            </a:rPr>
            <a:t>　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0.3</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13.7</a:t>
          </a:r>
          <a:r>
            <a:rPr kumimoji="1" lang="ja-JP" altLang="en-US" sz="1300">
              <a:solidFill>
                <a:schemeClr val="tx1"/>
              </a:solidFill>
              <a:latin typeface="ＭＳ ゴシック" panose="020B0609070205080204" pitchFamily="49" charset="-128"/>
              <a:ea typeface="ＭＳ ゴシック" panose="020B0609070205080204" pitchFamily="49" charset="-128"/>
            </a:rPr>
            <a:t>％となり、類似団体平均より高い水準にある。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今後は、大部分を占める繰出金について、中長期的な推移に留意するとともに、今後増加が見込まれる後期高齢者保険事業や介護保険事業の抑制につながる取り組みを検討・実施する必要がある。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59</xdr:row>
      <xdr:rowOff>162378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75157"/>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111578</xdr:rowOff>
    </xdr:from>
    <xdr:to>
      <xdr:col>65</xdr:col>
      <xdr:colOff>53975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chemeClr val="tx1"/>
              </a:solidFill>
              <a:latin typeface="ＭＳ ゴシック" panose="020B0609070205080204" pitchFamily="49" charset="-128"/>
              <a:ea typeface="ＭＳ ゴシック" panose="020B0609070205080204" pitchFamily="49" charset="-128"/>
            </a:rPr>
            <a:t>補助費等における経常収支比率は前年度と比較すると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0.3</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15.3</a:t>
          </a:r>
          <a:r>
            <a:rPr kumimoji="1" lang="ja-JP" altLang="en-US" sz="1300">
              <a:solidFill>
                <a:schemeClr val="tx1"/>
              </a:solidFill>
              <a:latin typeface="ＭＳ ゴシック" panose="020B0609070205080204" pitchFamily="49" charset="-128"/>
              <a:ea typeface="ＭＳ ゴシック" panose="020B0609070205080204" pitchFamily="49" charset="-128"/>
            </a:rPr>
            <a:t>％となっており、類似団体平均や大分県平均と比べると高い水準にある。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今後は一部事務組合の施設更新に伴う公債費負担分の増加が見込まれ、中長期的な推移に留意しながら適切な運営を実施する必要がある。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ゴシック" panose="020B0609070205080204" pitchFamily="49" charset="-128"/>
              <a:ea typeface="ＭＳ ゴシック" panose="020B0609070205080204" pitchFamily="49" charset="-128"/>
            </a:rPr>
            <a:t>　公債費における経常収支比率は</a:t>
          </a:r>
          <a:r>
            <a:rPr kumimoji="1" lang="en-US" altLang="ja-JP" sz="1300">
              <a:solidFill>
                <a:schemeClr val="tx1"/>
              </a:solidFill>
              <a:latin typeface="ＭＳ ゴシック" panose="020B0609070205080204" pitchFamily="49" charset="-128"/>
              <a:ea typeface="ＭＳ ゴシック" panose="020B0609070205080204" pitchFamily="49" charset="-128"/>
            </a:rPr>
            <a:t>1.9</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ポイント減の</a:t>
          </a:r>
          <a:r>
            <a:rPr kumimoji="1" lang="en-US" altLang="ja-JP" sz="1300">
              <a:solidFill>
                <a:schemeClr val="tx1"/>
              </a:solidFill>
              <a:latin typeface="ＭＳ ゴシック" panose="020B0609070205080204" pitchFamily="49" charset="-128"/>
              <a:ea typeface="ＭＳ ゴシック" panose="020B0609070205080204" pitchFamily="49" charset="-128"/>
            </a:rPr>
            <a:t>16.9</a:t>
          </a:r>
          <a:r>
            <a:rPr kumimoji="1" lang="ja-JP" altLang="en-US" sz="1300">
              <a:solidFill>
                <a:schemeClr val="tx1"/>
              </a:solidFill>
              <a:latin typeface="ＭＳ ゴシック" panose="020B0609070205080204" pitchFamily="49" charset="-128"/>
              <a:ea typeface="ＭＳ ゴシック" panose="020B0609070205080204" pitchFamily="49" charset="-128"/>
            </a:rPr>
            <a:t>％へ改善した。主な改善要因としては、平成</a:t>
          </a:r>
          <a:r>
            <a:rPr kumimoji="1" lang="en-US" altLang="ja-JP" sz="1300">
              <a:solidFill>
                <a:schemeClr val="tx1"/>
              </a:solidFill>
              <a:latin typeface="ＭＳ ゴシック" panose="020B0609070205080204" pitchFamily="49" charset="-128"/>
              <a:ea typeface="ＭＳ ゴシック" panose="020B0609070205080204" pitchFamily="49" charset="-128"/>
            </a:rPr>
            <a:t>22</a:t>
          </a:r>
          <a:r>
            <a:rPr kumimoji="1" lang="ja-JP" altLang="en-US" sz="1300">
              <a:solidFill>
                <a:schemeClr val="tx1"/>
              </a:solidFill>
              <a:latin typeface="ＭＳ ゴシック" panose="020B0609070205080204" pitchFamily="49" charset="-128"/>
              <a:ea typeface="ＭＳ ゴシック" panose="020B0609070205080204" pitchFamily="49" charset="-128"/>
            </a:rPr>
            <a:t>年に借り入れた過疎対策事業債の償還終了及び臨時財政対策債償還額の減により、経常経費充当一般財源が減少したことが挙げられる。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今後も後年度負担を増大させないよう、計画的な借入に十分留意していく必要がある。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144145</xdr:rowOff>
    </xdr:from>
    <xdr:to>
      <xdr:col>24</xdr:col>
      <xdr:colOff>25400</xdr:colOff>
      <xdr:row>75</xdr:row>
      <xdr:rowOff>8890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31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116222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xdr:rowOff>
    </xdr:from>
    <xdr:to>
      <xdr:col>15</xdr:col>
      <xdr:colOff>98425</xdr:colOff>
      <xdr:row>75</xdr:row>
      <xdr:rowOff>71755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3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0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93345</xdr:rowOff>
    </xdr:from>
    <xdr:to>
      <xdr:col>24</xdr:col>
      <xdr:colOff>76200</xdr:colOff>
      <xdr:row>75</xdr:row>
      <xdr:rowOff>23495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73.1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行財政改革に基づく歳出全体にわたる削減することが可能と考えられる経費の洗い出しとともに、積極的な企業誘致や定住促進、市税徴収の強化による財源の確保を図り、歳入歳出の両面で財政構造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66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828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8288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805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48318</xdr:rowOff>
    </xdr:from>
    <xdr:to>
      <xdr:col>29</xdr:col>
      <xdr:colOff>127000</xdr:colOff>
      <xdr:row>16</xdr:row>
      <xdr:rowOff>117878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9143"/>
          <a:ext cx="647700" cy="6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117878</xdr:rowOff>
    </xdr:from>
    <xdr:to>
      <xdr:col>26</xdr:col>
      <xdr:colOff>50800</xdr:colOff>
      <xdr:row>16</xdr:row>
      <xdr:rowOff>139334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8703"/>
          <a:ext cx="6985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134631</xdr:rowOff>
    </xdr:from>
    <xdr:to>
      <xdr:col>22</xdr:col>
      <xdr:colOff>114300</xdr:colOff>
      <xdr:row>16</xdr:row>
      <xdr:rowOff>139334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25456"/>
          <a:ext cx="698500" cy="4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73257</xdr:rowOff>
    </xdr:from>
    <xdr:to>
      <xdr:col>18</xdr:col>
      <xdr:colOff>177800</xdr:colOff>
      <xdr:row>16</xdr:row>
      <xdr:rowOff>134631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64082"/>
          <a:ext cx="698500" cy="6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168968</xdr:rowOff>
    </xdr:from>
    <xdr:to>
      <xdr:col>29</xdr:col>
      <xdr:colOff>177800</xdr:colOff>
      <xdr:row>16</xdr:row>
      <xdr:rowOff>99118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67078</xdr:rowOff>
    </xdr:from>
    <xdr:to>
      <xdr:col>26</xdr:col>
      <xdr:colOff>101600</xdr:colOff>
      <xdr:row>16</xdr:row>
      <xdr:rowOff>168678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88534</xdr:rowOff>
    </xdr:from>
    <xdr:to>
      <xdr:col>22</xdr:col>
      <xdr:colOff>165100</xdr:colOff>
      <xdr:row>17</xdr:row>
      <xdr:rowOff>18684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9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28861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83831</xdr:rowOff>
    </xdr:from>
    <xdr:to>
      <xdr:col>19</xdr:col>
      <xdr:colOff>38100</xdr:colOff>
      <xdr:row>17</xdr:row>
      <xdr:rowOff>13981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22457</xdr:rowOff>
    </xdr:from>
    <xdr:to>
      <xdr:col>15</xdr:col>
      <xdr:colOff>101600</xdr:colOff>
      <xdr:row>16</xdr:row>
      <xdr:rowOff>124057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134234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92190</xdr:rowOff>
    </xdr:from>
    <xdr:to>
      <xdr:col>29</xdr:col>
      <xdr:colOff>127000</xdr:colOff>
      <xdr:row>38</xdr:row>
      <xdr:rowOff>112909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59790"/>
          <a:ext cx="647700" cy="2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84314</xdr:rowOff>
    </xdr:from>
    <xdr:to>
      <xdr:col>26</xdr:col>
      <xdr:colOff>50800</xdr:colOff>
      <xdr:row>38</xdr:row>
      <xdr:rowOff>92190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51914"/>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53231</xdr:rowOff>
    </xdr:from>
    <xdr:to>
      <xdr:col>22</xdr:col>
      <xdr:colOff>114300</xdr:colOff>
      <xdr:row>38</xdr:row>
      <xdr:rowOff>84314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20831"/>
          <a:ext cx="698500" cy="3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41997</xdr:rowOff>
    </xdr:from>
    <xdr:to>
      <xdr:col>18</xdr:col>
      <xdr:colOff>177800</xdr:colOff>
      <xdr:row>38</xdr:row>
      <xdr:rowOff>53231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9597"/>
          <a:ext cx="698500" cy="1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62109</xdr:rowOff>
    </xdr:from>
    <xdr:to>
      <xdr:col>29</xdr:col>
      <xdr:colOff>177800</xdr:colOff>
      <xdr:row>38</xdr:row>
      <xdr:rowOff>163709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2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313586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41390</xdr:rowOff>
    </xdr:from>
    <xdr:to>
      <xdr:col>26</xdr:col>
      <xdr:colOff>101600</xdr:colOff>
      <xdr:row>38</xdr:row>
      <xdr:rowOff>142990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127767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33514</xdr:rowOff>
    </xdr:from>
    <xdr:to>
      <xdr:col>22</xdr:col>
      <xdr:colOff>165100</xdr:colOff>
      <xdr:row>38</xdr:row>
      <xdr:rowOff>135114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119891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2431</xdr:rowOff>
    </xdr:from>
    <xdr:to>
      <xdr:col>19</xdr:col>
      <xdr:colOff>38100</xdr:colOff>
      <xdr:row>38</xdr:row>
      <xdr:rowOff>104031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114208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334097</xdr:rowOff>
    </xdr:from>
    <xdr:to>
      <xdr:col>15</xdr:col>
      <xdr:colOff>101600</xdr:colOff>
      <xdr:row>38</xdr:row>
      <xdr:rowOff>92797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102974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81440</xdr:rowOff>
    </xdr:from>
    <xdr:to>
      <xdr:col>24</xdr:col>
      <xdr:colOff>63500</xdr:colOff>
      <xdr:row>36</xdr:row>
      <xdr:rowOff>103244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640"/>
          <a:ext cx="8382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103244</xdr:rowOff>
    </xdr:from>
    <xdr:to>
      <xdr:col>19</xdr:col>
      <xdr:colOff>177800</xdr:colOff>
      <xdr:row>36</xdr:row>
      <xdr:rowOff>148430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5444"/>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148430</xdr:rowOff>
    </xdr:from>
    <xdr:to>
      <xdr:col>15</xdr:col>
      <xdr:colOff>50800</xdr:colOff>
      <xdr:row>37</xdr:row>
      <xdr:rowOff>12402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0630"/>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138078</xdr:rowOff>
    </xdr:from>
    <xdr:to>
      <xdr:col>10</xdr:col>
      <xdr:colOff>114300</xdr:colOff>
      <xdr:row>37</xdr:row>
      <xdr:rowOff>12402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10278"/>
          <a:ext cx="88900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30640</xdr:rowOff>
    </xdr:from>
    <xdr:to>
      <xdr:col>24</xdr:col>
      <xdr:colOff>114300</xdr:colOff>
      <xdr:row>36</xdr:row>
      <xdr:rowOff>132240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53517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52444</xdr:rowOff>
    </xdr:from>
    <xdr:to>
      <xdr:col>20</xdr:col>
      <xdr:colOff>38100</xdr:colOff>
      <xdr:row>36</xdr:row>
      <xdr:rowOff>154044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170571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97630</xdr:rowOff>
    </xdr:from>
    <xdr:to>
      <xdr:col>15</xdr:col>
      <xdr:colOff>101600</xdr:colOff>
      <xdr:row>37</xdr:row>
      <xdr:rowOff>27780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18907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133052</xdr:rowOff>
    </xdr:from>
    <xdr:to>
      <xdr:col>10</xdr:col>
      <xdr:colOff>165100</xdr:colOff>
      <xdr:row>37</xdr:row>
      <xdr:rowOff>63202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79729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87278</xdr:rowOff>
    </xdr:from>
    <xdr:to>
      <xdr:col>6</xdr:col>
      <xdr:colOff>38100</xdr:colOff>
      <xdr:row>37</xdr:row>
      <xdr:rowOff>17428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33955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165615</xdr:rowOff>
    </xdr:from>
    <xdr:to>
      <xdr:col>24</xdr:col>
      <xdr:colOff>63500</xdr:colOff>
      <xdr:row>58</xdr:row>
      <xdr:rowOff>2225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38265"/>
          <a:ext cx="8382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165615</xdr:rowOff>
    </xdr:from>
    <xdr:to>
      <xdr:col>19</xdr:col>
      <xdr:colOff>177800</xdr:colOff>
      <xdr:row>58</xdr:row>
      <xdr:rowOff>5948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8265"/>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5948</xdr:rowOff>
    </xdr:from>
    <xdr:to>
      <xdr:col>15</xdr:col>
      <xdr:colOff>50800</xdr:colOff>
      <xdr:row>58</xdr:row>
      <xdr:rowOff>12814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0048"/>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12814</xdr:rowOff>
    </xdr:from>
    <xdr:to>
      <xdr:col>10</xdr:col>
      <xdr:colOff>114300</xdr:colOff>
      <xdr:row>58</xdr:row>
      <xdr:rowOff>32755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6914"/>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122875</xdr:rowOff>
    </xdr:from>
    <xdr:to>
      <xdr:col>24</xdr:col>
      <xdr:colOff>114300</xdr:colOff>
      <xdr:row>58</xdr:row>
      <xdr:rowOff>53025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82252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114815</xdr:rowOff>
    </xdr:from>
    <xdr:to>
      <xdr:col>20</xdr:col>
      <xdr:colOff>38100</xdr:colOff>
      <xdr:row>58</xdr:row>
      <xdr:rowOff>44965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61492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126598</xdr:rowOff>
    </xdr:from>
    <xdr:to>
      <xdr:col>15</xdr:col>
      <xdr:colOff>101600</xdr:colOff>
      <xdr:row>58</xdr:row>
      <xdr:rowOff>56748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73275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133464</xdr:rowOff>
    </xdr:from>
    <xdr:to>
      <xdr:col>10</xdr:col>
      <xdr:colOff>165100</xdr:colOff>
      <xdr:row>58</xdr:row>
      <xdr:rowOff>63614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80141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153405</xdr:rowOff>
    </xdr:from>
    <xdr:to>
      <xdr:col>6</xdr:col>
      <xdr:colOff>38100</xdr:colOff>
      <xdr:row>58</xdr:row>
      <xdr:rowOff>83555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100082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131890</xdr:rowOff>
    </xdr:from>
    <xdr:to>
      <xdr:col>24</xdr:col>
      <xdr:colOff>63500</xdr:colOff>
      <xdr:row>78</xdr:row>
      <xdr:rowOff>150921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4990"/>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150788</xdr:rowOff>
    </xdr:from>
    <xdr:to>
      <xdr:col>19</xdr:col>
      <xdr:colOff>177800</xdr:colOff>
      <xdr:row>78</xdr:row>
      <xdr:rowOff>150921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388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150788</xdr:rowOff>
    </xdr:from>
    <xdr:to>
      <xdr:col>15</xdr:col>
      <xdr:colOff>50800</xdr:colOff>
      <xdr:row>78</xdr:row>
      <xdr:rowOff>164979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3888"/>
          <a:ext cx="8890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164979</xdr:rowOff>
    </xdr:from>
    <xdr:to>
      <xdr:col>10</xdr:col>
      <xdr:colOff>114300</xdr:colOff>
      <xdr:row>79</xdr:row>
      <xdr:rowOff>1626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8079"/>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81090</xdr:rowOff>
    </xdr:from>
    <xdr:to>
      <xdr:col>24</xdr:col>
      <xdr:colOff>114300</xdr:colOff>
      <xdr:row>79</xdr:row>
      <xdr:rowOff>11240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100121</xdr:rowOff>
    </xdr:from>
    <xdr:to>
      <xdr:col>20</xdr:col>
      <xdr:colOff>38100</xdr:colOff>
      <xdr:row>79</xdr:row>
      <xdr:rowOff>30271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21398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99988</xdr:rowOff>
    </xdr:from>
    <xdr:to>
      <xdr:col>15</xdr:col>
      <xdr:colOff>101600</xdr:colOff>
      <xdr:row>79</xdr:row>
      <xdr:rowOff>30138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21265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114179</xdr:rowOff>
    </xdr:from>
    <xdr:to>
      <xdr:col>10</xdr:col>
      <xdr:colOff>165100</xdr:colOff>
      <xdr:row>79</xdr:row>
      <xdr:rowOff>44329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35456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122276</xdr:rowOff>
    </xdr:from>
    <xdr:to>
      <xdr:col>6</xdr:col>
      <xdr:colOff>38100</xdr:colOff>
      <xdr:row>79</xdr:row>
      <xdr:rowOff>52426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43553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84424</xdr:rowOff>
    </xdr:from>
    <xdr:to>
      <xdr:col>24</xdr:col>
      <xdr:colOff>63500</xdr:colOff>
      <xdr:row>95</xdr:row>
      <xdr:rowOff>76073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00724"/>
          <a:ext cx="838200" cy="16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119080</xdr:rowOff>
    </xdr:from>
    <xdr:to>
      <xdr:col>19</xdr:col>
      <xdr:colOff>177800</xdr:colOff>
      <xdr:row>95</xdr:row>
      <xdr:rowOff>76073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35380"/>
          <a:ext cx="889000" cy="1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119080</xdr:rowOff>
    </xdr:from>
    <xdr:to>
      <xdr:col>15</xdr:col>
      <xdr:colOff>50800</xdr:colOff>
      <xdr:row>95</xdr:row>
      <xdr:rowOff>136096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35380"/>
          <a:ext cx="889000" cy="18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136096</xdr:rowOff>
    </xdr:from>
    <xdr:to>
      <xdr:col>10</xdr:col>
      <xdr:colOff>114300</xdr:colOff>
      <xdr:row>96</xdr:row>
      <xdr:rowOff>5969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3846"/>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33624</xdr:rowOff>
    </xdr:from>
    <xdr:to>
      <xdr:col>24</xdr:col>
      <xdr:colOff>114300</xdr:colOff>
      <xdr:row>94</xdr:row>
      <xdr:rowOff>135224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56501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25273</xdr:rowOff>
    </xdr:from>
    <xdr:to>
      <xdr:col>20</xdr:col>
      <xdr:colOff>38100</xdr:colOff>
      <xdr:row>95</xdr:row>
      <xdr:rowOff>126873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143400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8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68280</xdr:rowOff>
    </xdr:from>
    <xdr:to>
      <xdr:col>15</xdr:col>
      <xdr:colOff>101600</xdr:colOff>
      <xdr:row>94</xdr:row>
      <xdr:rowOff>169880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85296</xdr:rowOff>
    </xdr:from>
    <xdr:to>
      <xdr:col>10</xdr:col>
      <xdr:colOff>165100</xdr:colOff>
      <xdr:row>96</xdr:row>
      <xdr:rowOff>15446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31973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126619</xdr:rowOff>
    </xdr:from>
    <xdr:to>
      <xdr:col>6</xdr:col>
      <xdr:colOff>38100</xdr:colOff>
      <xdr:row>96</xdr:row>
      <xdr:rowOff>56769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73296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8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151199</xdr:rowOff>
    </xdr:from>
    <xdr:to>
      <xdr:col>55</xdr:col>
      <xdr:colOff>0</xdr:colOff>
      <xdr:row>36</xdr:row>
      <xdr:rowOff>162209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3399"/>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162209</xdr:rowOff>
    </xdr:from>
    <xdr:to>
      <xdr:col>50</xdr:col>
      <xdr:colOff>114300</xdr:colOff>
      <xdr:row>37</xdr:row>
      <xdr:rowOff>72698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4409"/>
          <a:ext cx="889000" cy="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34144</xdr:rowOff>
    </xdr:from>
    <xdr:to>
      <xdr:col>45</xdr:col>
      <xdr:colOff>177800</xdr:colOff>
      <xdr:row>37</xdr:row>
      <xdr:rowOff>72698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4894"/>
          <a:ext cx="889000" cy="38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34144</xdr:rowOff>
    </xdr:from>
    <xdr:to>
      <xdr:col>41</xdr:col>
      <xdr:colOff>50800</xdr:colOff>
      <xdr:row>37</xdr:row>
      <xdr:rowOff>134922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4894"/>
          <a:ext cx="889000" cy="4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100399</xdr:rowOff>
    </xdr:from>
    <xdr:to>
      <xdr:col>55</xdr:col>
      <xdr:colOff>50800</xdr:colOff>
      <xdr:row>37</xdr:row>
      <xdr:rowOff>30549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123276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111409</xdr:rowOff>
    </xdr:from>
    <xdr:to>
      <xdr:col>50</xdr:col>
      <xdr:colOff>165100</xdr:colOff>
      <xdr:row>37</xdr:row>
      <xdr:rowOff>41559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32686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21898</xdr:rowOff>
    </xdr:from>
    <xdr:to>
      <xdr:col>46</xdr:col>
      <xdr:colOff>38100</xdr:colOff>
      <xdr:row>37</xdr:row>
      <xdr:rowOff>123498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114625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5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154794</xdr:rowOff>
    </xdr:from>
    <xdr:to>
      <xdr:col>41</xdr:col>
      <xdr:colOff>101600</xdr:colOff>
      <xdr:row>35</xdr:row>
      <xdr:rowOff>84944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76071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84122</xdr:rowOff>
    </xdr:from>
    <xdr:to>
      <xdr:col>36</xdr:col>
      <xdr:colOff>165100</xdr:colOff>
      <xdr:row>38</xdr:row>
      <xdr:rowOff>14272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11929</xdr:rowOff>
    </xdr:from>
    <xdr:to>
      <xdr:col>55</xdr:col>
      <xdr:colOff>0</xdr:colOff>
      <xdr:row>58</xdr:row>
      <xdr:rowOff>32393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6029"/>
          <a:ext cx="8382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32393</xdr:rowOff>
    </xdr:from>
    <xdr:to>
      <xdr:col>50</xdr:col>
      <xdr:colOff>114300</xdr:colOff>
      <xdr:row>58</xdr:row>
      <xdr:rowOff>33365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6493"/>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11135</xdr:rowOff>
    </xdr:from>
    <xdr:to>
      <xdr:col>45</xdr:col>
      <xdr:colOff>177800</xdr:colOff>
      <xdr:row>58</xdr:row>
      <xdr:rowOff>33365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3785"/>
          <a:ext cx="889000" cy="19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43334</xdr:rowOff>
    </xdr:from>
    <xdr:to>
      <xdr:col>41</xdr:col>
      <xdr:colOff>50800</xdr:colOff>
      <xdr:row>57</xdr:row>
      <xdr:rowOff>11135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4534"/>
          <a:ext cx="889000" cy="1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59273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3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132579</xdr:rowOff>
    </xdr:from>
    <xdr:to>
      <xdr:col>55</xdr:col>
      <xdr:colOff>50800</xdr:colOff>
      <xdr:row>58</xdr:row>
      <xdr:rowOff>62729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47506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153043</xdr:rowOff>
    </xdr:from>
    <xdr:to>
      <xdr:col>50</xdr:col>
      <xdr:colOff>165100</xdr:colOff>
      <xdr:row>58</xdr:row>
      <xdr:rowOff>83193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74320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154015</xdr:rowOff>
    </xdr:from>
    <xdr:to>
      <xdr:col>46</xdr:col>
      <xdr:colOff>38100</xdr:colOff>
      <xdr:row>58</xdr:row>
      <xdr:rowOff>84165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75292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131785</xdr:rowOff>
    </xdr:from>
    <xdr:to>
      <xdr:col>41</xdr:col>
      <xdr:colOff>101600</xdr:colOff>
      <xdr:row>57</xdr:row>
      <xdr:rowOff>61935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78462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163984</xdr:rowOff>
    </xdr:from>
    <xdr:to>
      <xdr:col>36</xdr:col>
      <xdr:colOff>165100</xdr:colOff>
      <xdr:row>56</xdr:row>
      <xdr:rowOff>94134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110661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6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124219</xdr:rowOff>
    </xdr:from>
    <xdr:to>
      <xdr:col>55</xdr:col>
      <xdr:colOff>0</xdr:colOff>
      <xdr:row>78</xdr:row>
      <xdr:rowOff>144793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731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44272</xdr:rowOff>
    </xdr:from>
    <xdr:to>
      <xdr:col>50</xdr:col>
      <xdr:colOff>114300</xdr:colOff>
      <xdr:row>78</xdr:row>
      <xdr:rowOff>124219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372"/>
          <a:ext cx="889000" cy="7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406</xdr:rowOff>
    </xdr:from>
    <xdr:to>
      <xdr:col>45</xdr:col>
      <xdr:colOff>177800</xdr:colOff>
      <xdr:row>78</xdr:row>
      <xdr:rowOff>44272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59156"/>
          <a:ext cx="889000" cy="5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8357</xdr:rowOff>
    </xdr:from>
    <xdr:to>
      <xdr:col>41</xdr:col>
      <xdr:colOff>50800</xdr:colOff>
      <xdr:row>75</xdr:row>
      <xdr:rowOff>406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95657"/>
          <a:ext cx="889000" cy="16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155630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8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93993</xdr:rowOff>
    </xdr:from>
    <xdr:to>
      <xdr:col>55</xdr:col>
      <xdr:colOff>50800</xdr:colOff>
      <xdr:row>79</xdr:row>
      <xdr:rowOff>24143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8920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73419</xdr:rowOff>
    </xdr:from>
    <xdr:to>
      <xdr:col>50</xdr:col>
      <xdr:colOff>165100</xdr:colOff>
      <xdr:row>79</xdr:row>
      <xdr:rowOff>3569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166146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164922</xdr:rowOff>
    </xdr:from>
    <xdr:to>
      <xdr:col>46</xdr:col>
      <xdr:colOff>38100</xdr:colOff>
      <xdr:row>78</xdr:row>
      <xdr:rowOff>95072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86199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121056</xdr:rowOff>
    </xdr:from>
    <xdr:to>
      <xdr:col>41</xdr:col>
      <xdr:colOff>101600</xdr:colOff>
      <xdr:row>75</xdr:row>
      <xdr:rowOff>51206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42333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129007</xdr:rowOff>
    </xdr:from>
    <xdr:to>
      <xdr:col>36</xdr:col>
      <xdr:colOff>165100</xdr:colOff>
      <xdr:row>74</xdr:row>
      <xdr:rowOff>59157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75684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70410</xdr:rowOff>
    </xdr:from>
    <xdr:to>
      <xdr:col>55</xdr:col>
      <xdr:colOff>0</xdr:colOff>
      <xdr:row>98</xdr:row>
      <xdr:rowOff>87299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2510"/>
          <a:ext cx="838200" cy="1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87299</xdr:rowOff>
    </xdr:from>
    <xdr:to>
      <xdr:col>50</xdr:col>
      <xdr:colOff>114300</xdr:colOff>
      <xdr:row>98</xdr:row>
      <xdr:rowOff>94506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9399"/>
          <a:ext cx="8890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7770</xdr:rowOff>
    </xdr:from>
    <xdr:to>
      <xdr:col>45</xdr:col>
      <xdr:colOff>177800</xdr:colOff>
      <xdr:row>98</xdr:row>
      <xdr:rowOff>94506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09870"/>
          <a:ext cx="889000" cy="8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108947</xdr:rowOff>
    </xdr:from>
    <xdr:to>
      <xdr:col>41</xdr:col>
      <xdr:colOff>50800</xdr:colOff>
      <xdr:row>98</xdr:row>
      <xdr:rowOff>7770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39597"/>
          <a:ext cx="889000" cy="7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19610</xdr:rowOff>
    </xdr:from>
    <xdr:to>
      <xdr:col>55</xdr:col>
      <xdr:colOff>50800</xdr:colOff>
      <xdr:row>98</xdr:row>
      <xdr:rowOff>121210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105987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36499</xdr:rowOff>
    </xdr:from>
    <xdr:to>
      <xdr:col>50</xdr:col>
      <xdr:colOff>165100</xdr:colOff>
      <xdr:row>98</xdr:row>
      <xdr:rowOff>138099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129226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43706</xdr:rowOff>
    </xdr:from>
    <xdr:to>
      <xdr:col>46</xdr:col>
      <xdr:colOff>38100</xdr:colOff>
      <xdr:row>98</xdr:row>
      <xdr:rowOff>145306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136433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128420</xdr:rowOff>
    </xdr:from>
    <xdr:to>
      <xdr:col>41</xdr:col>
      <xdr:colOff>101600</xdr:colOff>
      <xdr:row>98</xdr:row>
      <xdr:rowOff>58570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75097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58147</xdr:rowOff>
    </xdr:from>
    <xdr:to>
      <xdr:col>36</xdr:col>
      <xdr:colOff>165100</xdr:colOff>
      <xdr:row>97</xdr:row>
      <xdr:rowOff>159747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4824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6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62878</xdr:rowOff>
    </xdr:from>
    <xdr:to>
      <xdr:col>85</xdr:col>
      <xdr:colOff>127000</xdr:colOff>
      <xdr:row>38</xdr:row>
      <xdr:rowOff>128333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7978"/>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152502</xdr:rowOff>
    </xdr:from>
    <xdr:to>
      <xdr:col>81</xdr:col>
      <xdr:colOff>50800</xdr:colOff>
      <xdr:row>38</xdr:row>
      <xdr:rowOff>128333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96152"/>
          <a:ext cx="889000" cy="1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152502</xdr:rowOff>
    </xdr:from>
    <xdr:to>
      <xdr:col>76</xdr:col>
      <xdr:colOff>114300</xdr:colOff>
      <xdr:row>38</xdr:row>
      <xdr:rowOff>81737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96152"/>
          <a:ext cx="889000" cy="10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20320</xdr:rowOff>
    </xdr:from>
    <xdr:to>
      <xdr:col>71</xdr:col>
      <xdr:colOff>177800</xdr:colOff>
      <xdr:row>38</xdr:row>
      <xdr:rowOff>81737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5420"/>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12078</xdr:rowOff>
    </xdr:from>
    <xdr:to>
      <xdr:col>85</xdr:col>
      <xdr:colOff>177800</xdr:colOff>
      <xdr:row>38</xdr:row>
      <xdr:rowOff>113678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34955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77533</xdr:rowOff>
    </xdr:from>
    <xdr:to>
      <xdr:col>81</xdr:col>
      <xdr:colOff>101600</xdr:colOff>
      <xdr:row>39</xdr:row>
      <xdr:rowOff>7683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170260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101702</xdr:rowOff>
    </xdr:from>
    <xdr:to>
      <xdr:col>76</xdr:col>
      <xdr:colOff>165100</xdr:colOff>
      <xdr:row>38</xdr:row>
      <xdr:rowOff>31852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48379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30937</xdr:rowOff>
    </xdr:from>
    <xdr:to>
      <xdr:col>72</xdr:col>
      <xdr:colOff>38100</xdr:colOff>
      <xdr:row>38</xdr:row>
      <xdr:rowOff>132537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123664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140970</xdr:rowOff>
    </xdr:from>
    <xdr:to>
      <xdr:col>67</xdr:col>
      <xdr:colOff>101600</xdr:colOff>
      <xdr:row>38</xdr:row>
      <xdr:rowOff>71120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62247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5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74785</xdr:rowOff>
    </xdr:from>
    <xdr:to>
      <xdr:col>85</xdr:col>
      <xdr:colOff>127000</xdr:colOff>
      <xdr:row>77</xdr:row>
      <xdr:rowOff>107477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6435"/>
          <a:ext cx="838200" cy="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74785</xdr:rowOff>
    </xdr:from>
    <xdr:to>
      <xdr:col>81</xdr:col>
      <xdr:colOff>50800</xdr:colOff>
      <xdr:row>77</xdr:row>
      <xdr:rowOff>89314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6435"/>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85585</xdr:rowOff>
    </xdr:from>
    <xdr:to>
      <xdr:col>76</xdr:col>
      <xdr:colOff>114300</xdr:colOff>
      <xdr:row>77</xdr:row>
      <xdr:rowOff>89314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15785"/>
          <a:ext cx="889000" cy="17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85585</xdr:rowOff>
    </xdr:from>
    <xdr:to>
      <xdr:col>71</xdr:col>
      <xdr:colOff>177800</xdr:colOff>
      <xdr:row>77</xdr:row>
      <xdr:rowOff>123087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15785"/>
          <a:ext cx="889000" cy="20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56677</xdr:rowOff>
    </xdr:from>
    <xdr:to>
      <xdr:col>85</xdr:col>
      <xdr:colOff>177800</xdr:colOff>
      <xdr:row>77</xdr:row>
      <xdr:rowOff>158277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79554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23985</xdr:rowOff>
    </xdr:from>
    <xdr:to>
      <xdr:col>81</xdr:col>
      <xdr:colOff>101600</xdr:colOff>
      <xdr:row>77</xdr:row>
      <xdr:rowOff>125585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142112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38514</xdr:rowOff>
    </xdr:from>
    <xdr:to>
      <xdr:col>76</xdr:col>
      <xdr:colOff>165100</xdr:colOff>
      <xdr:row>77</xdr:row>
      <xdr:rowOff>140114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156641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34785</xdr:rowOff>
    </xdr:from>
    <xdr:to>
      <xdr:col>72</xdr:col>
      <xdr:colOff>38100</xdr:colOff>
      <xdr:row>76</xdr:row>
      <xdr:rowOff>136385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152912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4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72287</xdr:rowOff>
    </xdr:from>
    <xdr:to>
      <xdr:col>67</xdr:col>
      <xdr:colOff>101600</xdr:colOff>
      <xdr:row>78</xdr:row>
      <xdr:rowOff>2437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18964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46185</xdr:rowOff>
    </xdr:from>
    <xdr:to>
      <xdr:col>85</xdr:col>
      <xdr:colOff>127000</xdr:colOff>
      <xdr:row>98</xdr:row>
      <xdr:rowOff>48834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8285"/>
          <a:ext cx="838200" cy="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135604</xdr:rowOff>
    </xdr:from>
    <xdr:to>
      <xdr:col>81</xdr:col>
      <xdr:colOff>50800</xdr:colOff>
      <xdr:row>98</xdr:row>
      <xdr:rowOff>48834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66254"/>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135604</xdr:rowOff>
    </xdr:from>
    <xdr:to>
      <xdr:col>76</xdr:col>
      <xdr:colOff>114300</xdr:colOff>
      <xdr:row>98</xdr:row>
      <xdr:rowOff>47437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66254"/>
          <a:ext cx="889000" cy="8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47437</xdr:rowOff>
    </xdr:from>
    <xdr:to>
      <xdr:col>71</xdr:col>
      <xdr:colOff>177800</xdr:colOff>
      <xdr:row>98</xdr:row>
      <xdr:rowOff>77014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9537"/>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166835</xdr:rowOff>
    </xdr:from>
    <xdr:to>
      <xdr:col>85</xdr:col>
      <xdr:colOff>177800</xdr:colOff>
      <xdr:row>98</xdr:row>
      <xdr:rowOff>96985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169484</xdr:rowOff>
    </xdr:from>
    <xdr:to>
      <xdr:col>81</xdr:col>
      <xdr:colOff>101600</xdr:colOff>
      <xdr:row>98</xdr:row>
      <xdr:rowOff>99634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90761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84804</xdr:rowOff>
    </xdr:from>
    <xdr:to>
      <xdr:col>76</xdr:col>
      <xdr:colOff>165100</xdr:colOff>
      <xdr:row>98</xdr:row>
      <xdr:rowOff>14954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31481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168087</xdr:rowOff>
    </xdr:from>
    <xdr:to>
      <xdr:col>72</xdr:col>
      <xdr:colOff>38100</xdr:colOff>
      <xdr:row>98</xdr:row>
      <xdr:rowOff>98237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114764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26214</xdr:rowOff>
    </xdr:from>
    <xdr:to>
      <xdr:col>67</xdr:col>
      <xdr:colOff>101600</xdr:colOff>
      <xdr:row>98</xdr:row>
      <xdr:rowOff>127814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59328</xdr:rowOff>
    </xdr:from>
    <xdr:to>
      <xdr:col>116</xdr:col>
      <xdr:colOff>63500</xdr:colOff>
      <xdr:row>38</xdr:row>
      <xdr:rowOff>62471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74428"/>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59328</xdr:rowOff>
    </xdr:from>
    <xdr:to>
      <xdr:col>111</xdr:col>
      <xdr:colOff>177800</xdr:colOff>
      <xdr:row>38</xdr:row>
      <xdr:rowOff>79064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74428"/>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65767</xdr:rowOff>
    </xdr:from>
    <xdr:to>
      <xdr:col>107</xdr:col>
      <xdr:colOff>50800</xdr:colOff>
      <xdr:row>38</xdr:row>
      <xdr:rowOff>79064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8086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65767</xdr:rowOff>
    </xdr:from>
    <xdr:to>
      <xdr:col>102</xdr:col>
      <xdr:colOff>114300</xdr:colOff>
      <xdr:row>38</xdr:row>
      <xdr:rowOff>167189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80867"/>
          <a:ext cx="889000" cy="1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11671</xdr:rowOff>
    </xdr:from>
    <xdr:to>
      <xdr:col>116</xdr:col>
      <xdr:colOff>114300</xdr:colOff>
      <xdr:row>38</xdr:row>
      <xdr:rowOff>113271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34548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8528</xdr:rowOff>
    </xdr:from>
    <xdr:to>
      <xdr:col>112</xdr:col>
      <xdr:colOff>38100</xdr:colOff>
      <xdr:row>38</xdr:row>
      <xdr:rowOff>110128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126655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28264</xdr:rowOff>
    </xdr:from>
    <xdr:to>
      <xdr:col>107</xdr:col>
      <xdr:colOff>101600</xdr:colOff>
      <xdr:row>38</xdr:row>
      <xdr:rowOff>129864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146391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14967</xdr:rowOff>
    </xdr:from>
    <xdr:to>
      <xdr:col>102</xdr:col>
      <xdr:colOff>165100</xdr:colOff>
      <xdr:row>38</xdr:row>
      <xdr:rowOff>116567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133094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0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116389</xdr:rowOff>
    </xdr:from>
    <xdr:to>
      <xdr:col>98</xdr:col>
      <xdr:colOff>38100</xdr:colOff>
      <xdr:row>39</xdr:row>
      <xdr:rowOff>46539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37666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2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114028</xdr:rowOff>
    </xdr:from>
    <xdr:to>
      <xdr:col>116</xdr:col>
      <xdr:colOff>63500</xdr:colOff>
      <xdr:row>58</xdr:row>
      <xdr:rowOff>114577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8128"/>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114577</xdr:rowOff>
    </xdr:from>
    <xdr:to>
      <xdr:col>111</xdr:col>
      <xdr:colOff>177800</xdr:colOff>
      <xdr:row>58</xdr:row>
      <xdr:rowOff>114897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867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114897</xdr:rowOff>
    </xdr:from>
    <xdr:to>
      <xdr:col>107</xdr:col>
      <xdr:colOff>50800</xdr:colOff>
      <xdr:row>58</xdr:row>
      <xdr:rowOff>115400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589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115400</xdr:rowOff>
    </xdr:from>
    <xdr:to>
      <xdr:col>102</xdr:col>
      <xdr:colOff>114300</xdr:colOff>
      <xdr:row>58</xdr:row>
      <xdr:rowOff>115949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5950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63228</xdr:rowOff>
    </xdr:from>
    <xdr:to>
      <xdr:col>116</xdr:col>
      <xdr:colOff>114300</xdr:colOff>
      <xdr:row>58</xdr:row>
      <xdr:rowOff>164828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149605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63777</xdr:rowOff>
    </xdr:from>
    <xdr:to>
      <xdr:col>112</xdr:col>
      <xdr:colOff>38100</xdr:colOff>
      <xdr:row>58</xdr:row>
      <xdr:rowOff>165377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156504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64097</xdr:rowOff>
    </xdr:from>
    <xdr:to>
      <xdr:col>107</xdr:col>
      <xdr:colOff>101600</xdr:colOff>
      <xdr:row>58</xdr:row>
      <xdr:rowOff>165697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156824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0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64600</xdr:rowOff>
    </xdr:from>
    <xdr:to>
      <xdr:col>102</xdr:col>
      <xdr:colOff>165100</xdr:colOff>
      <xdr:row>58</xdr:row>
      <xdr:rowOff>166200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157327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65149</xdr:rowOff>
    </xdr:from>
    <xdr:to>
      <xdr:col>98</xdr:col>
      <xdr:colOff>38100</xdr:colOff>
      <xdr:row>58</xdr:row>
      <xdr:rowOff>166749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157876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113970</xdr:rowOff>
    </xdr:from>
    <xdr:to>
      <xdr:col>116</xdr:col>
      <xdr:colOff>63500</xdr:colOff>
      <xdr:row>76</xdr:row>
      <xdr:rowOff>137680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44170"/>
          <a:ext cx="8382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137680</xdr:rowOff>
    </xdr:from>
    <xdr:to>
      <xdr:col>111</xdr:col>
      <xdr:colOff>177800</xdr:colOff>
      <xdr:row>76</xdr:row>
      <xdr:rowOff>140133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7880"/>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140133</xdr:rowOff>
    </xdr:from>
    <xdr:to>
      <xdr:col>107</xdr:col>
      <xdr:colOff>50800</xdr:colOff>
      <xdr:row>76</xdr:row>
      <xdr:rowOff>141236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70333"/>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105537</xdr:rowOff>
    </xdr:from>
    <xdr:to>
      <xdr:col>102</xdr:col>
      <xdr:colOff>114300</xdr:colOff>
      <xdr:row>76</xdr:row>
      <xdr:rowOff>141236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64287"/>
          <a:ext cx="889000" cy="20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63170</xdr:rowOff>
    </xdr:from>
    <xdr:to>
      <xdr:col>116</xdr:col>
      <xdr:colOff>114300</xdr:colOff>
      <xdr:row>76</xdr:row>
      <xdr:rowOff>164770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86047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86880</xdr:rowOff>
    </xdr:from>
    <xdr:to>
      <xdr:col>112</xdr:col>
      <xdr:colOff>38100</xdr:colOff>
      <xdr:row>77</xdr:row>
      <xdr:rowOff>17030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33558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89333</xdr:rowOff>
    </xdr:from>
    <xdr:to>
      <xdr:col>107</xdr:col>
      <xdr:colOff>101600</xdr:colOff>
      <xdr:row>77</xdr:row>
      <xdr:rowOff>19483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36009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90436</xdr:rowOff>
    </xdr:from>
    <xdr:to>
      <xdr:col>102</xdr:col>
      <xdr:colOff>165100</xdr:colOff>
      <xdr:row>77</xdr:row>
      <xdr:rowOff>20586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37113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9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54737</xdr:rowOff>
    </xdr:from>
    <xdr:to>
      <xdr:col>98</xdr:col>
      <xdr:colOff>38100</xdr:colOff>
      <xdr:row>75</xdr:row>
      <xdr:rowOff>156338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13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補助費等は、消防組合負担金や企業立地支援事業費等の増により住民一人当たりのコストは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円と、類似団体平均とほぼ同水準にある。物件費は、新型コロナウイルスワクチン接種体制確保事業費や予防接種事業費（新型コロナウイルス感染症）等の減により住民一人当たりのコストは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高い水準にある。普通建設事業費は、新型コロナウイルス対策事業費（施設園芸燃油価格高騰緊急対策）や甲尾山風の郷整備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円となったが、類似団体平均と比較すると低い水準にある。公債費は、近年の新規借入額抑制の取り組みや繰上償還額の減により住民一人当たりのコストは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依然として高い水準にある。扶助費は、電力・ガス・食料品等価格高騰緊急支援給付金給付事業費、物価高騰対策事業費（子育て応援給付金）、低所得世帯物価高騰緊急支援給付金事業費（均等割のみ課税世帯分）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157,254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円と、類似団体平均と比較すると高い水準にある。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133033</xdr:rowOff>
    </xdr:from>
    <xdr:to>
      <xdr:col>24</xdr:col>
      <xdr:colOff>63500</xdr:colOff>
      <xdr:row>35</xdr:row>
      <xdr:rowOff>87884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2333"/>
          <a:ext cx="8382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87884</xdr:rowOff>
    </xdr:from>
    <xdr:to>
      <xdr:col>19</xdr:col>
      <xdr:colOff>177800</xdr:colOff>
      <xdr:row>35</xdr:row>
      <xdr:rowOff>106172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8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40830</xdr:rowOff>
    </xdr:from>
    <xdr:to>
      <xdr:col>15</xdr:col>
      <xdr:colOff>50800</xdr:colOff>
      <xdr:row>35</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1580"/>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152654</xdr:rowOff>
    </xdr:from>
    <xdr:to>
      <xdr:col>10</xdr:col>
      <xdr:colOff>114300</xdr:colOff>
      <xdr:row>35</xdr:row>
      <xdr:rowOff>40830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1954"/>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82233</xdr:rowOff>
    </xdr:from>
    <xdr:to>
      <xdr:col>24</xdr:col>
      <xdr:colOff>114300</xdr:colOff>
      <xdr:row>35</xdr:row>
      <xdr:rowOff>12383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105110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37084</xdr:rowOff>
    </xdr:from>
    <xdr:to>
      <xdr:col>20</xdr:col>
      <xdr:colOff>38100</xdr:colOff>
      <xdr:row>35</xdr:row>
      <xdr:rowOff>138684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55372</xdr:rowOff>
    </xdr:from>
    <xdr:to>
      <xdr:col>15</xdr:col>
      <xdr:colOff>101600</xdr:colOff>
      <xdr:row>35</xdr:row>
      <xdr:rowOff>156972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161480</xdr:rowOff>
    </xdr:from>
    <xdr:to>
      <xdr:col>10</xdr:col>
      <xdr:colOff>165100</xdr:colOff>
      <xdr:row>35</xdr:row>
      <xdr:rowOff>91630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101854</xdr:rowOff>
    </xdr:from>
    <xdr:to>
      <xdr:col>6</xdr:col>
      <xdr:colOff>38100</xdr:colOff>
      <xdr:row>35</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48531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30047</xdr:rowOff>
    </xdr:from>
    <xdr:to>
      <xdr:col>24</xdr:col>
      <xdr:colOff>63500</xdr:colOff>
      <xdr:row>58</xdr:row>
      <xdr:rowOff>30400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4147"/>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170161</xdr:rowOff>
    </xdr:from>
    <xdr:to>
      <xdr:col>19</xdr:col>
      <xdr:colOff>177800</xdr:colOff>
      <xdr:row>58</xdr:row>
      <xdr:rowOff>30400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2811"/>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40599</xdr:rowOff>
    </xdr:from>
    <xdr:to>
      <xdr:col>15</xdr:col>
      <xdr:colOff>50800</xdr:colOff>
      <xdr:row>57</xdr:row>
      <xdr:rowOff>170161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3249"/>
          <a:ext cx="889000" cy="1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40599</xdr:rowOff>
    </xdr:from>
    <xdr:to>
      <xdr:col>10</xdr:col>
      <xdr:colOff>114300</xdr:colOff>
      <xdr:row>58</xdr:row>
      <xdr:rowOff>43195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3249"/>
          <a:ext cx="889000" cy="17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165672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150697</xdr:rowOff>
    </xdr:from>
    <xdr:to>
      <xdr:col>24</xdr:col>
      <xdr:colOff>114300</xdr:colOff>
      <xdr:row>58</xdr:row>
      <xdr:rowOff>80847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2124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151050</xdr:rowOff>
    </xdr:from>
    <xdr:to>
      <xdr:col>20</xdr:col>
      <xdr:colOff>38100</xdr:colOff>
      <xdr:row>58</xdr:row>
      <xdr:rowOff>81200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97727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119361</xdr:rowOff>
    </xdr:from>
    <xdr:to>
      <xdr:col>15</xdr:col>
      <xdr:colOff>101600</xdr:colOff>
      <xdr:row>58</xdr:row>
      <xdr:rowOff>49511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66038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161249</xdr:rowOff>
    </xdr:from>
    <xdr:to>
      <xdr:col>10</xdr:col>
      <xdr:colOff>165100</xdr:colOff>
      <xdr:row>57</xdr:row>
      <xdr:rowOff>91399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107926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163845</xdr:rowOff>
    </xdr:from>
    <xdr:to>
      <xdr:col>6</xdr:col>
      <xdr:colOff>38100</xdr:colOff>
      <xdr:row>58</xdr:row>
      <xdr:rowOff>93995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1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21510</xdr:rowOff>
    </xdr:from>
    <xdr:to>
      <xdr:col>24</xdr:col>
      <xdr:colOff>63500</xdr:colOff>
      <xdr:row>75</xdr:row>
      <xdr:rowOff>141926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0260"/>
          <a:ext cx="838200" cy="1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101158</xdr:rowOff>
    </xdr:from>
    <xdr:to>
      <xdr:col>19</xdr:col>
      <xdr:colOff>177800</xdr:colOff>
      <xdr:row>75</xdr:row>
      <xdr:rowOff>141926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59908"/>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101158</xdr:rowOff>
    </xdr:from>
    <xdr:to>
      <xdr:col>15</xdr:col>
      <xdr:colOff>50800</xdr:colOff>
      <xdr:row>76</xdr:row>
      <xdr:rowOff>43912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9908"/>
          <a:ext cx="889000" cy="1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43912</xdr:rowOff>
    </xdr:from>
    <xdr:to>
      <xdr:col>10</xdr:col>
      <xdr:colOff>114300</xdr:colOff>
      <xdr:row>76</xdr:row>
      <xdr:rowOff>66576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4112"/>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142160</xdr:rowOff>
    </xdr:from>
    <xdr:to>
      <xdr:col>24</xdr:col>
      <xdr:colOff>114300</xdr:colOff>
      <xdr:row>75</xdr:row>
      <xdr:rowOff>72310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165037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91126</xdr:rowOff>
    </xdr:from>
    <xdr:to>
      <xdr:col>20</xdr:col>
      <xdr:colOff>38100</xdr:colOff>
      <xdr:row>76</xdr:row>
      <xdr:rowOff>21276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37803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50358</xdr:rowOff>
    </xdr:from>
    <xdr:to>
      <xdr:col>15</xdr:col>
      <xdr:colOff>101600</xdr:colOff>
      <xdr:row>75</xdr:row>
      <xdr:rowOff>151958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168485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164562</xdr:rowOff>
    </xdr:from>
    <xdr:to>
      <xdr:col>10</xdr:col>
      <xdr:colOff>165100</xdr:colOff>
      <xdr:row>76</xdr:row>
      <xdr:rowOff>94712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111239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9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15776</xdr:rowOff>
    </xdr:from>
    <xdr:to>
      <xdr:col>6</xdr:col>
      <xdr:colOff>38100</xdr:colOff>
      <xdr:row>76</xdr:row>
      <xdr:rowOff>117376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133903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2956</xdr:rowOff>
    </xdr:from>
    <xdr:to>
      <xdr:col>24</xdr:col>
      <xdr:colOff>63500</xdr:colOff>
      <xdr:row>97</xdr:row>
      <xdr:rowOff>29866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3606"/>
          <a:ext cx="8382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2956</xdr:rowOff>
    </xdr:from>
    <xdr:to>
      <xdr:col>19</xdr:col>
      <xdr:colOff>177800</xdr:colOff>
      <xdr:row>97</xdr:row>
      <xdr:rowOff>32911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3606"/>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32911</xdr:rowOff>
    </xdr:from>
    <xdr:to>
      <xdr:col>15</xdr:col>
      <xdr:colOff>50800</xdr:colOff>
      <xdr:row>97</xdr:row>
      <xdr:rowOff>71244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3561"/>
          <a:ext cx="889000" cy="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71244</xdr:rowOff>
    </xdr:from>
    <xdr:to>
      <xdr:col>10</xdr:col>
      <xdr:colOff>114300</xdr:colOff>
      <xdr:row>97</xdr:row>
      <xdr:rowOff>77727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1894"/>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150516</xdr:rowOff>
    </xdr:from>
    <xdr:to>
      <xdr:col>24</xdr:col>
      <xdr:colOff>114300</xdr:colOff>
      <xdr:row>97</xdr:row>
      <xdr:rowOff>80666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128943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123606</xdr:rowOff>
    </xdr:from>
    <xdr:to>
      <xdr:col>20</xdr:col>
      <xdr:colOff>38100</xdr:colOff>
      <xdr:row>97</xdr:row>
      <xdr:rowOff>53756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70283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153561</xdr:rowOff>
    </xdr:from>
    <xdr:to>
      <xdr:col>15</xdr:col>
      <xdr:colOff>101600</xdr:colOff>
      <xdr:row>97</xdr:row>
      <xdr:rowOff>83711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74838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20444</xdr:rowOff>
    </xdr:from>
    <xdr:to>
      <xdr:col>10</xdr:col>
      <xdr:colOff>165100</xdr:colOff>
      <xdr:row>97</xdr:row>
      <xdr:rowOff>122044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113171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26927</xdr:rowOff>
    </xdr:from>
    <xdr:to>
      <xdr:col>6</xdr:col>
      <xdr:colOff>38100</xdr:colOff>
      <xdr:row>97</xdr:row>
      <xdr:rowOff>128527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145054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30625</xdr:rowOff>
    </xdr:from>
    <xdr:to>
      <xdr:col>55</xdr:col>
      <xdr:colOff>0</xdr:colOff>
      <xdr:row>39</xdr:row>
      <xdr:rowOff>62956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31375"/>
          <a:ext cx="838200" cy="7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98878</xdr:rowOff>
    </xdr:from>
    <xdr:to>
      <xdr:col>50</xdr:col>
      <xdr:colOff>114300</xdr:colOff>
      <xdr:row>39</xdr:row>
      <xdr:rowOff>62956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13978"/>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98878</xdr:rowOff>
    </xdr:from>
    <xdr:to>
      <xdr:col>45</xdr:col>
      <xdr:colOff>177800</xdr:colOff>
      <xdr:row>39</xdr:row>
      <xdr:rowOff>84183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1397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69161</xdr:rowOff>
    </xdr:from>
    <xdr:to>
      <xdr:col>41</xdr:col>
      <xdr:colOff>50800</xdr:colOff>
      <xdr:row>39</xdr:row>
      <xdr:rowOff>84183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55711"/>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151275</xdr:rowOff>
    </xdr:from>
    <xdr:to>
      <xdr:col>55</xdr:col>
      <xdr:colOff>50800</xdr:colOff>
      <xdr:row>35</xdr:row>
      <xdr:rowOff>81425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2702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12156</xdr:rowOff>
    </xdr:from>
    <xdr:to>
      <xdr:col>50</xdr:col>
      <xdr:colOff>165100</xdr:colOff>
      <xdr:row>39</xdr:row>
      <xdr:rowOff>113756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104883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48078</xdr:rowOff>
    </xdr:from>
    <xdr:to>
      <xdr:col>46</xdr:col>
      <xdr:colOff>38100</xdr:colOff>
      <xdr:row>38</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140805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33383</xdr:rowOff>
    </xdr:from>
    <xdr:to>
      <xdr:col>41</xdr:col>
      <xdr:colOff>101600</xdr:colOff>
      <xdr:row>39</xdr:row>
      <xdr:rowOff>134983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126110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1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18361</xdr:rowOff>
    </xdr:from>
    <xdr:to>
      <xdr:col>36</xdr:col>
      <xdr:colOff>165100</xdr:colOff>
      <xdr:row>39</xdr:row>
      <xdr:rowOff>119961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111088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97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169441</xdr:rowOff>
    </xdr:from>
    <xdr:to>
      <xdr:col>55</xdr:col>
      <xdr:colOff>0</xdr:colOff>
      <xdr:row>57</xdr:row>
      <xdr:rowOff>34155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70641"/>
          <a:ext cx="8382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34155</xdr:rowOff>
    </xdr:from>
    <xdr:to>
      <xdr:col>50</xdr:col>
      <xdr:colOff>114300</xdr:colOff>
      <xdr:row>57</xdr:row>
      <xdr:rowOff>64681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06805"/>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27587</xdr:rowOff>
    </xdr:from>
    <xdr:to>
      <xdr:col>45</xdr:col>
      <xdr:colOff>177800</xdr:colOff>
      <xdr:row>57</xdr:row>
      <xdr:rowOff>64681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0237"/>
          <a:ext cx="8890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23983</xdr:rowOff>
    </xdr:from>
    <xdr:to>
      <xdr:col>41</xdr:col>
      <xdr:colOff>50800</xdr:colOff>
      <xdr:row>57</xdr:row>
      <xdr:rowOff>27587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5183"/>
          <a:ext cx="889000" cy="17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118641</xdr:rowOff>
    </xdr:from>
    <xdr:to>
      <xdr:col>55</xdr:col>
      <xdr:colOff>50800</xdr:colOff>
      <xdr:row>57</xdr:row>
      <xdr:rowOff>48791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141518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154805</xdr:rowOff>
    </xdr:from>
    <xdr:to>
      <xdr:col>50</xdr:col>
      <xdr:colOff>165100</xdr:colOff>
      <xdr:row>57</xdr:row>
      <xdr:rowOff>84955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101482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3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13881</xdr:rowOff>
    </xdr:from>
    <xdr:to>
      <xdr:col>46</xdr:col>
      <xdr:colOff>38100</xdr:colOff>
      <xdr:row>57</xdr:row>
      <xdr:rowOff>115481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132008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148237</xdr:rowOff>
    </xdr:from>
    <xdr:to>
      <xdr:col>41</xdr:col>
      <xdr:colOff>101600</xdr:colOff>
      <xdr:row>57</xdr:row>
      <xdr:rowOff>78387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94914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144633</xdr:rowOff>
    </xdr:from>
    <xdr:to>
      <xdr:col>36</xdr:col>
      <xdr:colOff>165100</xdr:colOff>
      <xdr:row>56</xdr:row>
      <xdr:rowOff>74783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91310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13925</xdr:rowOff>
    </xdr:from>
    <xdr:to>
      <xdr:col>55</xdr:col>
      <xdr:colOff>0</xdr:colOff>
      <xdr:row>78</xdr:row>
      <xdr:rowOff>57217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7025"/>
          <a:ext cx="8382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57217</xdr:rowOff>
    </xdr:from>
    <xdr:to>
      <xdr:col>50</xdr:col>
      <xdr:colOff>114300</xdr:colOff>
      <xdr:row>78</xdr:row>
      <xdr:rowOff>84910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0317"/>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65446</xdr:rowOff>
    </xdr:from>
    <xdr:to>
      <xdr:col>45</xdr:col>
      <xdr:colOff>177800</xdr:colOff>
      <xdr:row>78</xdr:row>
      <xdr:rowOff>84910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38546"/>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65446</xdr:rowOff>
    </xdr:from>
    <xdr:to>
      <xdr:col>41</xdr:col>
      <xdr:colOff>50800</xdr:colOff>
      <xdr:row>78</xdr:row>
      <xdr:rowOff>103905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8546"/>
          <a:ext cx="889000" cy="3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134575</xdr:rowOff>
    </xdr:from>
    <xdr:to>
      <xdr:col>55</xdr:col>
      <xdr:colOff>50800</xdr:colOff>
      <xdr:row>78</xdr:row>
      <xdr:rowOff>64725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6417</xdr:rowOff>
    </xdr:from>
    <xdr:to>
      <xdr:col>50</xdr:col>
      <xdr:colOff>165100</xdr:colOff>
      <xdr:row>78</xdr:row>
      <xdr:rowOff>108017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99144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34110</xdr:rowOff>
    </xdr:from>
    <xdr:to>
      <xdr:col>46</xdr:col>
      <xdr:colOff>38100</xdr:colOff>
      <xdr:row>78</xdr:row>
      <xdr:rowOff>135710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126837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14646</xdr:rowOff>
    </xdr:from>
    <xdr:to>
      <xdr:col>41</xdr:col>
      <xdr:colOff>101600</xdr:colOff>
      <xdr:row>78</xdr:row>
      <xdr:rowOff>116246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107373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53105</xdr:rowOff>
    </xdr:from>
    <xdr:to>
      <xdr:col>36</xdr:col>
      <xdr:colOff>165100</xdr:colOff>
      <xdr:row>78</xdr:row>
      <xdr:rowOff>154705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145832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16988</xdr:rowOff>
    </xdr:from>
    <xdr:to>
      <xdr:col>55</xdr:col>
      <xdr:colOff>0</xdr:colOff>
      <xdr:row>97</xdr:row>
      <xdr:rowOff>53267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7638"/>
          <a:ext cx="8382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16988</xdr:rowOff>
    </xdr:from>
    <xdr:to>
      <xdr:col>50</xdr:col>
      <xdr:colOff>114300</xdr:colOff>
      <xdr:row>97</xdr:row>
      <xdr:rowOff>39322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47638"/>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31655</xdr:rowOff>
    </xdr:from>
    <xdr:to>
      <xdr:col>45</xdr:col>
      <xdr:colOff>177800</xdr:colOff>
      <xdr:row>97</xdr:row>
      <xdr:rowOff>39322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2305"/>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144622</xdr:rowOff>
    </xdr:from>
    <xdr:to>
      <xdr:col>41</xdr:col>
      <xdr:colOff>50800</xdr:colOff>
      <xdr:row>97</xdr:row>
      <xdr:rowOff>31655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3822"/>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2467</xdr:rowOff>
    </xdr:from>
    <xdr:to>
      <xdr:col>55</xdr:col>
      <xdr:colOff>50800</xdr:colOff>
      <xdr:row>97</xdr:row>
      <xdr:rowOff>104067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152344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137638</xdr:rowOff>
    </xdr:from>
    <xdr:to>
      <xdr:col>50</xdr:col>
      <xdr:colOff>165100</xdr:colOff>
      <xdr:row>97</xdr:row>
      <xdr:rowOff>67788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58915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159972</xdr:rowOff>
    </xdr:from>
    <xdr:to>
      <xdr:col>46</xdr:col>
      <xdr:colOff>38100</xdr:colOff>
      <xdr:row>97</xdr:row>
      <xdr:rowOff>90122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81249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152305</xdr:rowOff>
    </xdr:from>
    <xdr:to>
      <xdr:col>41</xdr:col>
      <xdr:colOff>101600</xdr:colOff>
      <xdr:row>97</xdr:row>
      <xdr:rowOff>82455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73582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93822</xdr:rowOff>
    </xdr:from>
    <xdr:to>
      <xdr:col>36</xdr:col>
      <xdr:colOff>165100</xdr:colOff>
      <xdr:row>97</xdr:row>
      <xdr:rowOff>23972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158148</xdr:rowOff>
    </xdr:from>
    <xdr:to>
      <xdr:col>85</xdr:col>
      <xdr:colOff>127000</xdr:colOff>
      <xdr:row>35</xdr:row>
      <xdr:rowOff>96038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87448"/>
          <a:ext cx="838200" cy="10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96038</xdr:rowOff>
    </xdr:from>
    <xdr:to>
      <xdr:col>81</xdr:col>
      <xdr:colOff>50800</xdr:colOff>
      <xdr:row>35</xdr:row>
      <xdr:rowOff>108405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96788"/>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102255</xdr:rowOff>
    </xdr:from>
    <xdr:to>
      <xdr:col>76</xdr:col>
      <xdr:colOff>114300</xdr:colOff>
      <xdr:row>35</xdr:row>
      <xdr:rowOff>108405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03005"/>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91900</xdr:rowOff>
    </xdr:from>
    <xdr:to>
      <xdr:col>71</xdr:col>
      <xdr:colOff>177800</xdr:colOff>
      <xdr:row>35</xdr:row>
      <xdr:rowOff>102255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92650"/>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107348</xdr:rowOff>
    </xdr:from>
    <xdr:to>
      <xdr:col>85</xdr:col>
      <xdr:colOff>177800</xdr:colOff>
      <xdr:row>35</xdr:row>
      <xdr:rowOff>37498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130225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8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45238</xdr:rowOff>
    </xdr:from>
    <xdr:to>
      <xdr:col>81</xdr:col>
      <xdr:colOff>101600</xdr:colOff>
      <xdr:row>35</xdr:row>
      <xdr:rowOff>146838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137965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57605</xdr:rowOff>
    </xdr:from>
    <xdr:to>
      <xdr:col>76</xdr:col>
      <xdr:colOff>165100</xdr:colOff>
      <xdr:row>35</xdr:row>
      <xdr:rowOff>159205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150332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51455</xdr:rowOff>
    </xdr:from>
    <xdr:to>
      <xdr:col>72</xdr:col>
      <xdr:colOff>38100</xdr:colOff>
      <xdr:row>35</xdr:row>
      <xdr:rowOff>153055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144182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41100</xdr:rowOff>
    </xdr:from>
    <xdr:to>
      <xdr:col>67</xdr:col>
      <xdr:colOff>101600</xdr:colOff>
      <xdr:row>35</xdr:row>
      <xdr:rowOff>142700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133827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49367</xdr:rowOff>
    </xdr:from>
    <xdr:to>
      <xdr:col>85</xdr:col>
      <xdr:colOff>127000</xdr:colOff>
      <xdr:row>57</xdr:row>
      <xdr:rowOff>62140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22017"/>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19964</xdr:rowOff>
    </xdr:from>
    <xdr:to>
      <xdr:col>81</xdr:col>
      <xdr:colOff>50800</xdr:colOff>
      <xdr:row>57</xdr:row>
      <xdr:rowOff>49367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2614"/>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19507</xdr:rowOff>
    </xdr:from>
    <xdr:to>
      <xdr:col>76</xdr:col>
      <xdr:colOff>114300</xdr:colOff>
      <xdr:row>57</xdr:row>
      <xdr:rowOff>19964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20707"/>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129715</xdr:rowOff>
    </xdr:from>
    <xdr:to>
      <xdr:col>71</xdr:col>
      <xdr:colOff>177800</xdr:colOff>
      <xdr:row>56</xdr:row>
      <xdr:rowOff>19507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388015"/>
          <a:ext cx="889000" cy="2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7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11340</xdr:rowOff>
    </xdr:from>
    <xdr:to>
      <xdr:col>85</xdr:col>
      <xdr:colOff>177800</xdr:colOff>
      <xdr:row>57</xdr:row>
      <xdr:rowOff>112940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97717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170017</xdr:rowOff>
    </xdr:from>
    <xdr:to>
      <xdr:col>81</xdr:col>
      <xdr:colOff>101600</xdr:colOff>
      <xdr:row>57</xdr:row>
      <xdr:rowOff>100167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91294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140614</xdr:rowOff>
    </xdr:from>
    <xdr:to>
      <xdr:col>76</xdr:col>
      <xdr:colOff>165100</xdr:colOff>
      <xdr:row>57</xdr:row>
      <xdr:rowOff>70764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61891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140157</xdr:rowOff>
    </xdr:from>
    <xdr:to>
      <xdr:col>72</xdr:col>
      <xdr:colOff>38100</xdr:colOff>
      <xdr:row>56</xdr:row>
      <xdr:rowOff>70307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86834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4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78915</xdr:rowOff>
    </xdr:from>
    <xdr:to>
      <xdr:col>67</xdr:col>
      <xdr:colOff>101600</xdr:colOff>
      <xdr:row>55</xdr:row>
      <xdr:rowOff>9065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25592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11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62878</xdr:rowOff>
    </xdr:from>
    <xdr:to>
      <xdr:col>85</xdr:col>
      <xdr:colOff>127000</xdr:colOff>
      <xdr:row>78</xdr:row>
      <xdr:rowOff>128333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35978"/>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152502</xdr:rowOff>
    </xdr:from>
    <xdr:to>
      <xdr:col>81</xdr:col>
      <xdr:colOff>50800</xdr:colOff>
      <xdr:row>78</xdr:row>
      <xdr:rowOff>128333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54152"/>
          <a:ext cx="889000" cy="1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152502</xdr:rowOff>
    </xdr:from>
    <xdr:to>
      <xdr:col>76</xdr:col>
      <xdr:colOff>114300</xdr:colOff>
      <xdr:row>78</xdr:row>
      <xdr:rowOff>81738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54152"/>
          <a:ext cx="8890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20320</xdr:rowOff>
    </xdr:from>
    <xdr:to>
      <xdr:col>71</xdr:col>
      <xdr:colOff>177800</xdr:colOff>
      <xdr:row>78</xdr:row>
      <xdr:rowOff>81738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3420"/>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12078</xdr:rowOff>
    </xdr:from>
    <xdr:to>
      <xdr:col>85</xdr:col>
      <xdr:colOff>177800</xdr:colOff>
      <xdr:row>78</xdr:row>
      <xdr:rowOff>113678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34955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77533</xdr:rowOff>
    </xdr:from>
    <xdr:to>
      <xdr:col>81</xdr:col>
      <xdr:colOff>101600</xdr:colOff>
      <xdr:row>79</xdr:row>
      <xdr:rowOff>7683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170260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101702</xdr:rowOff>
    </xdr:from>
    <xdr:to>
      <xdr:col>76</xdr:col>
      <xdr:colOff>165100</xdr:colOff>
      <xdr:row>78</xdr:row>
      <xdr:rowOff>31852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48379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30938</xdr:rowOff>
    </xdr:from>
    <xdr:to>
      <xdr:col>72</xdr:col>
      <xdr:colOff>38100</xdr:colOff>
      <xdr:row>78</xdr:row>
      <xdr:rowOff>132538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123665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4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140970</xdr:rowOff>
    </xdr:from>
    <xdr:to>
      <xdr:col>67</xdr:col>
      <xdr:colOff>101600</xdr:colOff>
      <xdr:row>78</xdr:row>
      <xdr:rowOff>71120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62247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4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74478</xdr:rowOff>
    </xdr:from>
    <xdr:to>
      <xdr:col>85</xdr:col>
      <xdr:colOff>127000</xdr:colOff>
      <xdr:row>97</xdr:row>
      <xdr:rowOff>107477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5128"/>
          <a:ext cx="838200" cy="3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74478</xdr:rowOff>
    </xdr:from>
    <xdr:to>
      <xdr:col>81</xdr:col>
      <xdr:colOff>50800</xdr:colOff>
      <xdr:row>97</xdr:row>
      <xdr:rowOff>89314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5128"/>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85257</xdr:rowOff>
    </xdr:from>
    <xdr:to>
      <xdr:col>76</xdr:col>
      <xdr:colOff>114300</xdr:colOff>
      <xdr:row>97</xdr:row>
      <xdr:rowOff>89314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44457"/>
          <a:ext cx="889000" cy="1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85257</xdr:rowOff>
    </xdr:from>
    <xdr:to>
      <xdr:col>71</xdr:col>
      <xdr:colOff>177800</xdr:colOff>
      <xdr:row>97</xdr:row>
      <xdr:rowOff>123087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44457"/>
          <a:ext cx="889000" cy="2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56677</xdr:rowOff>
    </xdr:from>
    <xdr:to>
      <xdr:col>85</xdr:col>
      <xdr:colOff>177800</xdr:colOff>
      <xdr:row>97</xdr:row>
      <xdr:rowOff>158277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79554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23678</xdr:rowOff>
    </xdr:from>
    <xdr:to>
      <xdr:col>81</xdr:col>
      <xdr:colOff>101600</xdr:colOff>
      <xdr:row>97</xdr:row>
      <xdr:rowOff>125278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141805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38514</xdr:rowOff>
    </xdr:from>
    <xdr:to>
      <xdr:col>76</xdr:col>
      <xdr:colOff>165100</xdr:colOff>
      <xdr:row>97</xdr:row>
      <xdr:rowOff>140114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156641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34457</xdr:rowOff>
    </xdr:from>
    <xdr:to>
      <xdr:col>72</xdr:col>
      <xdr:colOff>38100</xdr:colOff>
      <xdr:row>96</xdr:row>
      <xdr:rowOff>136057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152584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26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72287</xdr:rowOff>
    </xdr:from>
    <xdr:to>
      <xdr:col>67</xdr:col>
      <xdr:colOff>101600</xdr:colOff>
      <xdr:row>98</xdr:row>
      <xdr:rowOff>2437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18964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労働費は、企業立地支援事業の増により住民一人当たりのコストは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る水準となった。民生費は、電力・ガス・食料品等価格高騰緊急支援給付金給付事業費、生活保護扶助費助成事業費、物価高騰対策事業費（子育て応援給付金）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238,351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円と、類似団体平均と比較すると高い水準にある。商工費は、甲尾山風の郷整備事業費等の増により住民一人当たりのコストは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衛生費は、新型コロナウイルスワクチン接種体制確保事業費、予防接種事業費（新型コロナウイルス感染症）、病院事業会計への繰出金に当たる新型コロナウイルス対策事業費等の減により住民一人当たり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61,523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円と、類似団体平均とほぼ同水準にある。公債費は、近年の新規借入額抑制の取り組みや繰上償還額の減により住民一人当たりのコストは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円となったものの、類似団体平均と比較すると依然として高い水準にある。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a:t>
          </a:r>
          <a:r>
            <a:rPr kumimoji="1" lang="en-US" altLang="ja-JP" sz="1300">
              <a:latin typeface="ＭＳ ゴシック" pitchFamily="49" charset="-128"/>
              <a:ea typeface="ＭＳ ゴシック" pitchFamily="49" charset="-128"/>
            </a:rPr>
            <a:t>262,232</a:t>
          </a:r>
          <a:r>
            <a:rPr kumimoji="1" lang="ja-JP" altLang="en-US" sz="1300">
              <a:latin typeface="ＭＳ ゴシック" pitchFamily="49" charset="-128"/>
              <a:ea typeface="ＭＳ ゴシック" pitchFamily="49" charset="-128"/>
            </a:rPr>
            <a:t>千円の積立金に対して、取崩額はなかったため、残高が増加している。</a:t>
          </a:r>
        </a:p>
        <a:p>
          <a:r>
            <a:rPr kumimoji="1" lang="ja-JP" altLang="en-US" sz="1300">
              <a:latin typeface="ＭＳ ゴシック" pitchFamily="49" charset="-128"/>
              <a:ea typeface="ＭＳ ゴシック" pitchFamily="49" charset="-128"/>
            </a:rPr>
            <a:t>　実質収支額は、前年度</a:t>
          </a:r>
          <a:r>
            <a:rPr kumimoji="1" lang="en-US" altLang="ja-JP" sz="1300">
              <a:latin typeface="ＭＳ ゴシック" pitchFamily="49" charset="-128"/>
              <a:ea typeface="ＭＳ ゴシック" pitchFamily="49" charset="-128"/>
            </a:rPr>
            <a:t>482,324</a:t>
          </a:r>
          <a:r>
            <a:rPr kumimoji="1" lang="ja-JP" altLang="en-US" sz="1300">
              <a:latin typeface="ＭＳ ゴシック" pitchFamily="49" charset="-128"/>
              <a:ea typeface="ＭＳ ゴシック" pitchFamily="49" charset="-128"/>
            </a:rPr>
            <a:t>千円から</a:t>
          </a:r>
          <a:r>
            <a:rPr kumimoji="1" lang="en-US" altLang="ja-JP" sz="1300">
              <a:latin typeface="ＭＳ ゴシック" pitchFamily="49" charset="-128"/>
              <a:ea typeface="ＭＳ ゴシック" pitchFamily="49" charset="-128"/>
            </a:rPr>
            <a:t>334,874</a:t>
          </a:r>
          <a:r>
            <a:rPr kumimoji="1" lang="ja-JP" altLang="en-US" sz="1300">
              <a:latin typeface="ＭＳ ゴシック" pitchFamily="49" charset="-128"/>
              <a:ea typeface="ＭＳ ゴシック" pitchFamily="49" charset="-128"/>
            </a:rPr>
            <a:t>千円に減少した。</a:t>
          </a:r>
        </a:p>
        <a:p>
          <a:r>
            <a:rPr kumimoji="1" lang="ja-JP" altLang="en-US" sz="1300">
              <a:latin typeface="ＭＳ ゴシック" pitchFamily="49" charset="-128"/>
              <a:ea typeface="ＭＳ ゴシック" pitchFamily="49" charset="-128"/>
            </a:rPr>
            <a:t>　実質単年度収支は、繰上償還の額が前年度より減少したことにより、</a:t>
          </a:r>
          <a:r>
            <a:rPr kumimoji="1" lang="en-US" altLang="ja-JP" sz="1300">
              <a:latin typeface="ＭＳ ゴシック" pitchFamily="49" charset="-128"/>
              <a:ea typeface="ＭＳ ゴシック" pitchFamily="49" charset="-128"/>
            </a:rPr>
            <a:t>320,513</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693,898</a:t>
          </a:r>
          <a:r>
            <a:rPr kumimoji="1" lang="ja-JP" altLang="en-US" sz="1300">
              <a:latin typeface="ＭＳ ゴシック" pitchFamily="49" charset="-128"/>
              <a:ea typeface="ＭＳ ゴシック" pitchFamily="49" charset="-128"/>
            </a:rPr>
            <a:t>千円となっている。</a:t>
          </a:r>
        </a:p>
        <a:p>
          <a:r>
            <a:rPr kumimoji="1" lang="ja-JP" altLang="en-US" sz="1300">
              <a:latin typeface="ＭＳ ゴシック" pitchFamily="49" charset="-128"/>
              <a:ea typeface="ＭＳ ゴシック" pitchFamily="49" charset="-128"/>
            </a:rPr>
            <a:t>　今後は、人件費や公債費、物価高騰に伴う様々な経費の増加が予想され、そのような財政需要に対応できるように財政基盤の強化に努める。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全会計で黒字計上となっており、山香病院事業会計、次いで水道事業会計、一般会計の順になっている。</a:t>
          </a:r>
        </a:p>
        <a:p>
          <a:r>
            <a:rPr kumimoji="1" lang="ja-JP" altLang="en-US" sz="1300">
              <a:latin typeface="ＭＳ ゴシック" pitchFamily="49" charset="-128"/>
              <a:ea typeface="ＭＳ ゴシック" pitchFamily="49" charset="-128"/>
            </a:rPr>
            <a:t>　総体である連結実施赤字比率は△</a:t>
          </a:r>
          <a:r>
            <a:rPr kumimoji="1" lang="en-US" altLang="ja-JP" sz="1300">
              <a:latin typeface="ＭＳ ゴシック" pitchFamily="49" charset="-128"/>
              <a:ea typeface="ＭＳ ゴシック" pitchFamily="49" charset="-128"/>
            </a:rPr>
            <a:t>29.98</a:t>
          </a:r>
          <a:r>
            <a:rPr kumimoji="1" lang="ja-JP" altLang="en-US" sz="1300">
              <a:latin typeface="ＭＳ ゴシック" pitchFamily="49" charset="-128"/>
              <a:ea typeface="ＭＳ ゴシック" pitchFamily="49" charset="-128"/>
            </a:rPr>
            <a:t>と前年度よりも改善している。主な改善要因としては山香病院事業会計にて流動資産が</a:t>
          </a:r>
          <a:r>
            <a:rPr kumimoji="1" lang="en-US" altLang="ja-JP" sz="1300">
              <a:latin typeface="ＭＳ ゴシック" pitchFamily="49" charset="-128"/>
              <a:ea typeface="ＭＳ ゴシック" pitchFamily="49" charset="-128"/>
            </a:rPr>
            <a:t>290,177</a:t>
          </a:r>
          <a:r>
            <a:rPr kumimoji="1" lang="ja-JP" altLang="en-US" sz="1300">
              <a:latin typeface="ＭＳ ゴシック" pitchFamily="49" charset="-128"/>
              <a:ea typeface="ＭＳ ゴシック" pitchFamily="49" charset="-128"/>
            </a:rPr>
            <a:t>千円増加したこと等が挙げられる。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20846810</v>
      </c>
      <c r="BO4" s="462"/>
      <c r="BP4" s="462"/>
      <c r="BQ4" s="462"/>
      <c r="BR4" s="462"/>
      <c r="BS4" s="462"/>
      <c r="BT4" s="462"/>
      <c r="BU4" s="463"/>
      <c r="BV4" s="461">
        <v>20933538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3.2</v>
      </c>
      <c r="CU4" s="602"/>
      <c r="CV4" s="602"/>
      <c r="CW4" s="602"/>
      <c r="CX4" s="602"/>
      <c r="CY4" s="602"/>
      <c r="CZ4" s="602"/>
      <c r="DA4" s="603"/>
      <c r="DB4" s="601">
        <v>4.5999999999999996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20348733</v>
      </c>
      <c r="BO5" s="433"/>
      <c r="BP5" s="433"/>
      <c r="BQ5" s="433"/>
      <c r="BR5" s="433"/>
      <c r="BS5" s="433"/>
      <c r="BT5" s="433"/>
      <c r="BU5" s="434"/>
      <c r="BV5" s="432">
        <v>20090671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v>
      </c>
      <c r="CU5" s="430"/>
      <c r="CV5" s="430"/>
      <c r="CW5" s="430"/>
      <c r="CX5" s="430"/>
      <c r="CY5" s="430"/>
      <c r="CZ5" s="430"/>
      <c r="DA5" s="431"/>
      <c r="DB5" s="429">
        <v>91.5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498077</v>
      </c>
      <c r="BO6" s="433"/>
      <c r="BP6" s="433"/>
      <c r="BQ6" s="433"/>
      <c r="BR6" s="433"/>
      <c r="BS6" s="433"/>
      <c r="BT6" s="433"/>
      <c r="BU6" s="434"/>
      <c r="BV6" s="432">
        <v>842867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90.4</v>
      </c>
      <c r="CU6" s="576"/>
      <c r="CV6" s="576"/>
      <c r="CW6" s="576"/>
      <c r="CX6" s="576"/>
      <c r="CY6" s="576"/>
      <c r="CZ6" s="576"/>
      <c r="DA6" s="577"/>
      <c r="DB6" s="575">
        <v>92.5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163203</v>
      </c>
      <c r="BO7" s="433"/>
      <c r="BP7" s="433"/>
      <c r="BQ7" s="433"/>
      <c r="BR7" s="433"/>
      <c r="BS7" s="433"/>
      <c r="BT7" s="433"/>
      <c r="BU7" s="434"/>
      <c r="BV7" s="432">
        <v>360543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10592439</v>
      </c>
      <c r="CU7" s="433"/>
      <c r="CV7" s="433"/>
      <c r="CW7" s="433"/>
      <c r="CX7" s="433"/>
      <c r="CY7" s="433"/>
      <c r="CZ7" s="433"/>
      <c r="DA7" s="434"/>
      <c r="DB7" s="432">
        <v>10582708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334874</v>
      </c>
      <c r="BO8" s="433"/>
      <c r="BP8" s="433"/>
      <c r="BQ8" s="433"/>
      <c r="BR8" s="433"/>
      <c r="BS8" s="433"/>
      <c r="BT8" s="433"/>
      <c r="BU8" s="434"/>
      <c r="BV8" s="432">
        <v>482324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0.33</v>
      </c>
      <c r="CU8" s="536"/>
      <c r="CV8" s="536"/>
      <c r="CW8" s="536"/>
      <c r="CX8" s="536"/>
      <c r="CY8" s="536"/>
      <c r="CZ8" s="536"/>
      <c r="DA8" s="537"/>
      <c r="DB8" s="535">
        <v>0.34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27999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-147450</v>
      </c>
      <c r="BO9" s="433"/>
      <c r="BP9" s="433"/>
      <c r="BQ9" s="433"/>
      <c r="BR9" s="433"/>
      <c r="BS9" s="433"/>
      <c r="BT9" s="433"/>
      <c r="BU9" s="434"/>
      <c r="BV9" s="432">
        <v>-88375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18.3</v>
      </c>
      <c r="CU9" s="430"/>
      <c r="CV9" s="430"/>
      <c r="CW9" s="430"/>
      <c r="CX9" s="430"/>
      <c r="CY9" s="430"/>
      <c r="CZ9" s="430"/>
      <c r="DA9" s="431"/>
      <c r="DB9" s="429">
        <v>21.1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30185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262232</v>
      </c>
      <c r="BO10" s="433"/>
      <c r="BP10" s="433"/>
      <c r="BQ10" s="433"/>
      <c r="BR10" s="433"/>
      <c r="BS10" s="433"/>
      <c r="BT10" s="433"/>
      <c r="BU10" s="434"/>
      <c r="BV10" s="432">
        <v>282768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579116</v>
      </c>
      <c r="BO11" s="433"/>
      <c r="BP11" s="433"/>
      <c r="BQ11" s="433"/>
      <c r="BR11" s="433"/>
      <c r="BS11" s="433"/>
      <c r="BT11" s="433"/>
      <c r="BU11" s="434"/>
      <c r="BV11" s="432">
        <v>820018</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26711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26450</v>
      </c>
      <c r="S13" s="520"/>
      <c r="T13" s="520"/>
      <c r="U13" s="520"/>
      <c r="V13" s="521"/>
      <c r="W13" s="522" t="s">
        <v>131</v>
      </c>
      <c r="X13" s="418"/>
      <c r="Y13" s="418"/>
      <c r="Z13" s="418"/>
      <c r="AA13" s="418"/>
      <c r="AB13" s="419"/>
      <c r="AC13" s="385">
        <v>1748</v>
      </c>
      <c r="AD13" s="386"/>
      <c r="AE13" s="386"/>
      <c r="AF13" s="386"/>
      <c r="AG13" s="387"/>
      <c r="AH13" s="385">
        <v>2150</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693898</v>
      </c>
      <c r="BO13" s="433"/>
      <c r="BP13" s="433"/>
      <c r="BQ13" s="433"/>
      <c r="BR13" s="433"/>
      <c r="BS13" s="433"/>
      <c r="BT13" s="433"/>
      <c r="BU13" s="434"/>
      <c r="BV13" s="432">
        <v>1014411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4.5</v>
      </c>
      <c r="CU13" s="430"/>
      <c r="CV13" s="430"/>
      <c r="CW13" s="430"/>
      <c r="CX13" s="430"/>
      <c r="CY13" s="430"/>
      <c r="CZ13" s="430"/>
      <c r="DA13" s="431"/>
      <c r="DB13" s="429">
        <v>6.6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27295</v>
      </c>
      <c r="S14" s="520"/>
      <c r="T14" s="520"/>
      <c r="U14" s="520"/>
      <c r="V14" s="521"/>
      <c r="W14" s="523"/>
      <c r="X14" s="421"/>
      <c r="Y14" s="421"/>
      <c r="Z14" s="421"/>
      <c r="AA14" s="421"/>
      <c r="AB14" s="422"/>
      <c r="AC14" s="512">
        <v>14.3</v>
      </c>
      <c r="AD14" s="513"/>
      <c r="AE14" s="513"/>
      <c r="AF14" s="513"/>
      <c r="AG14" s="514"/>
      <c r="AH14" s="512">
        <v>16.100000000000001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27095</v>
      </c>
      <c r="S15" s="520"/>
      <c r="T15" s="520"/>
      <c r="U15" s="520"/>
      <c r="V15" s="521"/>
      <c r="W15" s="522" t="s">
        <v>137</v>
      </c>
      <c r="X15" s="418"/>
      <c r="Y15" s="418"/>
      <c r="Z15" s="418"/>
      <c r="AA15" s="418"/>
      <c r="AB15" s="419"/>
      <c r="AC15" s="385">
        <v>3361</v>
      </c>
      <c r="AD15" s="386"/>
      <c r="AE15" s="386"/>
      <c r="AF15" s="386"/>
      <c r="AG15" s="387"/>
      <c r="AH15" s="385">
        <v>3685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3277855</v>
      </c>
      <c r="BO15" s="462"/>
      <c r="BP15" s="462"/>
      <c r="BQ15" s="462"/>
      <c r="BR15" s="462"/>
      <c r="BS15" s="462"/>
      <c r="BT15" s="462"/>
      <c r="BU15" s="463"/>
      <c r="BV15" s="461">
        <v>3261629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27.4</v>
      </c>
      <c r="AD16" s="513"/>
      <c r="AE16" s="513"/>
      <c r="AF16" s="513"/>
      <c r="AG16" s="514"/>
      <c r="AH16" s="512">
        <v>27.5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9742884</v>
      </c>
      <c r="BO16" s="433"/>
      <c r="BP16" s="433"/>
      <c r="BQ16" s="433"/>
      <c r="BR16" s="433"/>
      <c r="BS16" s="433"/>
      <c r="BT16" s="433"/>
      <c r="BU16" s="434"/>
      <c r="BV16" s="432">
        <v>9695796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7150</v>
      </c>
      <c r="AD17" s="386"/>
      <c r="AE17" s="386"/>
      <c r="AF17" s="386"/>
      <c r="AG17" s="387"/>
      <c r="AH17" s="385">
        <v>7546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4073815</v>
      </c>
      <c r="BO17" s="433"/>
      <c r="BP17" s="433"/>
      <c r="BQ17" s="433"/>
      <c r="BR17" s="433"/>
      <c r="BS17" s="433"/>
      <c r="BT17" s="433"/>
      <c r="BU17" s="434"/>
      <c r="BV17" s="432">
        <v>4066547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280.08</v>
      </c>
      <c r="M18" s="485"/>
      <c r="N18" s="485"/>
      <c r="O18" s="485"/>
      <c r="P18" s="485"/>
      <c r="Q18" s="485"/>
      <c r="R18" s="486"/>
      <c r="S18" s="486"/>
      <c r="T18" s="486"/>
      <c r="U18" s="486"/>
      <c r="V18" s="487"/>
      <c r="W18" s="503"/>
      <c r="X18" s="504"/>
      <c r="Y18" s="504"/>
      <c r="Z18" s="504"/>
      <c r="AA18" s="504"/>
      <c r="AB18" s="528"/>
      <c r="AC18" s="402">
        <v>58.3</v>
      </c>
      <c r="AD18" s="403"/>
      <c r="AE18" s="403"/>
      <c r="AF18" s="403"/>
      <c r="AG18" s="488"/>
      <c r="AH18" s="402">
        <v>56.4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9590984</v>
      </c>
      <c r="BO18" s="433"/>
      <c r="BP18" s="433"/>
      <c r="BQ18" s="433"/>
      <c r="BR18" s="433"/>
      <c r="BS18" s="433"/>
      <c r="BT18" s="433"/>
      <c r="BU18" s="434"/>
      <c r="BV18" s="432">
        <v>9738345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100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13025852</v>
      </c>
      <c r="BO19" s="433"/>
      <c r="BP19" s="433"/>
      <c r="BQ19" s="433"/>
      <c r="BR19" s="433"/>
      <c r="BS19" s="433"/>
      <c r="BT19" s="433"/>
      <c r="BU19" s="434"/>
      <c r="BV19" s="432">
        <v>13340016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12028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17997438</v>
      </c>
      <c r="BO22" s="462"/>
      <c r="BP22" s="462"/>
      <c r="BQ22" s="462"/>
      <c r="BR22" s="462"/>
      <c r="BS22" s="462"/>
      <c r="BT22" s="462"/>
      <c r="BU22" s="463"/>
      <c r="BV22" s="461">
        <v>19567581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12992906</v>
      </c>
      <c r="BO23" s="433"/>
      <c r="BP23" s="433"/>
      <c r="BQ23" s="433"/>
      <c r="BR23" s="433"/>
      <c r="BS23" s="433"/>
      <c r="BT23" s="433"/>
      <c r="BU23" s="434"/>
      <c r="BV23" s="432">
        <v>13549111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5740</v>
      </c>
      <c r="R24" s="386"/>
      <c r="S24" s="386"/>
      <c r="T24" s="386"/>
      <c r="U24" s="386"/>
      <c r="V24" s="387"/>
      <c r="W24" s="475"/>
      <c r="X24" s="412"/>
      <c r="Y24" s="413"/>
      <c r="Z24" s="388" t="s">
        <v>162</v>
      </c>
      <c r="AA24" s="389"/>
      <c r="AB24" s="389"/>
      <c r="AC24" s="389"/>
      <c r="AD24" s="389"/>
      <c r="AE24" s="389"/>
      <c r="AF24" s="389"/>
      <c r="AG24" s="390"/>
      <c r="AH24" s="385">
        <v>253</v>
      </c>
      <c r="AI24" s="386"/>
      <c r="AJ24" s="386"/>
      <c r="AK24" s="386"/>
      <c r="AL24" s="387"/>
      <c r="AM24" s="385">
        <v>869055</v>
      </c>
      <c r="AN24" s="386"/>
      <c r="AO24" s="386"/>
      <c r="AP24" s="386"/>
      <c r="AQ24" s="386"/>
      <c r="AR24" s="387"/>
      <c r="AS24" s="385">
        <v>3435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13248819</v>
      </c>
      <c r="BO24" s="433"/>
      <c r="BP24" s="433"/>
      <c r="BQ24" s="433"/>
      <c r="BR24" s="433"/>
      <c r="BS24" s="433"/>
      <c r="BT24" s="433"/>
      <c r="BU24" s="434"/>
      <c r="BV24" s="432">
        <v>14342603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5240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1165117</v>
      </c>
      <c r="BO25" s="462"/>
      <c r="BP25" s="462"/>
      <c r="BQ25" s="462"/>
      <c r="BR25" s="462"/>
      <c r="BS25" s="462"/>
      <c r="BT25" s="462"/>
      <c r="BU25" s="463"/>
      <c r="BV25" s="461">
        <v>1486232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4640</v>
      </c>
      <c r="R26" s="386"/>
      <c r="S26" s="386"/>
      <c r="T26" s="386"/>
      <c r="U26" s="386"/>
      <c r="V26" s="387"/>
      <c r="W26" s="475"/>
      <c r="X26" s="412"/>
      <c r="Y26" s="413"/>
      <c r="Z26" s="388" t="s">
        <v>168</v>
      </c>
      <c r="AA26" s="443"/>
      <c r="AB26" s="443"/>
      <c r="AC26" s="443"/>
      <c r="AD26" s="443"/>
      <c r="AE26" s="443"/>
      <c r="AF26" s="443"/>
      <c r="AG26" s="444"/>
      <c r="AH26" s="385">
        <v>6</v>
      </c>
      <c r="AI26" s="386"/>
      <c r="AJ26" s="386"/>
      <c r="AK26" s="386"/>
      <c r="AL26" s="387"/>
      <c r="AM26" s="385">
        <v>22368</v>
      </c>
      <c r="AN26" s="386"/>
      <c r="AO26" s="386"/>
      <c r="AP26" s="386"/>
      <c r="AQ26" s="386"/>
      <c r="AR26" s="387"/>
      <c r="AS26" s="385">
        <v>3728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3690</v>
      </c>
      <c r="R27" s="386"/>
      <c r="S27" s="386"/>
      <c r="T27" s="386"/>
      <c r="U27" s="386"/>
      <c r="V27" s="387"/>
      <c r="W27" s="475"/>
      <c r="X27" s="412"/>
      <c r="Y27" s="413"/>
      <c r="Z27" s="388" t="s">
        <v>171</v>
      </c>
      <c r="AA27" s="389"/>
      <c r="AB27" s="389"/>
      <c r="AC27" s="389"/>
      <c r="AD27" s="389"/>
      <c r="AE27" s="389"/>
      <c r="AF27" s="389"/>
      <c r="AG27" s="390"/>
      <c r="AH27" s="385">
        <v>13</v>
      </c>
      <c r="AI27" s="386"/>
      <c r="AJ27" s="386"/>
      <c r="AK27" s="386"/>
      <c r="AL27" s="387"/>
      <c r="AM27" s="385">
        <v>47063</v>
      </c>
      <c r="AN27" s="386"/>
      <c r="AO27" s="386"/>
      <c r="AP27" s="386"/>
      <c r="AQ27" s="386"/>
      <c r="AR27" s="387"/>
      <c r="AS27" s="385">
        <v>3620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563287</v>
      </c>
      <c r="BO27" s="467"/>
      <c r="BP27" s="467"/>
      <c r="BQ27" s="467"/>
      <c r="BR27" s="467"/>
      <c r="BS27" s="467"/>
      <c r="BT27" s="467"/>
      <c r="BU27" s="468"/>
      <c r="BV27" s="466">
        <v>562741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3240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2860276</v>
      </c>
      <c r="BO28" s="462"/>
      <c r="BP28" s="462"/>
      <c r="BQ28" s="462"/>
      <c r="BR28" s="462"/>
      <c r="BS28" s="462"/>
      <c r="BT28" s="462"/>
      <c r="BU28" s="463"/>
      <c r="BV28" s="461">
        <v>2598044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16</v>
      </c>
      <c r="M29" s="386"/>
      <c r="N29" s="386"/>
      <c r="O29" s="386"/>
      <c r="P29" s="387"/>
      <c r="Q29" s="385">
        <v>3060</v>
      </c>
      <c r="R29" s="386"/>
      <c r="S29" s="386"/>
      <c r="T29" s="386"/>
      <c r="U29" s="386"/>
      <c r="V29" s="387"/>
      <c r="W29" s="476"/>
      <c r="X29" s="477"/>
      <c r="Y29" s="478"/>
      <c r="Z29" s="388" t="s">
        <v>177</v>
      </c>
      <c r="AA29" s="389"/>
      <c r="AB29" s="389"/>
      <c r="AC29" s="389"/>
      <c r="AD29" s="389"/>
      <c r="AE29" s="389"/>
      <c r="AF29" s="389"/>
      <c r="AG29" s="390"/>
      <c r="AH29" s="385">
        <v>266</v>
      </c>
      <c r="AI29" s="386"/>
      <c r="AJ29" s="386"/>
      <c r="AK29" s="386"/>
      <c r="AL29" s="387"/>
      <c r="AM29" s="385">
        <v>916118</v>
      </c>
      <c r="AN29" s="386"/>
      <c r="AO29" s="386"/>
      <c r="AP29" s="386"/>
      <c r="AQ29" s="386"/>
      <c r="AR29" s="387"/>
      <c r="AS29" s="385">
        <v>3444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170411</v>
      </c>
      <c r="BO29" s="433"/>
      <c r="BP29" s="433"/>
      <c r="BQ29" s="433"/>
      <c r="BR29" s="433"/>
      <c r="BS29" s="433"/>
      <c r="BT29" s="433"/>
      <c r="BU29" s="434"/>
      <c r="BV29" s="432">
        <v>172600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4369909</v>
      </c>
      <c r="BO30" s="467"/>
      <c r="BP30" s="467"/>
      <c r="BQ30" s="467"/>
      <c r="BR30" s="467"/>
      <c r="BS30" s="467"/>
      <c r="BT30" s="467"/>
      <c r="BU30" s="468"/>
      <c r="BV30" s="466">
        <v>4558304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IF('各会計、関係団体の財政状況及び健全化判断比率'!B35="","",'各会計、関係団体の財政状況及び健全化判断比率'!B35)</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大分県交通災害共済組合（交通災害共済事業会計）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杵築市総合振興センター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ケーブルテレビ事業特別会計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工業用水道事業会計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杵築速見環境浄化組合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杵築市地域活性化センター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別杵速見地域広域市町村圏事務組合（一般会計）</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きっとすき</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9</v>
      </c>
      <c r="AN37" s="380"/>
      <c r="AO37" s="381" t="str">
        <f>IF('各会計、関係団体の財政状況及び健全化判断比率'!B34="","",'各会計、関係団体の財政状況及び健全化判断比率'!B34)</f>
        <v>山香病院事業会計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別杵速見地域広域市町村圏事務組合（秋草葬祭場事業特別会計）</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大分県農業農村振興公社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別杵速見地域広域市町村圏事務組合（藤ヶ谷清掃センター事業特別会計）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別杵速見地域広域市町村圏事務組合（介護認定審査会事業特別会計）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別杵速見地域広域市町村圏事務組合（普通会計）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杵築速見消防組合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大分県市町村会館管理組合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大分県後期高齢者医療広域連合（普通会計）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mG8PElSHSDkGF7qLqMAnRCecKCrXxDRkRNUGEnNXhX8XR57DrFkjt/FQFYrDja9MDpx0JX7Nmcq4W4K7JrPMRw==" saltValue="Bq/Ea3z9B0plYIaaU6rG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535</v>
      </c>
      <c r="D34" s="1162"/>
      <c r="E34" s="1163"/>
      <c r="F34" s="32">
        <v>11.23</v>
      </c>
      <c r="G34" s="33">
        <v>13.25</v>
      </c>
      <c r="H34" s="33">
        <v>15.68</v>
      </c>
      <c r="I34" s="33">
        <v>18.86</v>
      </c>
      <c r="J34" s="34">
        <v>21.32</v>
      </c>
      <c r="K34" s="22"/>
      <c r="L34" s="22"/>
      <c r="M34" s="22"/>
      <c r="N34" s="22"/>
      <c r="O34" s="22"/>
      <c r="P34" s="22"/>
    </row>
    <row r="35" spans="1:16" ht="39" customHeight="1" x14ac:dyDescent="0.15">
      <c r="A35" s="22"/>
      <c r="B35" s="35"/>
      <c r="C35" s="1158" t="s">
        <v>536</v>
      </c>
      <c r="D35" s="1158"/>
      <c r="E35" s="1159"/>
      <c r="F35" s="36">
        <v>4.29</v>
      </c>
      <c r="G35" s="37">
        <v>5.0199999999999996</v>
      </c>
      <c r="H35" s="37">
        <v>3.4</v>
      </c>
      <c r="I35" s="37">
        <v>3.24</v>
      </c>
      <c r="J35" s="38">
        <v>3.34</v>
      </c>
      <c r="K35" s="22"/>
      <c r="L35" s="22"/>
      <c r="M35" s="22"/>
      <c r="N35" s="22"/>
      <c r="O35" s="22"/>
      <c r="P35" s="22"/>
    </row>
    <row r="36" spans="1:16" ht="39" customHeight="1" x14ac:dyDescent="0.15">
      <c r="A36" s="22"/>
      <c r="B36" s="35"/>
      <c r="C36" s="1158" t="s">
        <v>537</v>
      </c>
      <c r="D36" s="1158"/>
      <c r="E36" s="1159"/>
      <c r="F36" s="36">
        <v>4.46</v>
      </c>
      <c r="G36" s="37">
        <v>3.86</v>
      </c>
      <c r="H36" s="37">
        <v>5.04</v>
      </c>
      <c r="I36" s="37">
        <v>4.46</v>
      </c>
      <c r="J36" s="38">
        <v>3.06</v>
      </c>
      <c r="K36" s="22"/>
      <c r="L36" s="22"/>
      <c r="M36" s="22"/>
      <c r="N36" s="22"/>
      <c r="O36" s="22"/>
      <c r="P36" s="22"/>
    </row>
    <row r="37" spans="1:16" ht="39" customHeight="1" x14ac:dyDescent="0.15">
      <c r="A37" s="22"/>
      <c r="B37" s="35"/>
      <c r="C37" s="1158" t="s">
        <v>538</v>
      </c>
      <c r="D37" s="1158"/>
      <c r="E37" s="1159"/>
      <c r="F37" s="36">
        <v>0.6</v>
      </c>
      <c r="G37" s="37">
        <v>0.73</v>
      </c>
      <c r="H37" s="37">
        <v>1.1299999999999999</v>
      </c>
      <c r="I37" s="37">
        <v>1.1299999999999999</v>
      </c>
      <c r="J37" s="38">
        <v>1.37</v>
      </c>
      <c r="K37" s="22"/>
      <c r="L37" s="22"/>
      <c r="M37" s="22"/>
      <c r="N37" s="22"/>
      <c r="O37" s="22"/>
      <c r="P37" s="22"/>
    </row>
    <row r="38" spans="1:16" ht="39" customHeight="1" x14ac:dyDescent="0.15">
      <c r="A38" s="22"/>
      <c r="B38" s="35"/>
      <c r="C38" s="1158" t="s">
        <v>539</v>
      </c>
      <c r="D38" s="1158"/>
      <c r="E38" s="1159"/>
      <c r="F38" s="36">
        <v>0.84</v>
      </c>
      <c r="G38" s="37">
        <v>0.88</v>
      </c>
      <c r="H38" s="37">
        <v>1.1399999999999999</v>
      </c>
      <c r="I38" s="37">
        <v>1.22</v>
      </c>
      <c r="J38" s="38">
        <v>0.42</v>
      </c>
      <c r="K38" s="22"/>
      <c r="L38" s="22"/>
      <c r="M38" s="22"/>
      <c r="N38" s="22"/>
      <c r="O38" s="22"/>
      <c r="P38" s="22"/>
    </row>
    <row r="39" spans="1:16" ht="39" customHeight="1" x14ac:dyDescent="0.15">
      <c r="A39" s="22"/>
      <c r="B39" s="35"/>
      <c r="C39" s="1158" t="s">
        <v>540</v>
      </c>
      <c r="D39" s="1158"/>
      <c r="E39" s="1159"/>
      <c r="F39" s="36" t="s">
        <v>491</v>
      </c>
      <c r="G39" s="37">
        <v>0.05</v>
      </c>
      <c r="H39" s="37">
        <v>0.16</v>
      </c>
      <c r="I39" s="37">
        <v>0.11</v>
      </c>
      <c r="J39" s="38">
        <v>0.16</v>
      </c>
      <c r="K39" s="22"/>
      <c r="L39" s="22"/>
      <c r="M39" s="22"/>
      <c r="N39" s="22"/>
      <c r="O39" s="22"/>
      <c r="P39" s="22"/>
    </row>
    <row r="40" spans="1:16" ht="39" customHeight="1" x14ac:dyDescent="0.15">
      <c r="A40" s="22"/>
      <c r="B40" s="35"/>
      <c r="C40" s="1158" t="s">
        <v>541</v>
      </c>
      <c r="D40" s="1158"/>
      <c r="E40" s="1159"/>
      <c r="F40" s="36">
        <v>0.14000000000000001</v>
      </c>
      <c r="G40" s="37">
        <v>0.13</v>
      </c>
      <c r="H40" s="37">
        <v>0.12</v>
      </c>
      <c r="I40" s="37">
        <v>0.12</v>
      </c>
      <c r="J40" s="38">
        <v>0.11</v>
      </c>
      <c r="K40" s="22"/>
      <c r="L40" s="22"/>
      <c r="M40" s="22"/>
      <c r="N40" s="22"/>
      <c r="O40" s="22"/>
      <c r="P40" s="22"/>
    </row>
    <row r="41" spans="1:16" ht="39" customHeight="1" x14ac:dyDescent="0.15">
      <c r="A41" s="22"/>
      <c r="B41" s="35"/>
      <c r="C41" s="1158" t="s">
        <v>542</v>
      </c>
      <c r="D41" s="1158"/>
      <c r="E41" s="1159"/>
      <c r="F41" s="36">
        <v>0.2</v>
      </c>
      <c r="G41" s="37">
        <v>0.35</v>
      </c>
      <c r="H41" s="37">
        <v>0.12</v>
      </c>
      <c r="I41" s="37">
        <v>0.09</v>
      </c>
      <c r="J41" s="38">
        <v>0.09</v>
      </c>
      <c r="K41" s="22"/>
      <c r="L41" s="22"/>
      <c r="M41" s="22"/>
      <c r="N41" s="22"/>
      <c r="O41" s="22"/>
      <c r="P41" s="22"/>
    </row>
    <row r="42" spans="1:16" ht="39" customHeight="1" x14ac:dyDescent="0.15">
      <c r="A42" s="22"/>
      <c r="B42" s="39"/>
      <c r="C42" s="1158" t="s">
        <v>543</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544</v>
      </c>
      <c r="D43" s="1160"/>
      <c r="E43" s="1161"/>
      <c r="F43" s="41">
        <v>0.92</v>
      </c>
      <c r="G43" s="42">
        <v>0</v>
      </c>
      <c r="H43" s="42">
        <v>0</v>
      </c>
      <c r="I43" s="42">
        <v>0.01</v>
      </c>
      <c r="J43" s="43">
        <v>0.08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ewJMc8apPWMQlBQFbV6AdYYiywww2Z4boups9/RRT69dH7zYtig3bVSwu5UPCql8YcCkj9vrTC2qOmGaThRlg==" saltValue="vfcrB3/c/l2xlFuqCTCw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62" sqref="S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2375</v>
      </c>
      <c r="L45" s="58">
        <v>2343</v>
      </c>
      <c r="M45" s="58">
        <v>2159</v>
      </c>
      <c r="N45" s="58">
        <v>2002</v>
      </c>
      <c r="O45" s="59">
        <v>1801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15">
      <c r="A48" s="46"/>
      <c r="B48" s="1189"/>
      <c r="C48" s="1190"/>
      <c r="D48" s="60"/>
      <c r="E48" s="1166" t="s">
        <v>13</v>
      </c>
      <c r="F48" s="1166"/>
      <c r="G48" s="1166"/>
      <c r="H48" s="1166"/>
      <c r="I48" s="1166"/>
      <c r="J48" s="1167"/>
      <c r="K48" s="61">
        <v>558</v>
      </c>
      <c r="L48" s="62">
        <v>400</v>
      </c>
      <c r="M48" s="62">
        <v>391</v>
      </c>
      <c r="N48" s="62">
        <v>387</v>
      </c>
      <c r="O48" s="63">
        <v>363</v>
      </c>
      <c r="P48" s="46"/>
      <c r="Q48" s="46"/>
      <c r="R48" s="46"/>
      <c r="S48" s="46"/>
      <c r="T48" s="46"/>
      <c r="U48" s="46"/>
    </row>
    <row r="49" spans="1:21" ht="30.75" customHeight="1" x14ac:dyDescent="0.15">
      <c r="A49" s="46"/>
      <c r="B49" s="1189"/>
      <c r="C49" s="1190"/>
      <c r="D49" s="60"/>
      <c r="E49" s="1166" t="s">
        <v>14</v>
      </c>
      <c r="F49" s="1166"/>
      <c r="G49" s="1166"/>
      <c r="H49" s="1166"/>
      <c r="I49" s="1166"/>
      <c r="J49" s="1167"/>
      <c r="K49" s="61">
        <v>105</v>
      </c>
      <c r="L49" s="62">
        <v>130</v>
      </c>
      <c r="M49" s="62">
        <v>119</v>
      </c>
      <c r="N49" s="62">
        <v>140</v>
      </c>
      <c r="O49" s="63">
        <v>141</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491</v>
      </c>
      <c r="L50" s="62" t="s">
        <v>491</v>
      </c>
      <c r="M50" s="62" t="s">
        <v>491</v>
      </c>
      <c r="N50" s="62" t="s">
        <v>491</v>
      </c>
      <c r="O50" s="63" t="s">
        <v>491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491</v>
      </c>
      <c r="L51" s="62">
        <v>0</v>
      </c>
      <c r="M51" s="62" t="s">
        <v>491</v>
      </c>
      <c r="N51" s="62" t="s">
        <v>491</v>
      </c>
      <c r="O51" s="63" t="s">
        <v>491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2142</v>
      </c>
      <c r="L52" s="62">
        <v>2095</v>
      </c>
      <c r="M52" s="62">
        <v>2170</v>
      </c>
      <c r="N52" s="62">
        <v>2102</v>
      </c>
      <c r="O52" s="63">
        <v>2056</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896</v>
      </c>
      <c r="L53" s="67">
        <v>778</v>
      </c>
      <c r="M53" s="67">
        <v>499</v>
      </c>
      <c r="N53" s="67">
        <v>427</v>
      </c>
      <c r="O53" s="68">
        <v>249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m4bPDPp1MWXp9vhJiQklH6OE19FEr/8wEbdIrNyPMRveBrLdNPdD7L6GCql0WemHQbkhFjfx3pK+waTN1ocA==" saltValue="jMlrNGKaxHtUvdJESVBU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45" sqref="S4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7" t="s">
        <v>30</v>
      </c>
      <c r="C41" s="1208"/>
      <c r="D41" s="103"/>
      <c r="E41" s="1209" t="s">
        <v>31</v>
      </c>
      <c r="F41" s="1209"/>
      <c r="G41" s="1209"/>
      <c r="H41" s="1210"/>
      <c r="I41" s="342">
        <v>24726</v>
      </c>
      <c r="J41" s="343">
        <v>22714</v>
      </c>
      <c r="K41" s="343">
        <v>21509</v>
      </c>
      <c r="L41" s="343">
        <v>19568</v>
      </c>
      <c r="M41" s="344">
        <v>17997</v>
      </c>
    </row>
    <row r="42" spans="2:13" ht="27.75" customHeight="1" x14ac:dyDescent="0.15">
      <c r="B42" s="1197"/>
      <c r="C42" s="1198"/>
      <c r="D42" s="104"/>
      <c r="E42" s="1201" t="s">
        <v>32</v>
      </c>
      <c r="F42" s="1201"/>
      <c r="G42" s="1201"/>
      <c r="H42" s="1202"/>
      <c r="I42" s="345" t="s">
        <v>491</v>
      </c>
      <c r="J42" s="346" t="s">
        <v>491</v>
      </c>
      <c r="K42" s="346" t="s">
        <v>491</v>
      </c>
      <c r="L42" s="346" t="s">
        <v>491</v>
      </c>
      <c r="M42" s="347" t="s">
        <v>491</v>
      </c>
    </row>
    <row r="43" spans="2:13" ht="27.75" customHeight="1" x14ac:dyDescent="0.15">
      <c r="B43" s="1197"/>
      <c r="C43" s="1198"/>
      <c r="D43" s="104"/>
      <c r="E43" s="1201" t="s">
        <v>33</v>
      </c>
      <c r="F43" s="1201"/>
      <c r="G43" s="1201"/>
      <c r="H43" s="1202"/>
      <c r="I43" s="345">
        <v>6600</v>
      </c>
      <c r="J43" s="346">
        <v>4529</v>
      </c>
      <c r="K43" s="346">
        <v>4116</v>
      </c>
      <c r="L43" s="346">
        <v>3780</v>
      </c>
      <c r="M43" s="347">
        <v>3504</v>
      </c>
    </row>
    <row r="44" spans="2:13" ht="27.75" customHeight="1" x14ac:dyDescent="0.15">
      <c r="B44" s="1197"/>
      <c r="C44" s="1198"/>
      <c r="D44" s="104"/>
      <c r="E44" s="1201" t="s">
        <v>34</v>
      </c>
      <c r="F44" s="1201"/>
      <c r="G44" s="1201"/>
      <c r="H44" s="1202"/>
      <c r="I44" s="345">
        <v>1050</v>
      </c>
      <c r="J44" s="346">
        <v>1036</v>
      </c>
      <c r="K44" s="346">
        <v>1277</v>
      </c>
      <c r="L44" s="346">
        <v>1171</v>
      </c>
      <c r="M44" s="347">
        <v>892</v>
      </c>
    </row>
    <row r="45" spans="2:13" ht="27.75" customHeight="1" x14ac:dyDescent="0.15">
      <c r="B45" s="1197"/>
      <c r="C45" s="1198"/>
      <c r="D45" s="104"/>
      <c r="E45" s="1201" t="s">
        <v>35</v>
      </c>
      <c r="F45" s="1201"/>
      <c r="G45" s="1201"/>
      <c r="H45" s="1202"/>
      <c r="I45" s="345">
        <v>2753</v>
      </c>
      <c r="J45" s="346">
        <v>2822</v>
      </c>
      <c r="K45" s="346">
        <v>2832</v>
      </c>
      <c r="L45" s="346">
        <v>2800</v>
      </c>
      <c r="M45" s="347">
        <v>2844</v>
      </c>
    </row>
    <row r="46" spans="2:13" ht="27.75" customHeight="1" x14ac:dyDescent="0.15">
      <c r="B46" s="1197"/>
      <c r="C46" s="1198"/>
      <c r="D46" s="105"/>
      <c r="E46" s="1201" t="s">
        <v>36</v>
      </c>
      <c r="F46" s="1201"/>
      <c r="G46" s="1201"/>
      <c r="H46" s="1202"/>
      <c r="I46" s="345">
        <v>0</v>
      </c>
      <c r="J46" s="346">
        <v>0</v>
      </c>
      <c r="K46" s="346">
        <v>0</v>
      </c>
      <c r="L46" s="346">
        <v>0</v>
      </c>
      <c r="M46" s="347" t="s">
        <v>491</v>
      </c>
    </row>
    <row r="47" spans="2:13" ht="27.75" customHeight="1" x14ac:dyDescent="0.15">
      <c r="B47" s="1197"/>
      <c r="C47" s="1198"/>
      <c r="D47" s="106"/>
      <c r="E47" s="1211" t="s">
        <v>37</v>
      </c>
      <c r="F47" s="1212"/>
      <c r="G47" s="1212"/>
      <c r="H47" s="1213"/>
      <c r="I47" s="345" t="s">
        <v>491</v>
      </c>
      <c r="J47" s="346" t="s">
        <v>491</v>
      </c>
      <c r="K47" s="346" t="s">
        <v>491</v>
      </c>
      <c r="L47" s="346" t="s">
        <v>491</v>
      </c>
      <c r="M47" s="347" t="s">
        <v>491</v>
      </c>
    </row>
    <row r="48" spans="2:13" ht="27.75" customHeight="1" x14ac:dyDescent="0.15">
      <c r="B48" s="1197"/>
      <c r="C48" s="1198"/>
      <c r="D48" s="104"/>
      <c r="E48" s="1201" t="s">
        <v>38</v>
      </c>
      <c r="F48" s="1201"/>
      <c r="G48" s="1201"/>
      <c r="H48" s="1202"/>
      <c r="I48" s="345" t="s">
        <v>491</v>
      </c>
      <c r="J48" s="346" t="s">
        <v>491</v>
      </c>
      <c r="K48" s="346" t="s">
        <v>491</v>
      </c>
      <c r="L48" s="346" t="s">
        <v>491</v>
      </c>
      <c r="M48" s="347" t="s">
        <v>491</v>
      </c>
    </row>
    <row r="49" spans="2:13" ht="27.75" customHeight="1" x14ac:dyDescent="0.15">
      <c r="B49" s="1199"/>
      <c r="C49" s="1200"/>
      <c r="D49" s="104"/>
      <c r="E49" s="1201" t="s">
        <v>39</v>
      </c>
      <c r="F49" s="1201"/>
      <c r="G49" s="1201"/>
      <c r="H49" s="1202"/>
      <c r="I49" s="345" t="s">
        <v>491</v>
      </c>
      <c r="J49" s="346" t="s">
        <v>491</v>
      </c>
      <c r="K49" s="346" t="s">
        <v>491</v>
      </c>
      <c r="L49" s="346" t="s">
        <v>491</v>
      </c>
      <c r="M49" s="347" t="s">
        <v>491</v>
      </c>
    </row>
    <row r="50" spans="2:13" ht="27.75" customHeight="1" x14ac:dyDescent="0.15">
      <c r="B50" s="1195" t="s">
        <v>40</v>
      </c>
      <c r="C50" s="1196"/>
      <c r="D50" s="107"/>
      <c r="E50" s="1201" t="s">
        <v>41</v>
      </c>
      <c r="F50" s="1201"/>
      <c r="G50" s="1201"/>
      <c r="H50" s="1202"/>
      <c r="I50" s="345">
        <v>6662</v>
      </c>
      <c r="J50" s="346">
        <v>4798</v>
      </c>
      <c r="K50" s="346">
        <v>6847</v>
      </c>
      <c r="L50" s="346">
        <v>6811</v>
      </c>
      <c r="M50" s="347">
        <v>6971</v>
      </c>
    </row>
    <row r="51" spans="2:13" ht="27.75" customHeight="1" x14ac:dyDescent="0.15">
      <c r="B51" s="1197"/>
      <c r="C51" s="1198"/>
      <c r="D51" s="104"/>
      <c r="E51" s="1201" t="s">
        <v>42</v>
      </c>
      <c r="F51" s="1201"/>
      <c r="G51" s="1201"/>
      <c r="H51" s="1202"/>
      <c r="I51" s="345">
        <v>10</v>
      </c>
      <c r="J51" s="346">
        <v>3</v>
      </c>
      <c r="K51" s="346">
        <v>2</v>
      </c>
      <c r="L51" s="346">
        <v>1</v>
      </c>
      <c r="M51" s="347" t="s">
        <v>491</v>
      </c>
    </row>
    <row r="52" spans="2:13" ht="27.75" customHeight="1" x14ac:dyDescent="0.15">
      <c r="B52" s="1199"/>
      <c r="C52" s="1200"/>
      <c r="D52" s="104"/>
      <c r="E52" s="1201" t="s">
        <v>43</v>
      </c>
      <c r="F52" s="1201"/>
      <c r="G52" s="1201"/>
      <c r="H52" s="1202"/>
      <c r="I52" s="345">
        <v>23271</v>
      </c>
      <c r="J52" s="346">
        <v>23890</v>
      </c>
      <c r="K52" s="346">
        <v>22824</v>
      </c>
      <c r="L52" s="346">
        <v>21472</v>
      </c>
      <c r="M52" s="347">
        <v>20192</v>
      </c>
    </row>
    <row r="53" spans="2:13" ht="27.75" customHeight="1" thickBot="1" x14ac:dyDescent="0.2">
      <c r="B53" s="1203" t="s">
        <v>19</v>
      </c>
      <c r="C53" s="1204"/>
      <c r="D53" s="108"/>
      <c r="E53" s="1205" t="s">
        <v>44</v>
      </c>
      <c r="F53" s="1205"/>
      <c r="G53" s="1205"/>
      <c r="H53" s="1206"/>
      <c r="I53" s="348">
        <v>5185</v>
      </c>
      <c r="J53" s="349">
        <v>2410</v>
      </c>
      <c r="K53" s="349">
        <v>62</v>
      </c>
      <c r="L53" s="349">
        <v>-965</v>
      </c>
      <c r="M53" s="350">
        <v>-1926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821tL+XILPDTo/EN8fFXbbfezpTiPvnWKheB20DokbPcNjbenZHq9ZM8bbi+/11+bcgKSCz7eGgVGfX2H9h5g==" saltValue="3B1YtEpFssZCOjQ84pQs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2315</v>
      </c>
      <c r="G55" s="120">
        <v>2598</v>
      </c>
      <c r="H55" s="121">
        <v>2860</v>
      </c>
    </row>
    <row r="56" spans="2:8" ht="52.5" customHeight="1" x14ac:dyDescent="0.15">
      <c r="B56" s="122"/>
      <c r="C56" s="1224" t="s">
        <v>47</v>
      </c>
      <c r="D56" s="1224"/>
      <c r="E56" s="1225"/>
      <c r="F56" s="123">
        <v>542</v>
      </c>
      <c r="G56" s="123">
        <v>173</v>
      </c>
      <c r="H56" s="124">
        <v>170</v>
      </c>
    </row>
    <row r="57" spans="2:8" ht="53.25" customHeight="1" x14ac:dyDescent="0.15">
      <c r="B57" s="122"/>
      <c r="C57" s="1226" t="s">
        <v>48</v>
      </c>
      <c r="D57" s="1226"/>
      <c r="E57" s="1227"/>
      <c r="F57" s="125">
        <v>4664</v>
      </c>
      <c r="G57" s="125">
        <v>4558</v>
      </c>
      <c r="H57" s="126">
        <v>4370</v>
      </c>
    </row>
    <row r="58" spans="2:8" ht="45.75" customHeight="1" x14ac:dyDescent="0.15">
      <c r="B58" s="127"/>
      <c r="C58" s="1214" t="s">
        <v>551</v>
      </c>
      <c r="D58" s="1215"/>
      <c r="E58" s="1216"/>
      <c r="F58" s="128">
        <v>1350</v>
      </c>
      <c r="G58" s="128">
        <v>1353</v>
      </c>
      <c r="H58" s="129">
        <v>1355</v>
      </c>
    </row>
    <row r="59" spans="2:8" ht="45.75" customHeight="1" x14ac:dyDescent="0.15">
      <c r="B59" s="127"/>
      <c r="C59" s="1214" t="s">
        <v>552</v>
      </c>
      <c r="D59" s="1215"/>
      <c r="E59" s="1216"/>
      <c r="F59" s="128">
        <v>807</v>
      </c>
      <c r="G59" s="128">
        <v>890</v>
      </c>
      <c r="H59" s="129">
        <v>747</v>
      </c>
    </row>
    <row r="60" spans="2:8" ht="45.75" customHeight="1" x14ac:dyDescent="0.15">
      <c r="B60" s="127"/>
      <c r="C60" s="1214" t="s">
        <v>553</v>
      </c>
      <c r="D60" s="1215"/>
      <c r="E60" s="1216"/>
      <c r="F60" s="128">
        <v>632</v>
      </c>
      <c r="G60" s="128">
        <v>618</v>
      </c>
      <c r="H60" s="129">
        <v>604</v>
      </c>
    </row>
    <row r="61" spans="2:8" ht="45.75" customHeight="1" x14ac:dyDescent="0.15">
      <c r="B61" s="127"/>
      <c r="C61" s="1214" t="s">
        <v>554</v>
      </c>
      <c r="D61" s="1215"/>
      <c r="E61" s="1216"/>
      <c r="F61" s="128">
        <v>688</v>
      </c>
      <c r="G61" s="128">
        <v>549</v>
      </c>
      <c r="H61" s="129">
        <v>467</v>
      </c>
    </row>
    <row r="62" spans="2:8" ht="45.75" customHeight="1" thickBot="1" x14ac:dyDescent="0.2">
      <c r="B62" s="130"/>
      <c r="C62" s="1217" t="s">
        <v>555</v>
      </c>
      <c r="D62" s="1218"/>
      <c r="E62" s="1219"/>
      <c r="F62" s="131">
        <v>427</v>
      </c>
      <c r="G62" s="131">
        <v>430</v>
      </c>
      <c r="H62" s="132">
        <v>448</v>
      </c>
    </row>
    <row r="63" spans="2:8" ht="52.5" customHeight="1" thickBot="1" x14ac:dyDescent="0.2">
      <c r="B63" s="133"/>
      <c r="C63" s="1220" t="s">
        <v>49</v>
      </c>
      <c r="D63" s="1220"/>
      <c r="E63" s="1221"/>
      <c r="F63" s="134">
        <v>7521</v>
      </c>
      <c r="G63" s="134">
        <v>7329</v>
      </c>
      <c r="H63" s="135">
        <v>7401</v>
      </c>
    </row>
    <row r="64" spans="2:8" x14ac:dyDescent="0.15"/>
  </sheetData>
  <sheetProtection algorithmName="SHA-512" hashValue="S3iC8mPMepHCMnOgYz/eZYu4VC/Ap6NHF9iWGcCd/els/EE0NfJcBkJWSFDnbp37a7cldeYXpIMJqkNfFvsO8w==" saltValue="BDJjuv8WLpw+nCVEtvuM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73130-3607-4C5D-A221-63F76429B7C6}">
  <sheetPr>
    <pageSetUpPr fitToPage="1"/>
  </sheetPr>
  <dimension ref="A1:DE85"/>
  <sheetViews>
    <sheetView showGridLines="0" zoomScale="70" zoomScaleNormal="70" zoomScaleSheetLayoutView="55" workbookViewId="0">
      <selection activeCell="BU14" sqref="BU14"/>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578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580</v>
      </c>
      <c r="AO51" s="1231"/>
      <c r="AP51" s="1231"/>
      <c r="AQ51" s="1231"/>
      <c r="AR51" s="1231"/>
      <c r="AS51" s="1231"/>
      <c r="AT51" s="1231"/>
      <c r="AU51" s="1231"/>
      <c r="AV51" s="1231"/>
      <c r="AW51" s="1231"/>
      <c r="AX51" s="1231"/>
      <c r="AY51" s="1231"/>
      <c r="AZ51" s="1231"/>
      <c r="BA51" s="1231"/>
      <c r="BB51" s="1231" t="s">
        <v>581</v>
      </c>
      <c r="BC51" s="1231"/>
      <c r="BD51" s="1231"/>
      <c r="BE51" s="1231"/>
      <c r="BF51" s="1231"/>
      <c r="BG51" s="1231"/>
      <c r="BH51" s="1231"/>
      <c r="BI51" s="1231"/>
      <c r="BJ51" s="1231"/>
      <c r="BK51" s="1231"/>
      <c r="BL51" s="1231"/>
      <c r="BM51" s="1231"/>
      <c r="BN51" s="1231"/>
      <c r="BO51" s="1231"/>
      <c r="BP51" s="1228">
        <v>62.6</v>
      </c>
      <c r="BQ51" s="1228"/>
      <c r="BR51" s="1228"/>
      <c r="BS51" s="1228"/>
      <c r="BT51" s="1228"/>
      <c r="BU51" s="1228"/>
      <c r="BV51" s="1228"/>
      <c r="BW51" s="1228"/>
      <c r="BX51" s="1228">
        <v>28.4</v>
      </c>
      <c r="BY51" s="1228"/>
      <c r="BZ51" s="1228"/>
      <c r="CA51" s="1228"/>
      <c r="CB51" s="1228"/>
      <c r="CC51" s="1228"/>
      <c r="CD51" s="1228"/>
      <c r="CE51" s="1228"/>
      <c r="CF51" s="1228">
        <v>0.6</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582</v>
      </c>
      <c r="BC53" s="1231"/>
      <c r="BD53" s="1231"/>
      <c r="BE53" s="1231"/>
      <c r="BF53" s="1231"/>
      <c r="BG53" s="1231"/>
      <c r="BH53" s="1231"/>
      <c r="BI53" s="1231"/>
      <c r="BJ53" s="1231"/>
      <c r="BK53" s="1231"/>
      <c r="BL53" s="1231"/>
      <c r="BM53" s="1231"/>
      <c r="BN53" s="1231"/>
      <c r="BO53" s="1231"/>
      <c r="BP53" s="1228">
        <v>76.099999999999994</v>
      </c>
      <c r="BQ53" s="1228"/>
      <c r="BR53" s="1228"/>
      <c r="BS53" s="1228"/>
      <c r="BT53" s="1228"/>
      <c r="BU53" s="1228"/>
      <c r="BV53" s="1228"/>
      <c r="BW53" s="1228"/>
      <c r="BX53" s="1228">
        <v>74.2</v>
      </c>
      <c r="BY53" s="1228"/>
      <c r="BZ53" s="1228"/>
      <c r="CA53" s="1228"/>
      <c r="CB53" s="1228"/>
      <c r="CC53" s="1228"/>
      <c r="CD53" s="1228"/>
      <c r="CE53" s="1228"/>
      <c r="CF53" s="1228">
        <v>75.5</v>
      </c>
      <c r="CG53" s="1228"/>
      <c r="CH53" s="1228"/>
      <c r="CI53" s="1228"/>
      <c r="CJ53" s="1228"/>
      <c r="CK53" s="1228"/>
      <c r="CL53" s="1228"/>
      <c r="CM53" s="1228"/>
      <c r="CN53" s="1228">
        <v>66.900000000000006</v>
      </c>
      <c r="CO53" s="1228"/>
      <c r="CP53" s="1228"/>
      <c r="CQ53" s="1228"/>
      <c r="CR53" s="1228"/>
      <c r="CS53" s="1228"/>
      <c r="CT53" s="1228"/>
      <c r="CU53" s="1228"/>
      <c r="CV53" s="1228">
        <v>68.5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583</v>
      </c>
      <c r="AO55" s="1233"/>
      <c r="AP55" s="1233"/>
      <c r="AQ55" s="1233"/>
      <c r="AR55" s="1233"/>
      <c r="AS55" s="1233"/>
      <c r="AT55" s="1233"/>
      <c r="AU55" s="1233"/>
      <c r="AV55" s="1233"/>
      <c r="AW55" s="1233"/>
      <c r="AX55" s="1233"/>
      <c r="AY55" s="1233"/>
      <c r="AZ55" s="1233"/>
      <c r="BA55" s="1233"/>
      <c r="BB55" s="1231" t="s">
        <v>581</v>
      </c>
      <c r="BC55" s="1231"/>
      <c r="BD55" s="1231"/>
      <c r="BE55" s="1231"/>
      <c r="BF55" s="1231"/>
      <c r="BG55" s="1231"/>
      <c r="BH55" s="1231"/>
      <c r="BI55" s="1231"/>
      <c r="BJ55" s="1231"/>
      <c r="BK55" s="1231"/>
      <c r="BL55" s="1231"/>
      <c r="BM55" s="1231"/>
      <c r="BN55" s="1231"/>
      <c r="BO55" s="1231"/>
      <c r="BP55" s="1228">
        <v>14.9</v>
      </c>
      <c r="BQ55" s="1228"/>
      <c r="BR55" s="1228"/>
      <c r="BS55" s="1228"/>
      <c r="BT55" s="1228"/>
      <c r="BU55" s="1228"/>
      <c r="BV55" s="1228"/>
      <c r="BW55" s="1228"/>
      <c r="BX55" s="1228">
        <v>14.5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582</v>
      </c>
      <c r="BC57" s="1231"/>
      <c r="BD57" s="1231"/>
      <c r="BE57" s="1231"/>
      <c r="BF57" s="1231"/>
      <c r="BG57" s="1231"/>
      <c r="BH57" s="1231"/>
      <c r="BI57" s="1231"/>
      <c r="BJ57" s="1231"/>
      <c r="BK57" s="1231"/>
      <c r="BL57" s="1231"/>
      <c r="BM57" s="1231"/>
      <c r="BN57" s="1231"/>
      <c r="BO57" s="1231"/>
      <c r="BP57" s="1228">
        <v>58.5</v>
      </c>
      <c r="BQ57" s="1228"/>
      <c r="BR57" s="1228"/>
      <c r="BS57" s="1228"/>
      <c r="BT57" s="1228"/>
      <c r="BU57" s="1228"/>
      <c r="BV57" s="1228"/>
      <c r="BW57" s="1228"/>
      <c r="BX57" s="1228">
        <v>58.9</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584</v>
      </c>
    </row>
    <row r="64" spans="1:109" x14ac:dyDescent="0.15">
      <c r="B64" s="259"/>
      <c r="G64" s="357"/>
      <c r="I64" s="369"/>
      <c r="J64" s="369"/>
      <c r="K64" s="369"/>
      <c r="L64" s="369"/>
      <c r="M64" s="369"/>
      <c r="N64" s="370"/>
      <c r="AM64" s="357"/>
      <c r="AN64" s="357" t="s">
        <v>577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580</v>
      </c>
      <c r="AO73" s="1231"/>
      <c r="AP73" s="1231"/>
      <c r="AQ73" s="1231"/>
      <c r="AR73" s="1231"/>
      <c r="AS73" s="1231"/>
      <c r="AT73" s="1231"/>
      <c r="AU73" s="1231"/>
      <c r="AV73" s="1231"/>
      <c r="AW73" s="1231"/>
      <c r="AX73" s="1231"/>
      <c r="AY73" s="1231"/>
      <c r="AZ73" s="1231"/>
      <c r="BA73" s="1231"/>
      <c r="BB73" s="1231" t="s">
        <v>581</v>
      </c>
      <c r="BC73" s="1231"/>
      <c r="BD73" s="1231"/>
      <c r="BE73" s="1231"/>
      <c r="BF73" s="1231"/>
      <c r="BG73" s="1231"/>
      <c r="BH73" s="1231"/>
      <c r="BI73" s="1231"/>
      <c r="BJ73" s="1231"/>
      <c r="BK73" s="1231"/>
      <c r="BL73" s="1231"/>
      <c r="BM73" s="1231"/>
      <c r="BN73" s="1231"/>
      <c r="BO73" s="1231"/>
      <c r="BP73" s="1228">
        <v>62.6</v>
      </c>
      <c r="BQ73" s="1228"/>
      <c r="BR73" s="1228"/>
      <c r="BS73" s="1228"/>
      <c r="BT73" s="1228"/>
      <c r="BU73" s="1228"/>
      <c r="BV73" s="1228"/>
      <c r="BW73" s="1228"/>
      <c r="BX73" s="1228">
        <v>28.4</v>
      </c>
      <c r="BY73" s="1228"/>
      <c r="BZ73" s="1228"/>
      <c r="CA73" s="1228"/>
      <c r="CB73" s="1228"/>
      <c r="CC73" s="1228"/>
      <c r="CD73" s="1228"/>
      <c r="CE73" s="1228"/>
      <c r="CF73" s="1228">
        <v>0.6</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586</v>
      </c>
      <c r="BC75" s="1231"/>
      <c r="BD75" s="1231"/>
      <c r="BE75" s="1231"/>
      <c r="BF75" s="1231"/>
      <c r="BG75" s="1231"/>
      <c r="BH75" s="1231"/>
      <c r="BI75" s="1231"/>
      <c r="BJ75" s="1231"/>
      <c r="BK75" s="1231"/>
      <c r="BL75" s="1231"/>
      <c r="BM75" s="1231"/>
      <c r="BN75" s="1231"/>
      <c r="BO75" s="1231"/>
      <c r="BP75" s="1228">
        <v>10.8</v>
      </c>
      <c r="BQ75" s="1228"/>
      <c r="BR75" s="1228"/>
      <c r="BS75" s="1228"/>
      <c r="BT75" s="1228"/>
      <c r="BU75" s="1228"/>
      <c r="BV75" s="1228"/>
      <c r="BW75" s="1228"/>
      <c r="BX75" s="1228">
        <v>10.4</v>
      </c>
      <c r="BY75" s="1228"/>
      <c r="BZ75" s="1228"/>
      <c r="CA75" s="1228"/>
      <c r="CB75" s="1228"/>
      <c r="CC75" s="1228"/>
      <c r="CD75" s="1228"/>
      <c r="CE75" s="1228"/>
      <c r="CF75" s="1228">
        <v>8.5</v>
      </c>
      <c r="CG75" s="1228"/>
      <c r="CH75" s="1228"/>
      <c r="CI75" s="1228"/>
      <c r="CJ75" s="1228"/>
      <c r="CK75" s="1228"/>
      <c r="CL75" s="1228"/>
      <c r="CM75" s="1228"/>
      <c r="CN75" s="1228">
        <v>6.6</v>
      </c>
      <c r="CO75" s="1228"/>
      <c r="CP75" s="1228"/>
      <c r="CQ75" s="1228"/>
      <c r="CR75" s="1228"/>
      <c r="CS75" s="1228"/>
      <c r="CT75" s="1228"/>
      <c r="CU75" s="1228"/>
      <c r="CV75" s="1228">
        <v>4.5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583</v>
      </c>
      <c r="AO77" s="1233"/>
      <c r="AP77" s="1233"/>
      <c r="AQ77" s="1233"/>
      <c r="AR77" s="1233"/>
      <c r="AS77" s="1233"/>
      <c r="AT77" s="1233"/>
      <c r="AU77" s="1233"/>
      <c r="AV77" s="1233"/>
      <c r="AW77" s="1233"/>
      <c r="AX77" s="1233"/>
      <c r="AY77" s="1233"/>
      <c r="AZ77" s="1233"/>
      <c r="BA77" s="1233"/>
      <c r="BB77" s="1231" t="s">
        <v>581</v>
      </c>
      <c r="BC77" s="1231"/>
      <c r="BD77" s="1231"/>
      <c r="BE77" s="1231"/>
      <c r="BF77" s="1231"/>
      <c r="BG77" s="1231"/>
      <c r="BH77" s="1231"/>
      <c r="BI77" s="1231"/>
      <c r="BJ77" s="1231"/>
      <c r="BK77" s="1231"/>
      <c r="BL77" s="1231"/>
      <c r="BM77" s="1231"/>
      <c r="BN77" s="1231"/>
      <c r="BO77" s="1231"/>
      <c r="BP77" s="1228">
        <v>14.9</v>
      </c>
      <c r="BQ77" s="1228"/>
      <c r="BR77" s="1228"/>
      <c r="BS77" s="1228"/>
      <c r="BT77" s="1228"/>
      <c r="BU77" s="1228"/>
      <c r="BV77" s="1228"/>
      <c r="BW77" s="1228"/>
      <c r="BX77" s="1228">
        <v>14.5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586</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8.4</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7omLJvjwwQuipR782HfrUJ17zKXuNGF35mJzXKsbVMA5XjdfwGLrZP1VoYxlncIaFZD1CkPBgbxczI3p25uLuw==" saltValue="NbBC+p1uGl55S+IkILXk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F6820-05BA-42D8-85AC-EA29F9377360}">
  <sheetPr>
    <pageSetUpPr fitToPage="1"/>
  </sheetPr>
  <dimension ref="A1:DR125"/>
  <sheetViews>
    <sheetView showGridLines="0" topLeftCell="C43" zoomScale="70" zoomScaleNormal="70" zoomScaleSheetLayoutView="70" workbookViewId="0">
      <selection activeCell="BU14" sqref="BU1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k+2hX+FTUg1burka52/59jQqvBw8K2kXXaQh7xx5tWqoLP+cGgxDol2p8n9dgbZDlFPH7FIM9O9IoOzhfkoIgQ==" saltValue="jJ/xr0hcEsVDd3ssGuQaL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2546-E779-41E0-BCAC-65C783AF9729}">
  <sheetPr>
    <pageSetUpPr fitToPage="1"/>
  </sheetPr>
  <dimension ref="A1:DR125"/>
  <sheetViews>
    <sheetView showGridLines="0" zoomScale="70" zoomScaleNormal="70" zoomScaleSheetLayoutView="55" workbookViewId="0">
      <selection activeCell="BU14" sqref="BU1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Z0QbejhL3LuPKYgnlbR/HVRMxphD+LRaIEAky1i6wSEGWDck+kMDPo9JSPwkA9BKGm/LDgh+gxRQPFfIhrfHJA==" saltValue="x1XPrAy6MVXe+k2roHyk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192155</v>
      </c>
      <c r="E3" s="154"/>
      <c r="F3" s="155">
        <v>132981</v>
      </c>
      <c r="G3" s="156"/>
      <c r="H3" s="157"/>
    </row>
    <row r="4" spans="1:8" x14ac:dyDescent="0.15">
      <c r="A4" s="158"/>
      <c r="B4" s="159"/>
      <c r="C4" s="160"/>
      <c r="D4" s="161">
        <v>76135</v>
      </c>
      <c r="E4" s="162"/>
      <c r="F4" s="163">
        <v>56973</v>
      </c>
      <c r="G4" s="164"/>
      <c r="H4" s="165"/>
    </row>
    <row r="5" spans="1:8" x14ac:dyDescent="0.15">
      <c r="A5" s="146" t="s">
        <v>523</v>
      </c>
      <c r="B5" s="151"/>
      <c r="C5" s="152"/>
      <c r="D5" s="153">
        <v>131240</v>
      </c>
      <c r="E5" s="154"/>
      <c r="F5" s="155">
        <v>128523</v>
      </c>
      <c r="G5" s="156"/>
      <c r="H5" s="157"/>
    </row>
    <row r="6" spans="1:8" x14ac:dyDescent="0.15">
      <c r="A6" s="158"/>
      <c r="B6" s="159"/>
      <c r="C6" s="160"/>
      <c r="D6" s="161">
        <v>59658</v>
      </c>
      <c r="E6" s="162"/>
      <c r="F6" s="163">
        <v>56792</v>
      </c>
      <c r="G6" s="164"/>
      <c r="H6" s="165"/>
    </row>
    <row r="7" spans="1:8" x14ac:dyDescent="0.15">
      <c r="A7" s="146" t="s">
        <v>524</v>
      </c>
      <c r="B7" s="151"/>
      <c r="C7" s="152"/>
      <c r="D7" s="153">
        <v>46516</v>
      </c>
      <c r="E7" s="154"/>
      <c r="F7" s="155">
        <v>96469</v>
      </c>
      <c r="G7" s="156"/>
      <c r="H7" s="157"/>
    </row>
    <row r="8" spans="1:8" x14ac:dyDescent="0.15">
      <c r="A8" s="158"/>
      <c r="B8" s="159"/>
      <c r="C8" s="160"/>
      <c r="D8" s="161">
        <v>18072</v>
      </c>
      <c r="E8" s="162"/>
      <c r="F8" s="163">
        <v>49775</v>
      </c>
      <c r="G8" s="164"/>
      <c r="H8" s="165"/>
    </row>
    <row r="9" spans="1:8" x14ac:dyDescent="0.15">
      <c r="A9" s="146" t="s">
        <v>525</v>
      </c>
      <c r="B9" s="151"/>
      <c r="C9" s="152"/>
      <c r="D9" s="153">
        <v>46941</v>
      </c>
      <c r="E9" s="154"/>
      <c r="F9" s="155">
        <v>85743</v>
      </c>
      <c r="G9" s="156"/>
      <c r="H9" s="157"/>
    </row>
    <row r="10" spans="1:8" x14ac:dyDescent="0.15">
      <c r="A10" s="158"/>
      <c r="B10" s="159"/>
      <c r="C10" s="160"/>
      <c r="D10" s="161">
        <v>17545</v>
      </c>
      <c r="E10" s="162"/>
      <c r="F10" s="163">
        <v>45231</v>
      </c>
      <c r="G10" s="164"/>
      <c r="H10" s="165"/>
    </row>
    <row r="11" spans="1:8" x14ac:dyDescent="0.15">
      <c r="A11" s="146" t="s">
        <v>526</v>
      </c>
      <c r="B11" s="151"/>
      <c r="C11" s="152"/>
      <c r="D11" s="153">
        <v>55893</v>
      </c>
      <c r="E11" s="154"/>
      <c r="F11" s="155">
        <v>92509</v>
      </c>
      <c r="G11" s="156"/>
      <c r="H11" s="157"/>
    </row>
    <row r="12" spans="1:8" x14ac:dyDescent="0.15">
      <c r="A12" s="158"/>
      <c r="B12" s="159"/>
      <c r="C12" s="166"/>
      <c r="D12" s="161">
        <v>29607</v>
      </c>
      <c r="E12" s="162"/>
      <c r="F12" s="163">
        <v>52274</v>
      </c>
      <c r="G12" s="164"/>
      <c r="H12" s="165"/>
    </row>
    <row r="13" spans="1:8" x14ac:dyDescent="0.15">
      <c r="A13" s="146"/>
      <c r="B13" s="151"/>
      <c r="C13" s="152"/>
      <c r="D13" s="153">
        <v>94549</v>
      </c>
      <c r="E13" s="154"/>
      <c r="F13" s="155">
        <v>107245</v>
      </c>
      <c r="G13" s="167"/>
      <c r="H13" s="157"/>
    </row>
    <row r="14" spans="1:8" x14ac:dyDescent="0.15">
      <c r="A14" s="158"/>
      <c r="B14" s="159"/>
      <c r="C14" s="160"/>
      <c r="D14" s="161">
        <v>40203</v>
      </c>
      <c r="E14" s="162"/>
      <c r="F14" s="163">
        <v>52209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4.67</v>
      </c>
      <c r="C19" s="168">
        <f>ROUND(VALUE(SUBSTITUTE(実質収支比率等に係る経年分析!G$48,"▲","-")),2)</f>
        <v>4.22</v>
      </c>
      <c r="D19" s="168">
        <f>ROUND(VALUE(SUBSTITUTE(実質収支比率等に係る経年分析!H$48,"▲","-")),2)</f>
        <v>5.17</v>
      </c>
      <c r="E19" s="168">
        <f>ROUND(VALUE(SUBSTITUTE(実質収支比率等に係る経年分析!I$48,"▲","-")),2)</f>
        <v>4.5599999999999996</v>
      </c>
      <c r="F19" s="168">
        <f>ROUND(VALUE(SUBSTITUTE(実質収支比率等に係る経年分析!J$48,"▲","-")),2)</f>
        <v>3.16</v>
      </c>
    </row>
    <row r="20" spans="1:11" x14ac:dyDescent="0.15">
      <c r="A20" s="168" t="s">
        <v>53</v>
      </c>
      <c r="B20" s="168">
        <f>ROUND(VALUE(SUBSTITUTE(実質収支比率等に係る経年分析!F$47,"▲","-")),2)</f>
        <v>25.36</v>
      </c>
      <c r="C20" s="168">
        <f>ROUND(VALUE(SUBSTITUTE(実質収支比率等に係る経年分析!G$47,"▲","-")),2)</f>
        <v>19.96</v>
      </c>
      <c r="D20" s="168">
        <f>ROUND(VALUE(SUBSTITUTE(実質収支比率等に係る経年分析!H$47,"▲","-")),2)</f>
        <v>20.98</v>
      </c>
      <c r="E20" s="168">
        <f>ROUND(VALUE(SUBSTITUTE(実質収支比率等に係る経年分析!I$47,"▲","-")),2)</f>
        <v>24.55</v>
      </c>
      <c r="F20" s="168">
        <f>ROUND(VALUE(SUBSTITUTE(実質収支比率等に係る経年分析!J$47,"▲","-")),2)</f>
        <v>27</v>
      </c>
    </row>
    <row r="21" spans="1:11" x14ac:dyDescent="0.15">
      <c r="A21" s="168" t="s">
        <v>54</v>
      </c>
      <c r="B21" s="168">
        <f>IF(ISNUMBER(VALUE(SUBSTITUTE(実質収支比率等に係る経年分析!F$49,"▲","-"))),ROUND(VALUE(SUBSTITUTE(実質収支比率等に係る経年分析!F$49,"▲","-")),2),NA())</f>
        <v>-4.43</v>
      </c>
      <c r="C21" s="168">
        <f>IF(ISNUMBER(VALUE(SUBSTITUTE(実質収支比率等に係る経年分析!G$49,"▲","-"))),ROUND(VALUE(SUBSTITUTE(実質収支比率等に係る経年分析!G$49,"▲","-")),2),NA())</f>
        <v>18.84</v>
      </c>
      <c r="D21" s="168">
        <f>IF(ISNUMBER(VALUE(SUBSTITUTE(実質収支比率等に係る経年分析!H$49,"▲","-"))),ROUND(VALUE(SUBSTITUTE(実質収支比率等に係る経年分析!H$49,"▲","-")),2),NA())</f>
        <v>7.77</v>
      </c>
      <c r="E21" s="168">
        <f>IF(ISNUMBER(VALUE(SUBSTITUTE(実質収支比率等に係る経年分析!I$49,"▲","-"))),ROUND(VALUE(SUBSTITUTE(実質収支比率等に係る経年分析!I$49,"▲","-")),2),NA())</f>
        <v>9.59</v>
      </c>
      <c r="F21" s="168">
        <f>IF(ISNUMBER(VALUE(SUBSTITUTE(実質収支比率等に係る経年分析!J$49,"▲","-"))),ROUND(VALUE(SUBSTITUTE(実質収支比率等に係る経年分析!J$49,"▲","-")),2),NA())</f>
        <v>6.55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0.92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0.08</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ケーブルテレビ事業特別会計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工業用水道事業会計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0.14000000000000001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0.16</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1.1399999999999999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3.06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5.0199999999999996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3.34</v>
      </c>
    </row>
    <row r="36" spans="1:16" x14ac:dyDescent="0.15">
      <c r="A36" s="169" t="str">
        <f>IF(連結実質赤字比率に係る赤字・黒字の構成分析!C$34="",NA(),連結実質赤字比率に係る赤字・黒字の構成分析!C$34)</f>
        <v>山香病院事業会計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2142</v>
      </c>
      <c r="E42" s="170"/>
      <c r="F42" s="170"/>
      <c r="G42" s="170">
        <f>'実質公債費比率（分子）の構造'!L$52</f>
        <v>2095</v>
      </c>
      <c r="H42" s="170"/>
      <c r="I42" s="170"/>
      <c r="J42" s="170">
        <f>'実質公債費比率（分子）の構造'!M$52</f>
        <v>2170</v>
      </c>
      <c r="K42" s="170"/>
      <c r="L42" s="170"/>
      <c r="M42" s="170">
        <f>'実質公債費比率（分子）の構造'!N$52</f>
        <v>2102</v>
      </c>
      <c r="N42" s="170"/>
      <c r="O42" s="170"/>
      <c r="P42" s="170">
        <f>'実質公債費比率（分子）の構造'!O$52</f>
        <v>2056</v>
      </c>
    </row>
    <row r="43" spans="1:16" x14ac:dyDescent="0.15">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105</v>
      </c>
      <c r="C45" s="170"/>
      <c r="D45" s="170"/>
      <c r="E45" s="170">
        <f>'実質公債費比率（分子）の構造'!L$49</f>
        <v>130</v>
      </c>
      <c r="F45" s="170"/>
      <c r="G45" s="170"/>
      <c r="H45" s="170">
        <f>'実質公債費比率（分子）の構造'!M$49</f>
        <v>119</v>
      </c>
      <c r="I45" s="170"/>
      <c r="J45" s="170"/>
      <c r="K45" s="170">
        <f>'実質公債費比率（分子）の構造'!N$49</f>
        <v>140</v>
      </c>
      <c r="L45" s="170"/>
      <c r="M45" s="170"/>
      <c r="N45" s="170">
        <f>'実質公債費比率（分子）の構造'!O$49</f>
        <v>141</v>
      </c>
      <c r="O45" s="170"/>
      <c r="P45" s="170"/>
    </row>
    <row r="46" spans="1:16" x14ac:dyDescent="0.15">
      <c r="A46" s="170" t="s">
        <v>64</v>
      </c>
      <c r="B46" s="170">
        <f>'実質公債費比率（分子）の構造'!K$48</f>
        <v>558</v>
      </c>
      <c r="C46" s="170"/>
      <c r="D46" s="170"/>
      <c r="E46" s="170">
        <f>'実質公債費比率（分子）の構造'!L$48</f>
        <v>400</v>
      </c>
      <c r="F46" s="170"/>
      <c r="G46" s="170"/>
      <c r="H46" s="170">
        <f>'実質公債費比率（分子）の構造'!M$48</f>
        <v>391</v>
      </c>
      <c r="I46" s="170"/>
      <c r="J46" s="170"/>
      <c r="K46" s="170">
        <f>'実質公債費比率（分子）の構造'!N$48</f>
        <v>387</v>
      </c>
      <c r="L46" s="170"/>
      <c r="M46" s="170"/>
      <c r="N46" s="170">
        <f>'実質公債費比率（分子）の構造'!O$48</f>
        <v>363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2375</v>
      </c>
      <c r="C49" s="170"/>
      <c r="D49" s="170"/>
      <c r="E49" s="170">
        <f>'実質公債費比率（分子）の構造'!L$45</f>
        <v>2343</v>
      </c>
      <c r="F49" s="170"/>
      <c r="G49" s="170"/>
      <c r="H49" s="170">
        <f>'実質公債費比率（分子）の構造'!M$45</f>
        <v>2159</v>
      </c>
      <c r="I49" s="170"/>
      <c r="J49" s="170"/>
      <c r="K49" s="170">
        <f>'実質公債費比率（分子）の構造'!N$45</f>
        <v>2002</v>
      </c>
      <c r="L49" s="170"/>
      <c r="M49" s="170"/>
      <c r="N49" s="170">
        <f>'実質公債費比率（分子）の構造'!O$45</f>
        <v>1801</v>
      </c>
      <c r="O49" s="170"/>
      <c r="P49" s="170"/>
    </row>
    <row r="50" spans="1:16" x14ac:dyDescent="0.15">
      <c r="A50" s="170" t="s">
        <v>67</v>
      </c>
      <c r="B50" s="170" t="e">
        <f>NA()</f>
        <v>#N/A</v>
      </c>
      <c r="C50" s="170">
        <f>IF(ISNUMBER('実質公債費比率（分子）の構造'!K$53),'実質公債費比率（分子）の構造'!K$53,NA())</f>
        <v>896</v>
      </c>
      <c r="D50" s="170" t="e">
        <f>NA()</f>
        <v>#N/A</v>
      </c>
      <c r="E50" s="170" t="e">
        <f>NA()</f>
        <v>#N/A</v>
      </c>
      <c r="F50" s="170">
        <f>IF(ISNUMBER('実質公債費比率（分子）の構造'!L$53),'実質公債費比率（分子）の構造'!L$53,NA())</f>
        <v>778</v>
      </c>
      <c r="G50" s="170" t="e">
        <f>NA()</f>
        <v>#N/A</v>
      </c>
      <c r="H50" s="170" t="e">
        <f>NA()</f>
        <v>#N/A</v>
      </c>
      <c r="I50" s="170">
        <f>IF(ISNUMBER('実質公債費比率（分子）の構造'!M$53),'実質公債費比率（分子）の構造'!M$53,NA())</f>
        <v>499</v>
      </c>
      <c r="J50" s="170" t="e">
        <f>NA()</f>
        <v>#N/A</v>
      </c>
      <c r="K50" s="170" t="e">
        <f>NA()</f>
        <v>#N/A</v>
      </c>
      <c r="L50" s="170">
        <f>IF(ISNUMBER('実質公債費比率（分子）の構造'!N$53),'実質公債費比率（分子）の構造'!N$53,NA())</f>
        <v>427</v>
      </c>
      <c r="M50" s="170" t="e">
        <f>NA()</f>
        <v>#N/A</v>
      </c>
      <c r="N50" s="170" t="e">
        <f>NA()</f>
        <v>#N/A</v>
      </c>
      <c r="O50" s="170">
        <f>IF(ISNUMBER('実質公債費比率（分子）の構造'!O$53),'実質公債費比率（分子）の構造'!O$53,NA())</f>
        <v>249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23271</v>
      </c>
      <c r="E56" s="169"/>
      <c r="F56" s="169"/>
      <c r="G56" s="169">
        <f>'将来負担比率（分子）の構造'!J$52</f>
        <v>23890</v>
      </c>
      <c r="H56" s="169"/>
      <c r="I56" s="169"/>
      <c r="J56" s="169">
        <f>'将来負担比率（分子）の構造'!K$52</f>
        <v>22824</v>
      </c>
      <c r="K56" s="169"/>
      <c r="L56" s="169"/>
      <c r="M56" s="169">
        <f>'将来負担比率（分子）の構造'!L$52</f>
        <v>21472</v>
      </c>
      <c r="N56" s="169"/>
      <c r="O56" s="169"/>
      <c r="P56" s="169">
        <f>'将来負担比率（分子）の構造'!M$52</f>
        <v>20192</v>
      </c>
    </row>
    <row r="57" spans="1:16" x14ac:dyDescent="0.15">
      <c r="A57" s="169" t="s">
        <v>42</v>
      </c>
      <c r="B57" s="169"/>
      <c r="C57" s="169"/>
      <c r="D57" s="169">
        <f>'将来負担比率（分子）の構造'!I$51</f>
        <v>10</v>
      </c>
      <c r="E57" s="169"/>
      <c r="F57" s="169"/>
      <c r="G57" s="169">
        <f>'将来負担比率（分子）の構造'!J$51</f>
        <v>3</v>
      </c>
      <c r="H57" s="169"/>
      <c r="I57" s="169"/>
      <c r="J57" s="169">
        <f>'将来負担比率（分子）の構造'!K$51</f>
        <v>2</v>
      </c>
      <c r="K57" s="169"/>
      <c r="L57" s="169"/>
      <c r="M57" s="169">
        <f>'将来負担比率（分子）の構造'!L$51</f>
        <v>1</v>
      </c>
      <c r="N57" s="169"/>
      <c r="O57" s="169"/>
      <c r="P57" s="169" t="str">
        <f>'将来負担比率（分子）の構造'!M$51</f>
        <v>-</v>
      </c>
    </row>
    <row r="58" spans="1:16" x14ac:dyDescent="0.15">
      <c r="A58" s="169" t="s">
        <v>41</v>
      </c>
      <c r="B58" s="169"/>
      <c r="C58" s="169"/>
      <c r="D58" s="169">
        <f>'将来負担比率（分子）の構造'!I$50</f>
        <v>6662</v>
      </c>
      <c r="E58" s="169"/>
      <c r="F58" s="169"/>
      <c r="G58" s="169">
        <f>'将来負担比率（分子）の構造'!J$50</f>
        <v>4798</v>
      </c>
      <c r="H58" s="169"/>
      <c r="I58" s="169"/>
      <c r="J58" s="169">
        <f>'将来負担比率（分子）の構造'!K$50</f>
        <v>6847</v>
      </c>
      <c r="K58" s="169"/>
      <c r="L58" s="169"/>
      <c r="M58" s="169">
        <f>'将来負担比率（分子）の構造'!L$50</f>
        <v>6811</v>
      </c>
      <c r="N58" s="169"/>
      <c r="O58" s="169"/>
      <c r="P58" s="169">
        <f>'将来負担比率（分子）の構造'!M$50</f>
        <v>6971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0</v>
      </c>
      <c r="C61" s="169"/>
      <c r="D61" s="169"/>
      <c r="E61" s="169">
        <f>'将来負担比率（分子）の構造'!J$46</f>
        <v>0</v>
      </c>
      <c r="F61" s="169"/>
      <c r="G61" s="169"/>
      <c r="H61" s="169">
        <f>'将来負担比率（分子）の構造'!K$46</f>
        <v>0</v>
      </c>
      <c r="I61" s="169"/>
      <c r="J61" s="169"/>
      <c r="K61" s="169">
        <f>'将来負担比率（分子）の構造'!L$46</f>
        <v>0</v>
      </c>
      <c r="L61" s="169"/>
      <c r="M61" s="169"/>
      <c r="N61" s="169" t="str">
        <f>'将来負担比率（分子）の構造'!M$46</f>
        <v>-</v>
      </c>
      <c r="O61" s="169"/>
      <c r="P61" s="169"/>
    </row>
    <row r="62" spans="1:16" x14ac:dyDescent="0.15">
      <c r="A62" s="169" t="s">
        <v>35</v>
      </c>
      <c r="B62" s="169">
        <f>'将来負担比率（分子）の構造'!I$45</f>
        <v>2753</v>
      </c>
      <c r="C62" s="169"/>
      <c r="D62" s="169"/>
      <c r="E62" s="169">
        <f>'将来負担比率（分子）の構造'!J$45</f>
        <v>2822</v>
      </c>
      <c r="F62" s="169"/>
      <c r="G62" s="169"/>
      <c r="H62" s="169">
        <f>'将来負担比率（分子）の構造'!K$45</f>
        <v>2832</v>
      </c>
      <c r="I62" s="169"/>
      <c r="J62" s="169"/>
      <c r="K62" s="169">
        <f>'将来負担比率（分子）の構造'!L$45</f>
        <v>2800</v>
      </c>
      <c r="L62" s="169"/>
      <c r="M62" s="169"/>
      <c r="N62" s="169">
        <f>'将来負担比率（分子）の構造'!M$45</f>
        <v>2844</v>
      </c>
      <c r="O62" s="169"/>
      <c r="P62" s="169"/>
    </row>
    <row r="63" spans="1:16" x14ac:dyDescent="0.15">
      <c r="A63" s="169" t="s">
        <v>34</v>
      </c>
      <c r="B63" s="169">
        <f>'将来負担比率（分子）の構造'!I$44</f>
        <v>1050</v>
      </c>
      <c r="C63" s="169"/>
      <c r="D63" s="169"/>
      <c r="E63" s="169">
        <f>'将来負担比率（分子）の構造'!J$44</f>
        <v>1036</v>
      </c>
      <c r="F63" s="169"/>
      <c r="G63" s="169"/>
      <c r="H63" s="169">
        <f>'将来負担比率（分子）の構造'!K$44</f>
        <v>1277</v>
      </c>
      <c r="I63" s="169"/>
      <c r="J63" s="169"/>
      <c r="K63" s="169">
        <f>'将来負担比率（分子）の構造'!L$44</f>
        <v>1171</v>
      </c>
      <c r="L63" s="169"/>
      <c r="M63" s="169"/>
      <c r="N63" s="169">
        <f>'将来負担比率（分子）の構造'!M$44</f>
        <v>892</v>
      </c>
      <c r="O63" s="169"/>
      <c r="P63" s="169"/>
    </row>
    <row r="64" spans="1:16" x14ac:dyDescent="0.15">
      <c r="A64" s="169" t="s">
        <v>33</v>
      </c>
      <c r="B64" s="169">
        <f>'将来負担比率（分子）の構造'!I$43</f>
        <v>6600</v>
      </c>
      <c r="C64" s="169"/>
      <c r="D64" s="169"/>
      <c r="E64" s="169">
        <f>'将来負担比率（分子）の構造'!J$43</f>
        <v>4529</v>
      </c>
      <c r="F64" s="169"/>
      <c r="G64" s="169"/>
      <c r="H64" s="169">
        <f>'将来負担比率（分子）の構造'!K$43</f>
        <v>4116</v>
      </c>
      <c r="I64" s="169"/>
      <c r="J64" s="169"/>
      <c r="K64" s="169">
        <f>'将来負担比率（分子）の構造'!L$43</f>
        <v>3780</v>
      </c>
      <c r="L64" s="169"/>
      <c r="M64" s="169"/>
      <c r="N64" s="169">
        <f>'将来負担比率（分子）の構造'!M$43</f>
        <v>3504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24726</v>
      </c>
      <c r="C66" s="169"/>
      <c r="D66" s="169"/>
      <c r="E66" s="169">
        <f>'将来負担比率（分子）の構造'!J$41</f>
        <v>22714</v>
      </c>
      <c r="F66" s="169"/>
      <c r="G66" s="169"/>
      <c r="H66" s="169">
        <f>'将来負担比率（分子）の構造'!K$41</f>
        <v>21509</v>
      </c>
      <c r="I66" s="169"/>
      <c r="J66" s="169"/>
      <c r="K66" s="169">
        <f>'将来負担比率（分子）の構造'!L$41</f>
        <v>19568</v>
      </c>
      <c r="L66" s="169"/>
      <c r="M66" s="169"/>
      <c r="N66" s="169">
        <f>'将来負担比率（分子）の構造'!M$41</f>
        <v>17997</v>
      </c>
      <c r="O66" s="169"/>
      <c r="P66" s="169"/>
    </row>
    <row r="67" spans="1:16" x14ac:dyDescent="0.15">
      <c r="A67" s="169" t="s">
        <v>71</v>
      </c>
      <c r="B67" s="169" t="e">
        <f>NA()</f>
        <v>#N/A</v>
      </c>
      <c r="C67" s="169">
        <f>IF(ISNUMBER('将来負担比率（分子）の構造'!I$53), IF('将来負担比率（分子）の構造'!I$53 &lt; 0, 0, '将来負担比率（分子）の構造'!I$53), NA())</f>
        <v>5185</v>
      </c>
      <c r="D67" s="169" t="e">
        <f>NA()</f>
        <v>#N/A</v>
      </c>
      <c r="E67" s="169" t="e">
        <f>NA()</f>
        <v>#N/A</v>
      </c>
      <c r="F67" s="169">
        <f>IF(ISNUMBER('将来負担比率（分子）の構造'!J$53), IF('将来負担比率（分子）の構造'!J$53 &lt; 0, 0, '将来負担比率（分子）の構造'!J$53), NA())</f>
        <v>2410</v>
      </c>
      <c r="G67" s="169" t="e">
        <f>NA()</f>
        <v>#N/A</v>
      </c>
      <c r="H67" s="169" t="e">
        <f>NA()</f>
        <v>#N/A</v>
      </c>
      <c r="I67" s="169">
        <f>IF(ISNUMBER('将来負担比率（分子）の構造'!K$53), IF('将来負担比率（分子）の構造'!K$53 &lt; 0, 0, '将来負担比率（分子）の構造'!K$53), NA())</f>
        <v>62</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2315</v>
      </c>
      <c r="C72" s="173">
        <f>基金残高に係る経年分析!G55</f>
        <v>2598</v>
      </c>
      <c r="D72" s="173">
        <f>基金残高に係る経年分析!H55</f>
        <v>2860</v>
      </c>
    </row>
    <row r="73" spans="1:16" x14ac:dyDescent="0.15">
      <c r="A73" s="172" t="s">
        <v>74</v>
      </c>
      <c r="B73" s="173">
        <f>基金残高に係る経年分析!F56</f>
        <v>542</v>
      </c>
      <c r="C73" s="173">
        <f>基金残高に係る経年分析!G56</f>
        <v>173</v>
      </c>
      <c r="D73" s="173">
        <f>基金残高に係る経年分析!H56</f>
        <v>170</v>
      </c>
    </row>
    <row r="74" spans="1:16" x14ac:dyDescent="0.15">
      <c r="A74" s="172" t="s">
        <v>75</v>
      </c>
      <c r="B74" s="173">
        <f>基金残高に係る経年分析!F57</f>
        <v>4664</v>
      </c>
      <c r="C74" s="173">
        <f>基金残高に係る経年分析!G57</f>
        <v>4558</v>
      </c>
      <c r="D74" s="173">
        <f>基金残高に係る経年分析!H57</f>
        <v>4370</v>
      </c>
    </row>
  </sheetData>
  <sheetProtection algorithmName="SHA-512" hashValue="+NhUtoEKY7a2MTSoun8dEpt60NBsphACg9fTYdC01ZpBSFXtVtrMAECYHgrLelBj5EkC7duGOk43tc+OkzeQbQ==" saltValue="DgEqKmU9J+04saajgMzx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3076098</v>
      </c>
      <c r="S5" s="690"/>
      <c r="T5" s="690"/>
      <c r="U5" s="690"/>
      <c r="V5" s="690"/>
      <c r="W5" s="690"/>
      <c r="X5" s="690"/>
      <c r="Y5" s="715"/>
      <c r="Z5" s="728">
        <v>14.8</v>
      </c>
      <c r="AA5" s="728"/>
      <c r="AB5" s="728"/>
      <c r="AC5" s="728"/>
      <c r="AD5" s="729">
        <v>3076098</v>
      </c>
      <c r="AE5" s="729"/>
      <c r="AF5" s="729"/>
      <c r="AG5" s="729"/>
      <c r="AH5" s="729"/>
      <c r="AI5" s="729"/>
      <c r="AJ5" s="729"/>
      <c r="AK5" s="729"/>
      <c r="AL5" s="716">
        <v>29</v>
      </c>
      <c r="AM5" s="698"/>
      <c r="AN5" s="698"/>
      <c r="AO5" s="717"/>
      <c r="AP5" s="692" t="s">
        <v>216</v>
      </c>
      <c r="AQ5" s="693"/>
      <c r="AR5" s="693"/>
      <c r="AS5" s="693"/>
      <c r="AT5" s="693"/>
      <c r="AU5" s="693"/>
      <c r="AV5" s="693"/>
      <c r="AW5" s="693"/>
      <c r="AX5" s="693"/>
      <c r="AY5" s="693"/>
      <c r="AZ5" s="693"/>
      <c r="BA5" s="693"/>
      <c r="BB5" s="693"/>
      <c r="BC5" s="693"/>
      <c r="BD5" s="693"/>
      <c r="BE5" s="693"/>
      <c r="BF5" s="694"/>
      <c r="BG5" s="634">
        <v>3075619</v>
      </c>
      <c r="BH5" s="635"/>
      <c r="BI5" s="635"/>
      <c r="BJ5" s="635"/>
      <c r="BK5" s="635"/>
      <c r="BL5" s="635"/>
      <c r="BM5" s="635"/>
      <c r="BN5" s="636"/>
      <c r="BO5" s="672">
        <v>100</v>
      </c>
      <c r="BP5" s="672"/>
      <c r="BQ5" s="672"/>
      <c r="BR5" s="672"/>
      <c r="BS5" s="673">
        <v>24034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250321</v>
      </c>
      <c r="S6" s="635"/>
      <c r="T6" s="635"/>
      <c r="U6" s="635"/>
      <c r="V6" s="635"/>
      <c r="W6" s="635"/>
      <c r="X6" s="635"/>
      <c r="Y6" s="636"/>
      <c r="Z6" s="672">
        <v>1.2</v>
      </c>
      <c r="AA6" s="672"/>
      <c r="AB6" s="672"/>
      <c r="AC6" s="672"/>
      <c r="AD6" s="673">
        <v>250321</v>
      </c>
      <c r="AE6" s="673"/>
      <c r="AF6" s="673"/>
      <c r="AG6" s="673"/>
      <c r="AH6" s="673"/>
      <c r="AI6" s="673"/>
      <c r="AJ6" s="673"/>
      <c r="AK6" s="673"/>
      <c r="AL6" s="637">
        <v>2.4</v>
      </c>
      <c r="AM6" s="638"/>
      <c r="AN6" s="638"/>
      <c r="AO6" s="674"/>
      <c r="AP6" s="631" t="s">
        <v>221</v>
      </c>
      <c r="AQ6" s="632"/>
      <c r="AR6" s="632"/>
      <c r="AS6" s="632"/>
      <c r="AT6" s="632"/>
      <c r="AU6" s="632"/>
      <c r="AV6" s="632"/>
      <c r="AW6" s="632"/>
      <c r="AX6" s="632"/>
      <c r="AY6" s="632"/>
      <c r="AZ6" s="632"/>
      <c r="BA6" s="632"/>
      <c r="BB6" s="632"/>
      <c r="BC6" s="632"/>
      <c r="BD6" s="632"/>
      <c r="BE6" s="632"/>
      <c r="BF6" s="633"/>
      <c r="BG6" s="634">
        <v>3075619</v>
      </c>
      <c r="BH6" s="635"/>
      <c r="BI6" s="635"/>
      <c r="BJ6" s="635"/>
      <c r="BK6" s="635"/>
      <c r="BL6" s="635"/>
      <c r="BM6" s="635"/>
      <c r="BN6" s="636"/>
      <c r="BO6" s="672">
        <v>100</v>
      </c>
      <c r="BP6" s="672"/>
      <c r="BQ6" s="672"/>
      <c r="BR6" s="672"/>
      <c r="BS6" s="673">
        <v>24034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161205</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161205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795</v>
      </c>
      <c r="S7" s="635"/>
      <c r="T7" s="635"/>
      <c r="U7" s="635"/>
      <c r="V7" s="635"/>
      <c r="W7" s="635"/>
      <c r="X7" s="635"/>
      <c r="Y7" s="636"/>
      <c r="Z7" s="672">
        <v>0</v>
      </c>
      <c r="AA7" s="672"/>
      <c r="AB7" s="672"/>
      <c r="AC7" s="672"/>
      <c r="AD7" s="673">
        <v>795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1099815</v>
      </c>
      <c r="BH7" s="635"/>
      <c r="BI7" s="635"/>
      <c r="BJ7" s="635"/>
      <c r="BK7" s="635"/>
      <c r="BL7" s="635"/>
      <c r="BM7" s="635"/>
      <c r="BN7" s="636"/>
      <c r="BO7" s="672">
        <v>35.799999999999997</v>
      </c>
      <c r="BP7" s="672"/>
      <c r="BQ7" s="672"/>
      <c r="BR7" s="672"/>
      <c r="BS7" s="673">
        <v>24034</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3908915</v>
      </c>
      <c r="CS7" s="635"/>
      <c r="CT7" s="635"/>
      <c r="CU7" s="635"/>
      <c r="CV7" s="635"/>
      <c r="CW7" s="635"/>
      <c r="CX7" s="635"/>
      <c r="CY7" s="636"/>
      <c r="CZ7" s="672">
        <v>19.2</v>
      </c>
      <c r="DA7" s="672"/>
      <c r="DB7" s="672"/>
      <c r="DC7" s="672"/>
      <c r="DD7" s="640">
        <v>269561</v>
      </c>
      <c r="DE7" s="635"/>
      <c r="DF7" s="635"/>
      <c r="DG7" s="635"/>
      <c r="DH7" s="635"/>
      <c r="DI7" s="635"/>
      <c r="DJ7" s="635"/>
      <c r="DK7" s="635"/>
      <c r="DL7" s="635"/>
      <c r="DM7" s="635"/>
      <c r="DN7" s="635"/>
      <c r="DO7" s="635"/>
      <c r="DP7" s="636"/>
      <c r="DQ7" s="640">
        <v>2029564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10714</v>
      </c>
      <c r="S8" s="635"/>
      <c r="T8" s="635"/>
      <c r="U8" s="635"/>
      <c r="V8" s="635"/>
      <c r="W8" s="635"/>
      <c r="X8" s="635"/>
      <c r="Y8" s="636"/>
      <c r="Z8" s="672">
        <v>0.1</v>
      </c>
      <c r="AA8" s="672"/>
      <c r="AB8" s="672"/>
      <c r="AC8" s="672"/>
      <c r="AD8" s="673">
        <v>10714</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44802</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6366595</v>
      </c>
      <c r="CS8" s="635"/>
      <c r="CT8" s="635"/>
      <c r="CU8" s="635"/>
      <c r="CV8" s="635"/>
      <c r="CW8" s="635"/>
      <c r="CX8" s="635"/>
      <c r="CY8" s="636"/>
      <c r="CZ8" s="672">
        <v>31.3</v>
      </c>
      <c r="DA8" s="672"/>
      <c r="DB8" s="672"/>
      <c r="DC8" s="672"/>
      <c r="DD8" s="640">
        <v>1993</v>
      </c>
      <c r="DE8" s="635"/>
      <c r="DF8" s="635"/>
      <c r="DG8" s="635"/>
      <c r="DH8" s="635"/>
      <c r="DI8" s="635"/>
      <c r="DJ8" s="635"/>
      <c r="DK8" s="635"/>
      <c r="DL8" s="635"/>
      <c r="DM8" s="635"/>
      <c r="DN8" s="635"/>
      <c r="DO8" s="635"/>
      <c r="DP8" s="636"/>
      <c r="DQ8" s="640">
        <v>3330948</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11526</v>
      </c>
      <c r="S9" s="635"/>
      <c r="T9" s="635"/>
      <c r="U9" s="635"/>
      <c r="V9" s="635"/>
      <c r="W9" s="635"/>
      <c r="X9" s="635"/>
      <c r="Y9" s="636"/>
      <c r="Z9" s="672">
        <v>0.1</v>
      </c>
      <c r="AA9" s="672"/>
      <c r="AB9" s="672"/>
      <c r="AC9" s="672"/>
      <c r="AD9" s="673">
        <v>11526</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903918</v>
      </c>
      <c r="BH9" s="635"/>
      <c r="BI9" s="635"/>
      <c r="BJ9" s="635"/>
      <c r="BK9" s="635"/>
      <c r="BL9" s="635"/>
      <c r="BM9" s="635"/>
      <c r="BN9" s="636"/>
      <c r="BO9" s="672">
        <v>29.4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1643329</v>
      </c>
      <c r="CS9" s="635"/>
      <c r="CT9" s="635"/>
      <c r="CU9" s="635"/>
      <c r="CV9" s="635"/>
      <c r="CW9" s="635"/>
      <c r="CX9" s="635"/>
      <c r="CY9" s="636"/>
      <c r="CZ9" s="672">
        <v>8.1</v>
      </c>
      <c r="DA9" s="672"/>
      <c r="DB9" s="672"/>
      <c r="DC9" s="672"/>
      <c r="DD9" s="640">
        <v>24914</v>
      </c>
      <c r="DE9" s="635"/>
      <c r="DF9" s="635"/>
      <c r="DG9" s="635"/>
      <c r="DH9" s="635"/>
      <c r="DI9" s="635"/>
      <c r="DJ9" s="635"/>
      <c r="DK9" s="635"/>
      <c r="DL9" s="635"/>
      <c r="DM9" s="635"/>
      <c r="DN9" s="635"/>
      <c r="DO9" s="635"/>
      <c r="DP9" s="636"/>
      <c r="DQ9" s="640">
        <v>1322772</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66840</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61689</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1389</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669460</v>
      </c>
      <c r="S11" s="635"/>
      <c r="T11" s="635"/>
      <c r="U11" s="635"/>
      <c r="V11" s="635"/>
      <c r="W11" s="635"/>
      <c r="X11" s="635"/>
      <c r="Y11" s="636"/>
      <c r="Z11" s="637">
        <v>3.2</v>
      </c>
      <c r="AA11" s="638"/>
      <c r="AB11" s="638"/>
      <c r="AC11" s="639"/>
      <c r="AD11" s="640">
        <v>669460</v>
      </c>
      <c r="AE11" s="635"/>
      <c r="AF11" s="635"/>
      <c r="AG11" s="635"/>
      <c r="AH11" s="635"/>
      <c r="AI11" s="635"/>
      <c r="AJ11" s="635"/>
      <c r="AK11" s="636"/>
      <c r="AL11" s="637">
        <v>6.3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84255</v>
      </c>
      <c r="BH11" s="635"/>
      <c r="BI11" s="635"/>
      <c r="BJ11" s="635"/>
      <c r="BK11" s="635"/>
      <c r="BL11" s="635"/>
      <c r="BM11" s="635"/>
      <c r="BN11" s="636"/>
      <c r="BO11" s="672">
        <v>2.7</v>
      </c>
      <c r="BP11" s="672"/>
      <c r="BQ11" s="672"/>
      <c r="BR11" s="672"/>
      <c r="BS11" s="673">
        <v>24034</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1364850</v>
      </c>
      <c r="CS11" s="635"/>
      <c r="CT11" s="635"/>
      <c r="CU11" s="635"/>
      <c r="CV11" s="635"/>
      <c r="CW11" s="635"/>
      <c r="CX11" s="635"/>
      <c r="CY11" s="636"/>
      <c r="CZ11" s="672">
        <v>6.7</v>
      </c>
      <c r="DA11" s="672"/>
      <c r="DB11" s="672"/>
      <c r="DC11" s="672"/>
      <c r="DD11" s="640">
        <v>465155</v>
      </c>
      <c r="DE11" s="635"/>
      <c r="DF11" s="635"/>
      <c r="DG11" s="635"/>
      <c r="DH11" s="635"/>
      <c r="DI11" s="635"/>
      <c r="DJ11" s="635"/>
      <c r="DK11" s="635"/>
      <c r="DL11" s="635"/>
      <c r="DM11" s="635"/>
      <c r="DN11" s="635"/>
      <c r="DO11" s="635"/>
      <c r="DP11" s="636"/>
      <c r="DQ11" s="640">
        <v>603402</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21549</v>
      </c>
      <c r="S12" s="635"/>
      <c r="T12" s="635"/>
      <c r="U12" s="635"/>
      <c r="V12" s="635"/>
      <c r="W12" s="635"/>
      <c r="X12" s="635"/>
      <c r="Y12" s="636"/>
      <c r="Z12" s="672">
        <v>0.1</v>
      </c>
      <c r="AA12" s="672"/>
      <c r="AB12" s="672"/>
      <c r="AC12" s="672"/>
      <c r="AD12" s="673">
        <v>21549</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1659244</v>
      </c>
      <c r="BH12" s="635"/>
      <c r="BI12" s="635"/>
      <c r="BJ12" s="635"/>
      <c r="BK12" s="635"/>
      <c r="BL12" s="635"/>
      <c r="BM12" s="635"/>
      <c r="BN12" s="636"/>
      <c r="BO12" s="672">
        <v>53.9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734818</v>
      </c>
      <c r="CS12" s="635"/>
      <c r="CT12" s="635"/>
      <c r="CU12" s="635"/>
      <c r="CV12" s="635"/>
      <c r="CW12" s="635"/>
      <c r="CX12" s="635"/>
      <c r="CY12" s="636"/>
      <c r="CZ12" s="672">
        <v>3.6</v>
      </c>
      <c r="DA12" s="672"/>
      <c r="DB12" s="672"/>
      <c r="DC12" s="672"/>
      <c r="DD12" s="640">
        <v>308242</v>
      </c>
      <c r="DE12" s="635"/>
      <c r="DF12" s="635"/>
      <c r="DG12" s="635"/>
      <c r="DH12" s="635"/>
      <c r="DI12" s="635"/>
      <c r="DJ12" s="635"/>
      <c r="DK12" s="635"/>
      <c r="DL12" s="635"/>
      <c r="DM12" s="635"/>
      <c r="DN12" s="635"/>
      <c r="DO12" s="635"/>
      <c r="DP12" s="636"/>
      <c r="DQ12" s="640">
        <v>224463</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1658034</v>
      </c>
      <c r="BH13" s="635"/>
      <c r="BI13" s="635"/>
      <c r="BJ13" s="635"/>
      <c r="BK13" s="635"/>
      <c r="BL13" s="635"/>
      <c r="BM13" s="635"/>
      <c r="BN13" s="636"/>
      <c r="BO13" s="672">
        <v>53.9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1171099</v>
      </c>
      <c r="CS13" s="635"/>
      <c r="CT13" s="635"/>
      <c r="CU13" s="635"/>
      <c r="CV13" s="635"/>
      <c r="CW13" s="635"/>
      <c r="CX13" s="635"/>
      <c r="CY13" s="636"/>
      <c r="CZ13" s="672">
        <v>5.8</v>
      </c>
      <c r="DA13" s="672"/>
      <c r="DB13" s="672"/>
      <c r="DC13" s="672"/>
      <c r="DD13" s="640">
        <v>392170</v>
      </c>
      <c r="DE13" s="635"/>
      <c r="DF13" s="635"/>
      <c r="DG13" s="635"/>
      <c r="DH13" s="635"/>
      <c r="DI13" s="635"/>
      <c r="DJ13" s="635"/>
      <c r="DK13" s="635"/>
      <c r="DL13" s="635"/>
      <c r="DM13" s="635"/>
      <c r="DN13" s="635"/>
      <c r="DO13" s="635"/>
      <c r="DP13" s="636"/>
      <c r="DQ13" s="640">
        <v>665107</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1147</v>
      </c>
      <c r="S14" s="635"/>
      <c r="T14" s="635"/>
      <c r="U14" s="635"/>
      <c r="V14" s="635"/>
      <c r="W14" s="635"/>
      <c r="X14" s="635"/>
      <c r="Y14" s="636"/>
      <c r="Z14" s="672">
        <v>0</v>
      </c>
      <c r="AA14" s="672"/>
      <c r="AB14" s="672"/>
      <c r="AC14" s="672"/>
      <c r="AD14" s="673">
        <v>1147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126784</v>
      </c>
      <c r="BH14" s="635"/>
      <c r="BI14" s="635"/>
      <c r="BJ14" s="635"/>
      <c r="BK14" s="635"/>
      <c r="BL14" s="635"/>
      <c r="BM14" s="635"/>
      <c r="BN14" s="636"/>
      <c r="BO14" s="672">
        <v>4.0999999999999996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779765</v>
      </c>
      <c r="CS14" s="635"/>
      <c r="CT14" s="635"/>
      <c r="CU14" s="635"/>
      <c r="CV14" s="635"/>
      <c r="CW14" s="635"/>
      <c r="CX14" s="635"/>
      <c r="CY14" s="636"/>
      <c r="CZ14" s="672">
        <v>3.8</v>
      </c>
      <c r="DA14" s="672"/>
      <c r="DB14" s="672"/>
      <c r="DC14" s="672"/>
      <c r="DD14" s="640">
        <v>17175</v>
      </c>
      <c r="DE14" s="635"/>
      <c r="DF14" s="635"/>
      <c r="DG14" s="635"/>
      <c r="DH14" s="635"/>
      <c r="DI14" s="635"/>
      <c r="DJ14" s="635"/>
      <c r="DK14" s="635"/>
      <c r="DL14" s="635"/>
      <c r="DM14" s="635"/>
      <c r="DN14" s="635"/>
      <c r="DO14" s="635"/>
      <c r="DP14" s="636"/>
      <c r="DQ14" s="640">
        <v>660008</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189776</v>
      </c>
      <c r="BH15" s="635"/>
      <c r="BI15" s="635"/>
      <c r="BJ15" s="635"/>
      <c r="BK15" s="635"/>
      <c r="BL15" s="635"/>
      <c r="BM15" s="635"/>
      <c r="BN15" s="636"/>
      <c r="BO15" s="672">
        <v>6.2</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1454790</v>
      </c>
      <c r="CS15" s="635"/>
      <c r="CT15" s="635"/>
      <c r="CU15" s="635"/>
      <c r="CV15" s="635"/>
      <c r="CW15" s="635"/>
      <c r="CX15" s="635"/>
      <c r="CY15" s="636"/>
      <c r="CZ15" s="672">
        <v>7.1</v>
      </c>
      <c r="DA15" s="672"/>
      <c r="DB15" s="672"/>
      <c r="DC15" s="672"/>
      <c r="DD15" s="640">
        <v>13749</v>
      </c>
      <c r="DE15" s="635"/>
      <c r="DF15" s="635"/>
      <c r="DG15" s="635"/>
      <c r="DH15" s="635"/>
      <c r="DI15" s="635"/>
      <c r="DJ15" s="635"/>
      <c r="DK15" s="635"/>
      <c r="DL15" s="635"/>
      <c r="DM15" s="635"/>
      <c r="DN15" s="635"/>
      <c r="DO15" s="635"/>
      <c r="DP15" s="636"/>
      <c r="DQ15" s="640">
        <v>1105491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23253</v>
      </c>
      <c r="S16" s="635"/>
      <c r="T16" s="635"/>
      <c r="U16" s="635"/>
      <c r="V16" s="635"/>
      <c r="W16" s="635"/>
      <c r="X16" s="635"/>
      <c r="Y16" s="636"/>
      <c r="Z16" s="672">
        <v>0.1</v>
      </c>
      <c r="AA16" s="672"/>
      <c r="AB16" s="672"/>
      <c r="AC16" s="672"/>
      <c r="AD16" s="673">
        <v>23253</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321832</v>
      </c>
      <c r="CS16" s="635"/>
      <c r="CT16" s="635"/>
      <c r="CU16" s="635"/>
      <c r="CV16" s="635"/>
      <c r="CW16" s="635"/>
      <c r="CX16" s="635"/>
      <c r="CY16" s="636"/>
      <c r="CZ16" s="672">
        <v>1.6</v>
      </c>
      <c r="DA16" s="672"/>
      <c r="DB16" s="672"/>
      <c r="DC16" s="672"/>
      <c r="DD16" s="640" t="s">
        <v>122</v>
      </c>
      <c r="DE16" s="635"/>
      <c r="DF16" s="635"/>
      <c r="DG16" s="635"/>
      <c r="DH16" s="635"/>
      <c r="DI16" s="635"/>
      <c r="DJ16" s="635"/>
      <c r="DK16" s="635"/>
      <c r="DL16" s="635"/>
      <c r="DM16" s="635"/>
      <c r="DN16" s="635"/>
      <c r="DO16" s="635"/>
      <c r="DP16" s="636"/>
      <c r="DQ16" s="640">
        <v>44740</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45053</v>
      </c>
      <c r="S17" s="635"/>
      <c r="T17" s="635"/>
      <c r="U17" s="635"/>
      <c r="V17" s="635"/>
      <c r="W17" s="635"/>
      <c r="X17" s="635"/>
      <c r="Y17" s="636"/>
      <c r="Z17" s="672">
        <v>0.2</v>
      </c>
      <c r="AA17" s="672"/>
      <c r="AB17" s="672"/>
      <c r="AC17" s="672"/>
      <c r="AD17" s="673">
        <v>45053</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2379846</v>
      </c>
      <c r="CS17" s="635"/>
      <c r="CT17" s="635"/>
      <c r="CU17" s="635"/>
      <c r="CV17" s="635"/>
      <c r="CW17" s="635"/>
      <c r="CX17" s="635"/>
      <c r="CY17" s="636"/>
      <c r="CZ17" s="672">
        <v>11.7</v>
      </c>
      <c r="DA17" s="672"/>
      <c r="DB17" s="672"/>
      <c r="DC17" s="672"/>
      <c r="DD17" s="640" t="s">
        <v>122</v>
      </c>
      <c r="DE17" s="635"/>
      <c r="DF17" s="635"/>
      <c r="DG17" s="635"/>
      <c r="DH17" s="635"/>
      <c r="DI17" s="635"/>
      <c r="DJ17" s="635"/>
      <c r="DK17" s="635"/>
      <c r="DL17" s="635"/>
      <c r="DM17" s="635"/>
      <c r="DN17" s="635"/>
      <c r="DO17" s="635"/>
      <c r="DP17" s="636"/>
      <c r="DQ17" s="640">
        <v>2378686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17374</v>
      </c>
      <c r="S18" s="635"/>
      <c r="T18" s="635"/>
      <c r="U18" s="635"/>
      <c r="V18" s="635"/>
      <c r="W18" s="635"/>
      <c r="X18" s="635"/>
      <c r="Y18" s="636"/>
      <c r="Z18" s="672">
        <v>0.1</v>
      </c>
      <c r="AA18" s="672"/>
      <c r="AB18" s="672"/>
      <c r="AC18" s="672"/>
      <c r="AD18" s="673">
        <v>17374</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16945</v>
      </c>
      <c r="S19" s="635"/>
      <c r="T19" s="635"/>
      <c r="U19" s="635"/>
      <c r="V19" s="635"/>
      <c r="W19" s="635"/>
      <c r="X19" s="635"/>
      <c r="Y19" s="636"/>
      <c r="Z19" s="672">
        <v>0.1</v>
      </c>
      <c r="AA19" s="672"/>
      <c r="AB19" s="672"/>
      <c r="AC19" s="672"/>
      <c r="AD19" s="673">
        <v>16945</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479</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429</v>
      </c>
      <c r="S20" s="635"/>
      <c r="T20" s="635"/>
      <c r="U20" s="635"/>
      <c r="V20" s="635"/>
      <c r="W20" s="635"/>
      <c r="X20" s="635"/>
      <c r="Y20" s="636"/>
      <c r="Z20" s="672">
        <v>0</v>
      </c>
      <c r="AA20" s="672"/>
      <c r="AB20" s="672"/>
      <c r="AC20" s="672"/>
      <c r="AD20" s="673">
        <v>429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479</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20348733</v>
      </c>
      <c r="CS20" s="635"/>
      <c r="CT20" s="635"/>
      <c r="CU20" s="635"/>
      <c r="CV20" s="635"/>
      <c r="CW20" s="635"/>
      <c r="CX20" s="635"/>
      <c r="CY20" s="636"/>
      <c r="CZ20" s="672">
        <v>100</v>
      </c>
      <c r="DA20" s="672"/>
      <c r="DB20" s="672"/>
      <c r="DC20" s="672"/>
      <c r="DD20" s="640">
        <v>1492959</v>
      </c>
      <c r="DE20" s="635"/>
      <c r="DF20" s="635"/>
      <c r="DG20" s="635"/>
      <c r="DH20" s="635"/>
      <c r="DI20" s="635"/>
      <c r="DJ20" s="635"/>
      <c r="DK20" s="635"/>
      <c r="DL20" s="635"/>
      <c r="DM20" s="635"/>
      <c r="DN20" s="635"/>
      <c r="DO20" s="635"/>
      <c r="DP20" s="636"/>
      <c r="DQ20" s="640">
        <v>12527775</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7199419</v>
      </c>
      <c r="S21" s="635"/>
      <c r="T21" s="635"/>
      <c r="U21" s="635"/>
      <c r="V21" s="635"/>
      <c r="W21" s="635"/>
      <c r="X21" s="635"/>
      <c r="Y21" s="636"/>
      <c r="Z21" s="672">
        <v>34.5</v>
      </c>
      <c r="AA21" s="672"/>
      <c r="AB21" s="672"/>
      <c r="AC21" s="672"/>
      <c r="AD21" s="673">
        <v>6465029</v>
      </c>
      <c r="AE21" s="673"/>
      <c r="AF21" s="673"/>
      <c r="AG21" s="673"/>
      <c r="AH21" s="673"/>
      <c r="AI21" s="673"/>
      <c r="AJ21" s="673"/>
      <c r="AK21" s="673"/>
      <c r="AL21" s="637">
        <v>61</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479</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6465029</v>
      </c>
      <c r="S22" s="635"/>
      <c r="T22" s="635"/>
      <c r="U22" s="635"/>
      <c r="V22" s="635"/>
      <c r="W22" s="635"/>
      <c r="X22" s="635"/>
      <c r="Y22" s="636"/>
      <c r="Z22" s="672">
        <v>31</v>
      </c>
      <c r="AA22" s="672"/>
      <c r="AB22" s="672"/>
      <c r="AC22" s="672"/>
      <c r="AD22" s="673">
        <v>6465029</v>
      </c>
      <c r="AE22" s="673"/>
      <c r="AF22" s="673"/>
      <c r="AG22" s="673"/>
      <c r="AH22" s="673"/>
      <c r="AI22" s="673"/>
      <c r="AJ22" s="673"/>
      <c r="AK22" s="673"/>
      <c r="AL22" s="637">
        <v>61</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734390</v>
      </c>
      <c r="S23" s="635"/>
      <c r="T23" s="635"/>
      <c r="U23" s="635"/>
      <c r="V23" s="635"/>
      <c r="W23" s="635"/>
      <c r="X23" s="635"/>
      <c r="Y23" s="636"/>
      <c r="Z23" s="672">
        <v>3.5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9487801</v>
      </c>
      <c r="CS24" s="690"/>
      <c r="CT24" s="690"/>
      <c r="CU24" s="690"/>
      <c r="CV24" s="690"/>
      <c r="CW24" s="690"/>
      <c r="CX24" s="690"/>
      <c r="CY24" s="715"/>
      <c r="CZ24" s="716">
        <v>46.6</v>
      </c>
      <c r="DA24" s="698"/>
      <c r="DB24" s="698"/>
      <c r="DC24" s="718"/>
      <c r="DD24" s="714">
        <v>6538123</v>
      </c>
      <c r="DE24" s="690"/>
      <c r="DF24" s="690"/>
      <c r="DG24" s="690"/>
      <c r="DH24" s="690"/>
      <c r="DI24" s="690"/>
      <c r="DJ24" s="690"/>
      <c r="DK24" s="715"/>
      <c r="DL24" s="714">
        <v>5201936</v>
      </c>
      <c r="DM24" s="690"/>
      <c r="DN24" s="690"/>
      <c r="DO24" s="690"/>
      <c r="DP24" s="690"/>
      <c r="DQ24" s="690"/>
      <c r="DR24" s="690"/>
      <c r="DS24" s="690"/>
      <c r="DT24" s="690"/>
      <c r="DU24" s="690"/>
      <c r="DV24" s="715"/>
      <c r="DW24" s="716">
        <v>48.8</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11326709</v>
      </c>
      <c r="S25" s="635"/>
      <c r="T25" s="635"/>
      <c r="U25" s="635"/>
      <c r="V25" s="635"/>
      <c r="W25" s="635"/>
      <c r="X25" s="635"/>
      <c r="Y25" s="636"/>
      <c r="Z25" s="672">
        <v>54.3</v>
      </c>
      <c r="AA25" s="672"/>
      <c r="AB25" s="672"/>
      <c r="AC25" s="672"/>
      <c r="AD25" s="673">
        <v>10592319</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2907555</v>
      </c>
      <c r="CS25" s="647"/>
      <c r="CT25" s="647"/>
      <c r="CU25" s="647"/>
      <c r="CV25" s="647"/>
      <c r="CW25" s="647"/>
      <c r="CX25" s="647"/>
      <c r="CY25" s="648"/>
      <c r="CZ25" s="637">
        <v>14.3</v>
      </c>
      <c r="DA25" s="649"/>
      <c r="DB25" s="649"/>
      <c r="DC25" s="650"/>
      <c r="DD25" s="640">
        <v>2634157</v>
      </c>
      <c r="DE25" s="647"/>
      <c r="DF25" s="647"/>
      <c r="DG25" s="647"/>
      <c r="DH25" s="647"/>
      <c r="DI25" s="647"/>
      <c r="DJ25" s="647"/>
      <c r="DK25" s="648"/>
      <c r="DL25" s="640">
        <v>2468059</v>
      </c>
      <c r="DM25" s="647"/>
      <c r="DN25" s="647"/>
      <c r="DO25" s="647"/>
      <c r="DP25" s="647"/>
      <c r="DQ25" s="647"/>
      <c r="DR25" s="647"/>
      <c r="DS25" s="647"/>
      <c r="DT25" s="647"/>
      <c r="DU25" s="647"/>
      <c r="DV25" s="648"/>
      <c r="DW25" s="637">
        <v>23.2</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2313</v>
      </c>
      <c r="S26" s="635"/>
      <c r="T26" s="635"/>
      <c r="U26" s="635"/>
      <c r="V26" s="635"/>
      <c r="W26" s="635"/>
      <c r="X26" s="635"/>
      <c r="Y26" s="636"/>
      <c r="Z26" s="672">
        <v>0</v>
      </c>
      <c r="AA26" s="672"/>
      <c r="AB26" s="672"/>
      <c r="AC26" s="672"/>
      <c r="AD26" s="673">
        <v>2313</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1742878</v>
      </c>
      <c r="CS26" s="635"/>
      <c r="CT26" s="635"/>
      <c r="CU26" s="635"/>
      <c r="CV26" s="635"/>
      <c r="CW26" s="635"/>
      <c r="CX26" s="635"/>
      <c r="CY26" s="636"/>
      <c r="CZ26" s="637">
        <v>8.6</v>
      </c>
      <c r="DA26" s="649"/>
      <c r="DB26" s="649"/>
      <c r="DC26" s="650"/>
      <c r="DD26" s="640">
        <v>1623918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61564</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3076098</v>
      </c>
      <c r="BH27" s="635"/>
      <c r="BI27" s="635"/>
      <c r="BJ27" s="635"/>
      <c r="BK27" s="635"/>
      <c r="BL27" s="635"/>
      <c r="BM27" s="635"/>
      <c r="BN27" s="636"/>
      <c r="BO27" s="672">
        <v>100</v>
      </c>
      <c r="BP27" s="672"/>
      <c r="BQ27" s="672"/>
      <c r="BR27" s="672"/>
      <c r="BS27" s="673">
        <v>24034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4200400</v>
      </c>
      <c r="CS27" s="647"/>
      <c r="CT27" s="647"/>
      <c r="CU27" s="647"/>
      <c r="CV27" s="647"/>
      <c r="CW27" s="647"/>
      <c r="CX27" s="647"/>
      <c r="CY27" s="648"/>
      <c r="CZ27" s="637">
        <v>20.6</v>
      </c>
      <c r="DA27" s="649"/>
      <c r="DB27" s="649"/>
      <c r="DC27" s="650"/>
      <c r="DD27" s="640">
        <v>1525280</v>
      </c>
      <c r="DE27" s="647"/>
      <c r="DF27" s="647"/>
      <c r="DG27" s="647"/>
      <c r="DH27" s="647"/>
      <c r="DI27" s="647"/>
      <c r="DJ27" s="647"/>
      <c r="DK27" s="648"/>
      <c r="DL27" s="640">
        <v>934307</v>
      </c>
      <c r="DM27" s="647"/>
      <c r="DN27" s="647"/>
      <c r="DO27" s="647"/>
      <c r="DP27" s="647"/>
      <c r="DQ27" s="647"/>
      <c r="DR27" s="647"/>
      <c r="DS27" s="647"/>
      <c r="DT27" s="647"/>
      <c r="DU27" s="647"/>
      <c r="DV27" s="648"/>
      <c r="DW27" s="637">
        <v>8.8000000000000007</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423896</v>
      </c>
      <c r="S28" s="635"/>
      <c r="T28" s="635"/>
      <c r="U28" s="635"/>
      <c r="V28" s="635"/>
      <c r="W28" s="635"/>
      <c r="X28" s="635"/>
      <c r="Y28" s="636"/>
      <c r="Z28" s="672">
        <v>2</v>
      </c>
      <c r="AA28" s="672"/>
      <c r="AB28" s="672"/>
      <c r="AC28" s="672"/>
      <c r="AD28" s="673">
        <v>10801</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2379846</v>
      </c>
      <c r="CS28" s="635"/>
      <c r="CT28" s="635"/>
      <c r="CU28" s="635"/>
      <c r="CV28" s="635"/>
      <c r="CW28" s="635"/>
      <c r="CX28" s="635"/>
      <c r="CY28" s="636"/>
      <c r="CZ28" s="637">
        <v>11.7</v>
      </c>
      <c r="DA28" s="649"/>
      <c r="DB28" s="649"/>
      <c r="DC28" s="650"/>
      <c r="DD28" s="640">
        <v>2378686</v>
      </c>
      <c r="DE28" s="635"/>
      <c r="DF28" s="635"/>
      <c r="DG28" s="635"/>
      <c r="DH28" s="635"/>
      <c r="DI28" s="635"/>
      <c r="DJ28" s="635"/>
      <c r="DK28" s="636"/>
      <c r="DL28" s="640">
        <v>1799570</v>
      </c>
      <c r="DM28" s="635"/>
      <c r="DN28" s="635"/>
      <c r="DO28" s="635"/>
      <c r="DP28" s="635"/>
      <c r="DQ28" s="635"/>
      <c r="DR28" s="635"/>
      <c r="DS28" s="635"/>
      <c r="DT28" s="635"/>
      <c r="DU28" s="635"/>
      <c r="DV28" s="636"/>
      <c r="DW28" s="637">
        <v>16.899999999999999</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42040</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2379846</v>
      </c>
      <c r="CS29" s="647"/>
      <c r="CT29" s="647"/>
      <c r="CU29" s="647"/>
      <c r="CV29" s="647"/>
      <c r="CW29" s="647"/>
      <c r="CX29" s="647"/>
      <c r="CY29" s="648"/>
      <c r="CZ29" s="637">
        <v>11.7</v>
      </c>
      <c r="DA29" s="649"/>
      <c r="DB29" s="649"/>
      <c r="DC29" s="650"/>
      <c r="DD29" s="640">
        <v>2378686</v>
      </c>
      <c r="DE29" s="647"/>
      <c r="DF29" s="647"/>
      <c r="DG29" s="647"/>
      <c r="DH29" s="647"/>
      <c r="DI29" s="647"/>
      <c r="DJ29" s="647"/>
      <c r="DK29" s="648"/>
      <c r="DL29" s="640">
        <v>1799570</v>
      </c>
      <c r="DM29" s="647"/>
      <c r="DN29" s="647"/>
      <c r="DO29" s="647"/>
      <c r="DP29" s="647"/>
      <c r="DQ29" s="647"/>
      <c r="DR29" s="647"/>
      <c r="DS29" s="647"/>
      <c r="DT29" s="647"/>
      <c r="DU29" s="647"/>
      <c r="DV29" s="648"/>
      <c r="DW29" s="637">
        <v>16.899999999999999</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3206268</v>
      </c>
      <c r="S30" s="635"/>
      <c r="T30" s="635"/>
      <c r="U30" s="635"/>
      <c r="V30" s="635"/>
      <c r="W30" s="635"/>
      <c r="X30" s="635"/>
      <c r="Y30" s="636"/>
      <c r="Z30" s="672">
        <v>15.4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2326238</v>
      </c>
      <c r="CS30" s="635"/>
      <c r="CT30" s="635"/>
      <c r="CU30" s="635"/>
      <c r="CV30" s="635"/>
      <c r="CW30" s="635"/>
      <c r="CX30" s="635"/>
      <c r="CY30" s="636"/>
      <c r="CZ30" s="637">
        <v>11.4</v>
      </c>
      <c r="DA30" s="649"/>
      <c r="DB30" s="649"/>
      <c r="DC30" s="650"/>
      <c r="DD30" s="640">
        <v>2325082</v>
      </c>
      <c r="DE30" s="635"/>
      <c r="DF30" s="635"/>
      <c r="DG30" s="635"/>
      <c r="DH30" s="635"/>
      <c r="DI30" s="635"/>
      <c r="DJ30" s="635"/>
      <c r="DK30" s="636"/>
      <c r="DL30" s="640">
        <v>1745966</v>
      </c>
      <c r="DM30" s="635"/>
      <c r="DN30" s="635"/>
      <c r="DO30" s="635"/>
      <c r="DP30" s="635"/>
      <c r="DQ30" s="635"/>
      <c r="DR30" s="635"/>
      <c r="DS30" s="635"/>
      <c r="DT30" s="635"/>
      <c r="DU30" s="635"/>
      <c r="DV30" s="636"/>
      <c r="DW30" s="637">
        <v>16.399999999999999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568</v>
      </c>
      <c r="S31" s="635"/>
      <c r="T31" s="635"/>
      <c r="U31" s="635"/>
      <c r="V31" s="635"/>
      <c r="W31" s="635"/>
      <c r="X31" s="635"/>
      <c r="Y31" s="636"/>
      <c r="Z31" s="672">
        <v>0</v>
      </c>
      <c r="AA31" s="672"/>
      <c r="AB31" s="672"/>
      <c r="AC31" s="672"/>
      <c r="AD31" s="673">
        <v>568</v>
      </c>
      <c r="AE31" s="673"/>
      <c r="AF31" s="673"/>
      <c r="AG31" s="673"/>
      <c r="AH31" s="673"/>
      <c r="AI31" s="673"/>
      <c r="AJ31" s="673"/>
      <c r="AK31" s="673"/>
      <c r="AL31" s="637">
        <v>0</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98.3</v>
      </c>
      <c r="BN31" s="697"/>
      <c r="BO31" s="697"/>
      <c r="BP31" s="697"/>
      <c r="BQ31" s="699"/>
      <c r="BR31" s="696">
        <v>99.4</v>
      </c>
      <c r="BS31" s="697"/>
      <c r="BT31" s="697"/>
      <c r="BU31" s="697"/>
      <c r="BV31" s="697"/>
      <c r="BW31" s="697"/>
      <c r="BX31" s="698">
        <v>97.2</v>
      </c>
      <c r="BY31" s="697"/>
      <c r="BZ31" s="697"/>
      <c r="CA31" s="697"/>
      <c r="CB31" s="699"/>
      <c r="CD31" s="655"/>
      <c r="CE31" s="656"/>
      <c r="CF31" s="631" t="s">
        <v>300</v>
      </c>
      <c r="CG31" s="632"/>
      <c r="CH31" s="632"/>
      <c r="CI31" s="632"/>
      <c r="CJ31" s="632"/>
      <c r="CK31" s="632"/>
      <c r="CL31" s="632"/>
      <c r="CM31" s="632"/>
      <c r="CN31" s="632"/>
      <c r="CO31" s="632"/>
      <c r="CP31" s="632"/>
      <c r="CQ31" s="633"/>
      <c r="CR31" s="634">
        <v>53608</v>
      </c>
      <c r="CS31" s="647"/>
      <c r="CT31" s="647"/>
      <c r="CU31" s="647"/>
      <c r="CV31" s="647"/>
      <c r="CW31" s="647"/>
      <c r="CX31" s="647"/>
      <c r="CY31" s="648"/>
      <c r="CZ31" s="637">
        <v>0.3</v>
      </c>
      <c r="DA31" s="649"/>
      <c r="DB31" s="649"/>
      <c r="DC31" s="650"/>
      <c r="DD31" s="640">
        <v>53604</v>
      </c>
      <c r="DE31" s="647"/>
      <c r="DF31" s="647"/>
      <c r="DG31" s="647"/>
      <c r="DH31" s="647"/>
      <c r="DI31" s="647"/>
      <c r="DJ31" s="647"/>
      <c r="DK31" s="648"/>
      <c r="DL31" s="640">
        <v>53604</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1922698</v>
      </c>
      <c r="S32" s="635"/>
      <c r="T32" s="635"/>
      <c r="U32" s="635"/>
      <c r="V32" s="635"/>
      <c r="W32" s="635"/>
      <c r="X32" s="635"/>
      <c r="Y32" s="636"/>
      <c r="Z32" s="672">
        <v>9.1999999999999993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99.6</v>
      </c>
      <c r="BH32" s="647"/>
      <c r="BI32" s="647"/>
      <c r="BJ32" s="647"/>
      <c r="BK32" s="647"/>
      <c r="BL32" s="647"/>
      <c r="BM32" s="638">
        <v>98.7</v>
      </c>
      <c r="BN32" s="647"/>
      <c r="BO32" s="647"/>
      <c r="BP32" s="647"/>
      <c r="BQ32" s="670"/>
      <c r="BR32" s="700">
        <v>99.5</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64781</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99.3</v>
      </c>
      <c r="BH33" s="619"/>
      <c r="BI33" s="619"/>
      <c r="BJ33" s="619"/>
      <c r="BK33" s="619"/>
      <c r="BL33" s="619"/>
      <c r="BM33" s="665">
        <v>97.8</v>
      </c>
      <c r="BN33" s="619"/>
      <c r="BO33" s="619"/>
      <c r="BP33" s="619"/>
      <c r="BQ33" s="682"/>
      <c r="BR33" s="695">
        <v>99.4</v>
      </c>
      <c r="BS33" s="619"/>
      <c r="BT33" s="619"/>
      <c r="BU33" s="619"/>
      <c r="BV33" s="619"/>
      <c r="BW33" s="619"/>
      <c r="BX33" s="665">
        <v>96.8</v>
      </c>
      <c r="BY33" s="619"/>
      <c r="BZ33" s="619"/>
      <c r="CA33" s="619"/>
      <c r="CB33" s="682"/>
      <c r="CD33" s="631" t="s">
        <v>307</v>
      </c>
      <c r="CE33" s="632"/>
      <c r="CF33" s="632"/>
      <c r="CG33" s="632"/>
      <c r="CH33" s="632"/>
      <c r="CI33" s="632"/>
      <c r="CJ33" s="632"/>
      <c r="CK33" s="632"/>
      <c r="CL33" s="632"/>
      <c r="CM33" s="632"/>
      <c r="CN33" s="632"/>
      <c r="CO33" s="632"/>
      <c r="CP33" s="632"/>
      <c r="CQ33" s="633"/>
      <c r="CR33" s="634">
        <v>9046141</v>
      </c>
      <c r="CS33" s="647"/>
      <c r="CT33" s="647"/>
      <c r="CU33" s="647"/>
      <c r="CV33" s="647"/>
      <c r="CW33" s="647"/>
      <c r="CX33" s="647"/>
      <c r="CY33" s="648"/>
      <c r="CZ33" s="637">
        <v>44.5</v>
      </c>
      <c r="DA33" s="649"/>
      <c r="DB33" s="649"/>
      <c r="DC33" s="650"/>
      <c r="DD33" s="640">
        <v>5828254</v>
      </c>
      <c r="DE33" s="647"/>
      <c r="DF33" s="647"/>
      <c r="DG33" s="647"/>
      <c r="DH33" s="647"/>
      <c r="DI33" s="647"/>
      <c r="DJ33" s="647"/>
      <c r="DK33" s="648"/>
      <c r="DL33" s="640">
        <v>4389048</v>
      </c>
      <c r="DM33" s="647"/>
      <c r="DN33" s="647"/>
      <c r="DO33" s="647"/>
      <c r="DP33" s="647"/>
      <c r="DQ33" s="647"/>
      <c r="DR33" s="647"/>
      <c r="DS33" s="647"/>
      <c r="DT33" s="647"/>
      <c r="DU33" s="647"/>
      <c r="DV33" s="648"/>
      <c r="DW33" s="637">
        <v>41.2</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939691</v>
      </c>
      <c r="S34" s="635"/>
      <c r="T34" s="635"/>
      <c r="U34" s="635"/>
      <c r="V34" s="635"/>
      <c r="W34" s="635"/>
      <c r="X34" s="635"/>
      <c r="Y34" s="636"/>
      <c r="Z34" s="672">
        <v>4.5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2996041</v>
      </c>
      <c r="CS34" s="635"/>
      <c r="CT34" s="635"/>
      <c r="CU34" s="635"/>
      <c r="CV34" s="635"/>
      <c r="CW34" s="635"/>
      <c r="CX34" s="635"/>
      <c r="CY34" s="636"/>
      <c r="CZ34" s="637">
        <v>14.7</v>
      </c>
      <c r="DA34" s="649"/>
      <c r="DB34" s="649"/>
      <c r="DC34" s="650"/>
      <c r="DD34" s="640">
        <v>1388872</v>
      </c>
      <c r="DE34" s="635"/>
      <c r="DF34" s="635"/>
      <c r="DG34" s="635"/>
      <c r="DH34" s="635"/>
      <c r="DI34" s="635"/>
      <c r="DJ34" s="635"/>
      <c r="DK34" s="636"/>
      <c r="DL34" s="640">
        <v>1292887</v>
      </c>
      <c r="DM34" s="635"/>
      <c r="DN34" s="635"/>
      <c r="DO34" s="635"/>
      <c r="DP34" s="635"/>
      <c r="DQ34" s="635"/>
      <c r="DR34" s="635"/>
      <c r="DS34" s="635"/>
      <c r="DT34" s="635"/>
      <c r="DU34" s="635"/>
      <c r="DV34" s="636"/>
      <c r="DW34" s="637">
        <v>12.1</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1048199</v>
      </c>
      <c r="S35" s="635"/>
      <c r="T35" s="635"/>
      <c r="U35" s="635"/>
      <c r="V35" s="635"/>
      <c r="W35" s="635"/>
      <c r="X35" s="635"/>
      <c r="Y35" s="636"/>
      <c r="Z35" s="672">
        <v>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117783</v>
      </c>
      <c r="CS35" s="647"/>
      <c r="CT35" s="647"/>
      <c r="CU35" s="647"/>
      <c r="CV35" s="647"/>
      <c r="CW35" s="647"/>
      <c r="CX35" s="647"/>
      <c r="CY35" s="648"/>
      <c r="CZ35" s="637">
        <v>0.6</v>
      </c>
      <c r="DA35" s="649"/>
      <c r="DB35" s="649"/>
      <c r="DC35" s="650"/>
      <c r="DD35" s="640">
        <v>79750</v>
      </c>
      <c r="DE35" s="647"/>
      <c r="DF35" s="647"/>
      <c r="DG35" s="647"/>
      <c r="DH35" s="647"/>
      <c r="DI35" s="647"/>
      <c r="DJ35" s="647"/>
      <c r="DK35" s="648"/>
      <c r="DL35" s="640">
        <v>79750</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842867</v>
      </c>
      <c r="S36" s="635"/>
      <c r="T36" s="635"/>
      <c r="U36" s="635"/>
      <c r="V36" s="635"/>
      <c r="W36" s="635"/>
      <c r="X36" s="635"/>
      <c r="Y36" s="636"/>
      <c r="Z36" s="672">
        <v>4</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2553055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44550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2857598</v>
      </c>
      <c r="CS36" s="635"/>
      <c r="CT36" s="635"/>
      <c r="CU36" s="635"/>
      <c r="CV36" s="635"/>
      <c r="CW36" s="635"/>
      <c r="CX36" s="635"/>
      <c r="CY36" s="636"/>
      <c r="CZ36" s="637">
        <v>14</v>
      </c>
      <c r="DA36" s="649"/>
      <c r="DB36" s="649"/>
      <c r="DC36" s="650"/>
      <c r="DD36" s="640">
        <v>2119514</v>
      </c>
      <c r="DE36" s="635"/>
      <c r="DF36" s="635"/>
      <c r="DG36" s="635"/>
      <c r="DH36" s="635"/>
      <c r="DI36" s="635"/>
      <c r="DJ36" s="635"/>
      <c r="DK36" s="636"/>
      <c r="DL36" s="640">
        <v>1626990</v>
      </c>
      <c r="DM36" s="635"/>
      <c r="DN36" s="635"/>
      <c r="DO36" s="635"/>
      <c r="DP36" s="635"/>
      <c r="DQ36" s="635"/>
      <c r="DR36" s="635"/>
      <c r="DS36" s="635"/>
      <c r="DT36" s="635"/>
      <c r="DU36" s="635"/>
      <c r="DV36" s="636"/>
      <c r="DW36" s="637">
        <v>15.3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209121</v>
      </c>
      <c r="S37" s="635"/>
      <c r="T37" s="635"/>
      <c r="U37" s="635"/>
      <c r="V37" s="635"/>
      <c r="W37" s="635"/>
      <c r="X37" s="635"/>
      <c r="Y37" s="636"/>
      <c r="Z37" s="672">
        <v>1</v>
      </c>
      <c r="AA37" s="672"/>
      <c r="AB37" s="672"/>
      <c r="AC37" s="672"/>
      <c r="AD37" s="673">
        <v>244</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527143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-11743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1013840</v>
      </c>
      <c r="CS37" s="647"/>
      <c r="CT37" s="647"/>
      <c r="CU37" s="647"/>
      <c r="CV37" s="647"/>
      <c r="CW37" s="647"/>
      <c r="CX37" s="647"/>
      <c r="CY37" s="648"/>
      <c r="CZ37" s="637">
        <v>5</v>
      </c>
      <c r="DA37" s="649"/>
      <c r="DB37" s="649"/>
      <c r="DC37" s="650"/>
      <c r="DD37" s="640">
        <v>932140</v>
      </c>
      <c r="DE37" s="647"/>
      <c r="DF37" s="647"/>
      <c r="DG37" s="647"/>
      <c r="DH37" s="647"/>
      <c r="DI37" s="647"/>
      <c r="DJ37" s="647"/>
      <c r="DK37" s="648"/>
      <c r="DL37" s="640">
        <v>908575</v>
      </c>
      <c r="DM37" s="647"/>
      <c r="DN37" s="647"/>
      <c r="DO37" s="647"/>
      <c r="DP37" s="647"/>
      <c r="DQ37" s="647"/>
      <c r="DR37" s="647"/>
      <c r="DS37" s="647"/>
      <c r="DT37" s="647"/>
      <c r="DU37" s="647"/>
      <c r="DV37" s="648"/>
      <c r="DW37" s="637">
        <v>8.5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756095</v>
      </c>
      <c r="S38" s="635"/>
      <c r="T38" s="635"/>
      <c r="U38" s="635"/>
      <c r="V38" s="635"/>
      <c r="W38" s="635"/>
      <c r="X38" s="635"/>
      <c r="Y38" s="636"/>
      <c r="Z38" s="672">
        <v>3.6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327553</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3862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1736901</v>
      </c>
      <c r="CS38" s="635"/>
      <c r="CT38" s="635"/>
      <c r="CU38" s="635"/>
      <c r="CV38" s="635"/>
      <c r="CW38" s="635"/>
      <c r="CX38" s="635"/>
      <c r="CY38" s="636"/>
      <c r="CZ38" s="637">
        <v>8.5</v>
      </c>
      <c r="DA38" s="649"/>
      <c r="DB38" s="649"/>
      <c r="DC38" s="650"/>
      <c r="DD38" s="640">
        <v>1437030</v>
      </c>
      <c r="DE38" s="635"/>
      <c r="DF38" s="635"/>
      <c r="DG38" s="635"/>
      <c r="DH38" s="635"/>
      <c r="DI38" s="635"/>
      <c r="DJ38" s="635"/>
      <c r="DK38" s="636"/>
      <c r="DL38" s="640">
        <v>1322727</v>
      </c>
      <c r="DM38" s="635"/>
      <c r="DN38" s="635"/>
      <c r="DO38" s="635"/>
      <c r="DP38" s="635"/>
      <c r="DQ38" s="635"/>
      <c r="DR38" s="635"/>
      <c r="DS38" s="635"/>
      <c r="DT38" s="635"/>
      <c r="DU38" s="635"/>
      <c r="DV38" s="636"/>
      <c r="DW38" s="637">
        <v>12.4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82867</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5876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1092683</v>
      </c>
      <c r="CS39" s="647"/>
      <c r="CT39" s="647"/>
      <c r="CU39" s="647"/>
      <c r="CV39" s="647"/>
      <c r="CW39" s="647"/>
      <c r="CX39" s="647"/>
      <c r="CY39" s="648"/>
      <c r="CZ39" s="637">
        <v>5.4</v>
      </c>
      <c r="DA39" s="649"/>
      <c r="DB39" s="649"/>
      <c r="DC39" s="650"/>
      <c r="DD39" s="640">
        <v>587953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53595</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245135</v>
      </c>
      <c r="CS40" s="635"/>
      <c r="CT40" s="635"/>
      <c r="CU40" s="635"/>
      <c r="CV40" s="635"/>
      <c r="CW40" s="635"/>
      <c r="CX40" s="635"/>
      <c r="CY40" s="636"/>
      <c r="CZ40" s="637">
        <v>1.2</v>
      </c>
      <c r="DA40" s="649"/>
      <c r="DB40" s="649"/>
      <c r="DC40" s="650"/>
      <c r="DD40" s="640">
        <v>215135</v>
      </c>
      <c r="DE40" s="635"/>
      <c r="DF40" s="635"/>
      <c r="DG40" s="635"/>
      <c r="DH40" s="635"/>
      <c r="DI40" s="635"/>
      <c r="DJ40" s="635"/>
      <c r="DK40" s="636"/>
      <c r="DL40" s="640">
        <v>66694</v>
      </c>
      <c r="DM40" s="635"/>
      <c r="DN40" s="635"/>
      <c r="DO40" s="635"/>
      <c r="DP40" s="635"/>
      <c r="DQ40" s="635"/>
      <c r="DR40" s="635"/>
      <c r="DS40" s="635"/>
      <c r="DT40" s="635"/>
      <c r="DU40" s="635"/>
      <c r="DV40" s="636"/>
      <c r="DW40" s="637">
        <v>0.6</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20846810</v>
      </c>
      <c r="S41" s="659"/>
      <c r="T41" s="659"/>
      <c r="U41" s="659"/>
      <c r="V41" s="659"/>
      <c r="W41" s="659"/>
      <c r="X41" s="659"/>
      <c r="Y41" s="662"/>
      <c r="Z41" s="663">
        <v>100</v>
      </c>
      <c r="AA41" s="663"/>
      <c r="AB41" s="663"/>
      <c r="AC41" s="663"/>
      <c r="AD41" s="664">
        <v>10606245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333073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1282419</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463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1814791</v>
      </c>
      <c r="CS42" s="647"/>
      <c r="CT42" s="647"/>
      <c r="CU42" s="647"/>
      <c r="CV42" s="647"/>
      <c r="CW42" s="647"/>
      <c r="CX42" s="647"/>
      <c r="CY42" s="648"/>
      <c r="CZ42" s="637">
        <v>8.9</v>
      </c>
      <c r="DA42" s="649"/>
      <c r="DB42" s="649"/>
      <c r="DC42" s="650"/>
      <c r="DD42" s="640">
        <v>161398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32488</v>
      </c>
      <c r="CS43" s="647"/>
      <c r="CT43" s="647"/>
      <c r="CU43" s="647"/>
      <c r="CV43" s="647"/>
      <c r="CW43" s="647"/>
      <c r="CX43" s="647"/>
      <c r="CY43" s="648"/>
      <c r="CZ43" s="637">
        <v>0.2</v>
      </c>
      <c r="DA43" s="649"/>
      <c r="DB43" s="649"/>
      <c r="DC43" s="650"/>
      <c r="DD43" s="640">
        <v>21007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1492959</v>
      </c>
      <c r="CS44" s="635"/>
      <c r="CT44" s="635"/>
      <c r="CU44" s="635"/>
      <c r="CV44" s="635"/>
      <c r="CW44" s="635"/>
      <c r="CX44" s="635"/>
      <c r="CY44" s="636"/>
      <c r="CZ44" s="637">
        <v>7.3</v>
      </c>
      <c r="DA44" s="638"/>
      <c r="DB44" s="638"/>
      <c r="DC44" s="639"/>
      <c r="DD44" s="640">
        <v>116658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388531</v>
      </c>
      <c r="CS45" s="647"/>
      <c r="CT45" s="647"/>
      <c r="CU45" s="647"/>
      <c r="CV45" s="647"/>
      <c r="CW45" s="647"/>
      <c r="CX45" s="647"/>
      <c r="CY45" s="648"/>
      <c r="CZ45" s="637">
        <v>1.9</v>
      </c>
      <c r="DA45" s="649"/>
      <c r="DB45" s="649"/>
      <c r="DC45" s="650"/>
      <c r="DD45" s="640">
        <v>35685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790842</v>
      </c>
      <c r="CS46" s="635"/>
      <c r="CT46" s="635"/>
      <c r="CU46" s="635"/>
      <c r="CV46" s="635"/>
      <c r="CW46" s="635"/>
      <c r="CX46" s="635"/>
      <c r="CY46" s="636"/>
      <c r="CZ46" s="637">
        <v>3.9</v>
      </c>
      <c r="DA46" s="638"/>
      <c r="DB46" s="638"/>
      <c r="DC46" s="639"/>
      <c r="DD46" s="640">
        <v>74763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321832</v>
      </c>
      <c r="CS47" s="647"/>
      <c r="CT47" s="647"/>
      <c r="CU47" s="647"/>
      <c r="CV47" s="647"/>
      <c r="CW47" s="647"/>
      <c r="CX47" s="647"/>
      <c r="CY47" s="648"/>
      <c r="CZ47" s="637">
        <v>1.6</v>
      </c>
      <c r="DA47" s="649"/>
      <c r="DB47" s="649"/>
      <c r="DC47" s="650"/>
      <c r="DD47" s="640">
        <v>44740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20348733</v>
      </c>
      <c r="CS49" s="619"/>
      <c r="CT49" s="619"/>
      <c r="CU49" s="619"/>
      <c r="CV49" s="619"/>
      <c r="CW49" s="619"/>
      <c r="CX49" s="619"/>
      <c r="CY49" s="620"/>
      <c r="CZ49" s="621">
        <v>100</v>
      </c>
      <c r="DA49" s="622"/>
      <c r="DB49" s="622"/>
      <c r="DC49" s="623"/>
      <c r="DD49" s="624">
        <v>12527775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ZdxgGPG1nLGkhpVJw/uavNOvlgqfoPnRKGGbsQsFmHSorLOD9PzUA9KOcxByCniIqSj/8Facn5Svm3l+vlBVw==" saltValue="9X7ayrIvWhKugi54y/re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8" sqref="B8:P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20364</v>
      </c>
      <c r="R7" s="1116"/>
      <c r="S7" s="1116"/>
      <c r="T7" s="1116"/>
      <c r="U7" s="1116"/>
      <c r="V7" s="1116">
        <v>19888</v>
      </c>
      <c r="W7" s="1116"/>
      <c r="X7" s="1116"/>
      <c r="Y7" s="1116"/>
      <c r="Z7" s="1116"/>
      <c r="AA7" s="1116">
        <v>477</v>
      </c>
      <c r="AB7" s="1116"/>
      <c r="AC7" s="1116"/>
      <c r="AD7" s="1116"/>
      <c r="AE7" s="1117"/>
      <c r="AF7" s="1118">
        <v>325</v>
      </c>
      <c r="AG7" s="1119"/>
      <c r="AH7" s="1119"/>
      <c r="AI7" s="1119"/>
      <c r="AJ7" s="1120"/>
      <c r="AK7" s="1121">
        <v>1028</v>
      </c>
      <c r="AL7" s="1122"/>
      <c r="AM7" s="1122"/>
      <c r="AN7" s="1122"/>
      <c r="AO7" s="1122"/>
      <c r="AP7" s="1122">
        <v>16178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572</v>
      </c>
      <c r="BT7" s="1113"/>
      <c r="BU7" s="1113"/>
      <c r="BV7" s="1113"/>
      <c r="BW7" s="1113"/>
      <c r="BX7" s="1113"/>
      <c r="BY7" s="1113"/>
      <c r="BZ7" s="1113"/>
      <c r="CA7" s="1113"/>
      <c r="CB7" s="1113"/>
      <c r="CC7" s="1113"/>
      <c r="CD7" s="1113"/>
      <c r="CE7" s="1113"/>
      <c r="CF7" s="1113"/>
      <c r="CG7" s="1125"/>
      <c r="CH7" s="1109">
        <v>26</v>
      </c>
      <c r="CI7" s="1110"/>
      <c r="CJ7" s="1110"/>
      <c r="CK7" s="1110"/>
      <c r="CL7" s="1111"/>
      <c r="CM7" s="1109">
        <v>148</v>
      </c>
      <c r="CN7" s="1110"/>
      <c r="CO7" s="1110"/>
      <c r="CP7" s="1110"/>
      <c r="CQ7" s="1111"/>
      <c r="CR7" s="1109">
        <v>2</v>
      </c>
      <c r="CS7" s="1110"/>
      <c r="CT7" s="1110"/>
      <c r="CU7" s="1110"/>
      <c r="CV7" s="1111"/>
      <c r="CW7" s="1109" t="s">
        <v>567</v>
      </c>
      <c r="CX7" s="1110"/>
      <c r="CY7" s="1110"/>
      <c r="CZ7" s="1110"/>
      <c r="DA7" s="1111"/>
      <c r="DB7" s="1109" t="s">
        <v>567</v>
      </c>
      <c r="DC7" s="1110"/>
      <c r="DD7" s="1110"/>
      <c r="DE7" s="1110"/>
      <c r="DF7" s="1111"/>
      <c r="DG7" s="1109" t="s">
        <v>567</v>
      </c>
      <c r="DH7" s="1110"/>
      <c r="DI7" s="1110"/>
      <c r="DJ7" s="1110"/>
      <c r="DK7" s="1111"/>
      <c r="DL7" s="1109" t="s">
        <v>567</v>
      </c>
      <c r="DM7" s="1110"/>
      <c r="DN7" s="1110"/>
      <c r="DO7" s="1110"/>
      <c r="DP7" s="1111"/>
      <c r="DQ7" s="1109" t="s">
        <v>567</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541</v>
      </c>
      <c r="R8" s="1052"/>
      <c r="S8" s="1052"/>
      <c r="T8" s="1052"/>
      <c r="U8" s="1052"/>
      <c r="V8" s="1052">
        <v>520</v>
      </c>
      <c r="W8" s="1052"/>
      <c r="X8" s="1052"/>
      <c r="Y8" s="1052"/>
      <c r="Z8" s="1052"/>
      <c r="AA8" s="1052">
        <v>21</v>
      </c>
      <c r="AB8" s="1052"/>
      <c r="AC8" s="1052"/>
      <c r="AD8" s="1052"/>
      <c r="AE8" s="1053"/>
      <c r="AF8" s="1048">
        <v>10</v>
      </c>
      <c r="AG8" s="1049"/>
      <c r="AH8" s="1049"/>
      <c r="AI8" s="1049"/>
      <c r="AJ8" s="1050"/>
      <c r="AK8" s="1093">
        <v>73</v>
      </c>
      <c r="AL8" s="1094"/>
      <c r="AM8" s="1094"/>
      <c r="AN8" s="1094"/>
      <c r="AO8" s="1094"/>
      <c r="AP8" s="1094">
        <v>1819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573</v>
      </c>
      <c r="BT8" s="1006"/>
      <c r="BU8" s="1006"/>
      <c r="BV8" s="1006"/>
      <c r="BW8" s="1006"/>
      <c r="BX8" s="1006"/>
      <c r="BY8" s="1006"/>
      <c r="BZ8" s="1006"/>
      <c r="CA8" s="1006"/>
      <c r="CB8" s="1006"/>
      <c r="CC8" s="1006"/>
      <c r="CD8" s="1006"/>
      <c r="CE8" s="1006"/>
      <c r="CF8" s="1006"/>
      <c r="CG8" s="1027"/>
      <c r="CH8" s="1002">
        <v>1</v>
      </c>
      <c r="CI8" s="1003"/>
      <c r="CJ8" s="1003"/>
      <c r="CK8" s="1003"/>
      <c r="CL8" s="1004"/>
      <c r="CM8" s="1002">
        <v>252</v>
      </c>
      <c r="CN8" s="1003"/>
      <c r="CO8" s="1003"/>
      <c r="CP8" s="1003"/>
      <c r="CQ8" s="1004"/>
      <c r="CR8" s="1002">
        <v>18</v>
      </c>
      <c r="CS8" s="1003"/>
      <c r="CT8" s="1003"/>
      <c r="CU8" s="1003"/>
      <c r="CV8" s="1004"/>
      <c r="CW8" s="1002">
        <v>5</v>
      </c>
      <c r="CX8" s="1003"/>
      <c r="CY8" s="1003"/>
      <c r="CZ8" s="1003"/>
      <c r="DA8" s="1004"/>
      <c r="DB8" s="1002" t="s">
        <v>567</v>
      </c>
      <c r="DC8" s="1003"/>
      <c r="DD8" s="1003"/>
      <c r="DE8" s="1003"/>
      <c r="DF8" s="1004"/>
      <c r="DG8" s="1002" t="s">
        <v>567</v>
      </c>
      <c r="DH8" s="1003"/>
      <c r="DI8" s="1003"/>
      <c r="DJ8" s="1003"/>
      <c r="DK8" s="1004"/>
      <c r="DL8" s="1002" t="s">
        <v>567</v>
      </c>
      <c r="DM8" s="1003"/>
      <c r="DN8" s="1003"/>
      <c r="DO8" s="1003"/>
      <c r="DP8" s="1004"/>
      <c r="DQ8" s="1002" t="s">
        <v>567</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574</v>
      </c>
      <c r="BT9" s="1006"/>
      <c r="BU9" s="1006"/>
      <c r="BV9" s="1006"/>
      <c r="BW9" s="1006"/>
      <c r="BX9" s="1006"/>
      <c r="BY9" s="1006"/>
      <c r="BZ9" s="1006"/>
      <c r="CA9" s="1006"/>
      <c r="CB9" s="1006"/>
      <c r="CC9" s="1006"/>
      <c r="CD9" s="1006"/>
      <c r="CE9" s="1006"/>
      <c r="CF9" s="1006"/>
      <c r="CG9" s="1027"/>
      <c r="CH9" s="1002">
        <v>3</v>
      </c>
      <c r="CI9" s="1003"/>
      <c r="CJ9" s="1003"/>
      <c r="CK9" s="1003"/>
      <c r="CL9" s="1004"/>
      <c r="CM9" s="1002">
        <v>56</v>
      </c>
      <c r="CN9" s="1003"/>
      <c r="CO9" s="1003"/>
      <c r="CP9" s="1003"/>
      <c r="CQ9" s="1004"/>
      <c r="CR9" s="1002">
        <v>3</v>
      </c>
      <c r="CS9" s="1003"/>
      <c r="CT9" s="1003"/>
      <c r="CU9" s="1003"/>
      <c r="CV9" s="1004"/>
      <c r="CW9" s="1002" t="s">
        <v>567</v>
      </c>
      <c r="CX9" s="1003"/>
      <c r="CY9" s="1003"/>
      <c r="CZ9" s="1003"/>
      <c r="DA9" s="1004"/>
      <c r="DB9" s="1002" t="s">
        <v>567</v>
      </c>
      <c r="DC9" s="1003"/>
      <c r="DD9" s="1003"/>
      <c r="DE9" s="1003"/>
      <c r="DF9" s="1004"/>
      <c r="DG9" s="1002" t="s">
        <v>567</v>
      </c>
      <c r="DH9" s="1003"/>
      <c r="DI9" s="1003"/>
      <c r="DJ9" s="1003"/>
      <c r="DK9" s="1004"/>
      <c r="DL9" s="1002" t="s">
        <v>567</v>
      </c>
      <c r="DM9" s="1003"/>
      <c r="DN9" s="1003"/>
      <c r="DO9" s="1003"/>
      <c r="DP9" s="1004"/>
      <c r="DQ9" s="1002" t="s">
        <v>567</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570</v>
      </c>
      <c r="BT10" s="1006"/>
      <c r="BU10" s="1006"/>
      <c r="BV10" s="1006"/>
      <c r="BW10" s="1006"/>
      <c r="BX10" s="1006"/>
      <c r="BY10" s="1006"/>
      <c r="BZ10" s="1006"/>
      <c r="CA10" s="1006"/>
      <c r="CB10" s="1006"/>
      <c r="CC10" s="1006"/>
      <c r="CD10" s="1006"/>
      <c r="CE10" s="1006"/>
      <c r="CF10" s="1006"/>
      <c r="CG10" s="1027"/>
      <c r="CH10" s="1002">
        <v>-160</v>
      </c>
      <c r="CI10" s="1003"/>
      <c r="CJ10" s="1003"/>
      <c r="CK10" s="1003"/>
      <c r="CL10" s="1004"/>
      <c r="CM10" s="1002">
        <v>2234</v>
      </c>
      <c r="CN10" s="1003"/>
      <c r="CO10" s="1003"/>
      <c r="CP10" s="1003"/>
      <c r="CQ10" s="1004"/>
      <c r="CR10" s="1002">
        <v>18</v>
      </c>
      <c r="CS10" s="1003"/>
      <c r="CT10" s="1003"/>
      <c r="CU10" s="1003"/>
      <c r="CV10" s="1004"/>
      <c r="CW10" s="1002">
        <v>1</v>
      </c>
      <c r="CX10" s="1003"/>
      <c r="CY10" s="1003"/>
      <c r="CZ10" s="1003"/>
      <c r="DA10" s="1004"/>
      <c r="DB10" s="1002" t="s">
        <v>567</v>
      </c>
      <c r="DC10" s="1003"/>
      <c r="DD10" s="1003"/>
      <c r="DE10" s="1003"/>
      <c r="DF10" s="1004"/>
      <c r="DG10" s="1002" t="s">
        <v>567</v>
      </c>
      <c r="DH10" s="1003"/>
      <c r="DI10" s="1003"/>
      <c r="DJ10" s="1003"/>
      <c r="DK10" s="1004"/>
      <c r="DL10" s="1002" t="s">
        <v>567</v>
      </c>
      <c r="DM10" s="1003"/>
      <c r="DN10" s="1003"/>
      <c r="DO10" s="1003"/>
      <c r="DP10" s="1004"/>
      <c r="DQ10" s="1002" t="s">
        <v>567</v>
      </c>
      <c r="DR10" s="1003"/>
      <c r="DS10" s="1003"/>
      <c r="DT10" s="1003"/>
      <c r="DU10" s="1004"/>
      <c r="DV10" s="1005" t="s">
        <v>571</v>
      </c>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20847</v>
      </c>
      <c r="R23" s="1074"/>
      <c r="S23" s="1074"/>
      <c r="T23" s="1074"/>
      <c r="U23" s="1074"/>
      <c r="V23" s="1074">
        <v>20349</v>
      </c>
      <c r="W23" s="1074"/>
      <c r="X23" s="1074"/>
      <c r="Y23" s="1074"/>
      <c r="Z23" s="1074"/>
      <c r="AA23" s="1074">
        <v>498</v>
      </c>
      <c r="AB23" s="1074"/>
      <c r="AC23" s="1074"/>
      <c r="AD23" s="1074"/>
      <c r="AE23" s="1081"/>
      <c r="AF23" s="1082">
        <v>335</v>
      </c>
      <c r="AG23" s="1074"/>
      <c r="AH23" s="1074"/>
      <c r="AI23" s="1074"/>
      <c r="AJ23" s="1083"/>
      <c r="AK23" s="1084"/>
      <c r="AL23" s="1085"/>
      <c r="AM23" s="1085"/>
      <c r="AN23" s="1085"/>
      <c r="AO23" s="1085"/>
      <c r="AP23" s="1074">
        <v>17997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3794</v>
      </c>
      <c r="R28" s="1064"/>
      <c r="S28" s="1064"/>
      <c r="T28" s="1064"/>
      <c r="U28" s="1064"/>
      <c r="V28" s="1064">
        <v>3750</v>
      </c>
      <c r="W28" s="1064"/>
      <c r="X28" s="1064"/>
      <c r="Y28" s="1064"/>
      <c r="Z28" s="1064"/>
      <c r="AA28" s="1064">
        <v>45</v>
      </c>
      <c r="AB28" s="1064"/>
      <c r="AC28" s="1064"/>
      <c r="AD28" s="1064"/>
      <c r="AE28" s="1065"/>
      <c r="AF28" s="1066">
        <v>45</v>
      </c>
      <c r="AG28" s="1064"/>
      <c r="AH28" s="1064"/>
      <c r="AI28" s="1064"/>
      <c r="AJ28" s="1067"/>
      <c r="AK28" s="1055">
        <v>333</v>
      </c>
      <c r="AL28" s="1056"/>
      <c r="AM28" s="1056"/>
      <c r="AN28" s="1056"/>
      <c r="AO28" s="1056"/>
      <c r="AP28" s="1056" t="s">
        <v>550</v>
      </c>
      <c r="AQ28" s="1056"/>
      <c r="AR28" s="1056"/>
      <c r="AS28" s="1056"/>
      <c r="AT28" s="1056"/>
      <c r="AU28" s="1056" t="s">
        <v>550</v>
      </c>
      <c r="AV28" s="1056"/>
      <c r="AW28" s="1056"/>
      <c r="AX28" s="1056"/>
      <c r="AY28" s="1056"/>
      <c r="AZ28" s="1057" t="s">
        <v>550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3865</v>
      </c>
      <c r="R29" s="1052"/>
      <c r="S29" s="1052"/>
      <c r="T29" s="1052"/>
      <c r="U29" s="1052"/>
      <c r="V29" s="1052">
        <v>3719</v>
      </c>
      <c r="W29" s="1052"/>
      <c r="X29" s="1052"/>
      <c r="Y29" s="1052"/>
      <c r="Z29" s="1052"/>
      <c r="AA29" s="1052">
        <v>146</v>
      </c>
      <c r="AB29" s="1052"/>
      <c r="AC29" s="1052"/>
      <c r="AD29" s="1052"/>
      <c r="AE29" s="1053"/>
      <c r="AF29" s="1048">
        <v>146</v>
      </c>
      <c r="AG29" s="1049"/>
      <c r="AH29" s="1049"/>
      <c r="AI29" s="1049"/>
      <c r="AJ29" s="1050"/>
      <c r="AK29" s="993">
        <v>568</v>
      </c>
      <c r="AL29" s="984"/>
      <c r="AM29" s="984"/>
      <c r="AN29" s="984"/>
      <c r="AO29" s="984"/>
      <c r="AP29" s="984" t="s">
        <v>550</v>
      </c>
      <c r="AQ29" s="984"/>
      <c r="AR29" s="984"/>
      <c r="AS29" s="984"/>
      <c r="AT29" s="984"/>
      <c r="AU29" s="984" t="s">
        <v>550</v>
      </c>
      <c r="AV29" s="984"/>
      <c r="AW29" s="984"/>
      <c r="AX29" s="984"/>
      <c r="AY29" s="984"/>
      <c r="AZ29" s="1054" t="s">
        <v>550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490</v>
      </c>
      <c r="R30" s="1052"/>
      <c r="S30" s="1052"/>
      <c r="T30" s="1052"/>
      <c r="U30" s="1052"/>
      <c r="V30" s="1052">
        <v>488</v>
      </c>
      <c r="W30" s="1052"/>
      <c r="X30" s="1052"/>
      <c r="Y30" s="1052"/>
      <c r="Z30" s="1052"/>
      <c r="AA30" s="1052">
        <v>2</v>
      </c>
      <c r="AB30" s="1052"/>
      <c r="AC30" s="1052"/>
      <c r="AD30" s="1052"/>
      <c r="AE30" s="1053"/>
      <c r="AF30" s="1048">
        <v>2</v>
      </c>
      <c r="AG30" s="1049"/>
      <c r="AH30" s="1049"/>
      <c r="AI30" s="1049"/>
      <c r="AJ30" s="1050"/>
      <c r="AK30" s="993">
        <v>157</v>
      </c>
      <c r="AL30" s="984"/>
      <c r="AM30" s="984"/>
      <c r="AN30" s="984"/>
      <c r="AO30" s="984"/>
      <c r="AP30" s="984" t="s">
        <v>550</v>
      </c>
      <c r="AQ30" s="984"/>
      <c r="AR30" s="984"/>
      <c r="AS30" s="984"/>
      <c r="AT30" s="984"/>
      <c r="AU30" s="984" t="s">
        <v>550</v>
      </c>
      <c r="AV30" s="984"/>
      <c r="AW30" s="984"/>
      <c r="AX30" s="984"/>
      <c r="AY30" s="984"/>
      <c r="AZ30" s="1054" t="s">
        <v>550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538</v>
      </c>
      <c r="R31" s="1052"/>
      <c r="S31" s="1052"/>
      <c r="T31" s="1052"/>
      <c r="U31" s="1052"/>
      <c r="V31" s="1052">
        <v>522</v>
      </c>
      <c r="W31" s="1052"/>
      <c r="X31" s="1052"/>
      <c r="Y31" s="1052"/>
      <c r="Z31" s="1052"/>
      <c r="AA31" s="1052">
        <v>15</v>
      </c>
      <c r="AB31" s="1052"/>
      <c r="AC31" s="1052"/>
      <c r="AD31" s="1052"/>
      <c r="AE31" s="1053"/>
      <c r="AF31" s="1048">
        <v>354</v>
      </c>
      <c r="AG31" s="1049"/>
      <c r="AH31" s="1049"/>
      <c r="AI31" s="1049"/>
      <c r="AJ31" s="1050"/>
      <c r="AK31" s="993">
        <v>83</v>
      </c>
      <c r="AL31" s="984"/>
      <c r="AM31" s="984"/>
      <c r="AN31" s="984"/>
      <c r="AO31" s="984"/>
      <c r="AP31" s="984">
        <v>1520</v>
      </c>
      <c r="AQ31" s="984"/>
      <c r="AR31" s="984"/>
      <c r="AS31" s="984"/>
      <c r="AT31" s="984"/>
      <c r="AU31" s="984">
        <v>262</v>
      </c>
      <c r="AV31" s="984"/>
      <c r="AW31" s="984"/>
      <c r="AX31" s="984"/>
      <c r="AY31" s="984"/>
      <c r="AZ31" s="1054" t="s">
        <v>550</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18</v>
      </c>
      <c r="R32" s="1052"/>
      <c r="S32" s="1052"/>
      <c r="T32" s="1052"/>
      <c r="U32" s="1052"/>
      <c r="V32" s="1052">
        <v>9</v>
      </c>
      <c r="W32" s="1052"/>
      <c r="X32" s="1052"/>
      <c r="Y32" s="1052"/>
      <c r="Z32" s="1052"/>
      <c r="AA32" s="1052">
        <v>9</v>
      </c>
      <c r="AB32" s="1052"/>
      <c r="AC32" s="1052"/>
      <c r="AD32" s="1052"/>
      <c r="AE32" s="1053"/>
      <c r="AF32" s="1048">
        <v>12</v>
      </c>
      <c r="AG32" s="1049"/>
      <c r="AH32" s="1049"/>
      <c r="AI32" s="1049"/>
      <c r="AJ32" s="1050"/>
      <c r="AK32" s="993" t="s">
        <v>567</v>
      </c>
      <c r="AL32" s="984"/>
      <c r="AM32" s="984"/>
      <c r="AN32" s="984"/>
      <c r="AO32" s="984"/>
      <c r="AP32" s="984">
        <v>52</v>
      </c>
      <c r="AQ32" s="984"/>
      <c r="AR32" s="984"/>
      <c r="AS32" s="984"/>
      <c r="AT32" s="984"/>
      <c r="AU32" s="984" t="s">
        <v>550</v>
      </c>
      <c r="AV32" s="984"/>
      <c r="AW32" s="984"/>
      <c r="AX32" s="984"/>
      <c r="AY32" s="984"/>
      <c r="AZ32" s="1054" t="s">
        <v>550</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606</v>
      </c>
      <c r="R33" s="1052"/>
      <c r="S33" s="1052"/>
      <c r="T33" s="1052"/>
      <c r="U33" s="1052"/>
      <c r="V33" s="1052">
        <v>605</v>
      </c>
      <c r="W33" s="1052"/>
      <c r="X33" s="1052"/>
      <c r="Y33" s="1052"/>
      <c r="Z33" s="1052"/>
      <c r="AA33" s="1052">
        <v>1</v>
      </c>
      <c r="AB33" s="1052"/>
      <c r="AC33" s="1052"/>
      <c r="AD33" s="1052"/>
      <c r="AE33" s="1053"/>
      <c r="AF33" s="1048">
        <v>18</v>
      </c>
      <c r="AG33" s="1049"/>
      <c r="AH33" s="1049"/>
      <c r="AI33" s="1049"/>
      <c r="AJ33" s="1050"/>
      <c r="AK33" s="993">
        <v>433</v>
      </c>
      <c r="AL33" s="984"/>
      <c r="AM33" s="984"/>
      <c r="AN33" s="984"/>
      <c r="AO33" s="984"/>
      <c r="AP33" s="984">
        <v>4565</v>
      </c>
      <c r="AQ33" s="984"/>
      <c r="AR33" s="984"/>
      <c r="AS33" s="984"/>
      <c r="AT33" s="984"/>
      <c r="AU33" s="984">
        <v>2401</v>
      </c>
      <c r="AV33" s="984"/>
      <c r="AW33" s="984"/>
      <c r="AX33" s="984"/>
      <c r="AY33" s="984"/>
      <c r="AZ33" s="1054" t="s">
        <v>550</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3339</v>
      </c>
      <c r="R34" s="1052"/>
      <c r="S34" s="1052"/>
      <c r="T34" s="1052"/>
      <c r="U34" s="1052"/>
      <c r="V34" s="1052">
        <v>3156</v>
      </c>
      <c r="W34" s="1052"/>
      <c r="X34" s="1052"/>
      <c r="Y34" s="1052"/>
      <c r="Z34" s="1052"/>
      <c r="AA34" s="1052">
        <v>183</v>
      </c>
      <c r="AB34" s="1052"/>
      <c r="AC34" s="1052"/>
      <c r="AD34" s="1052"/>
      <c r="AE34" s="1053"/>
      <c r="AF34" s="1048">
        <v>2259</v>
      </c>
      <c r="AG34" s="1049"/>
      <c r="AH34" s="1049"/>
      <c r="AI34" s="1049"/>
      <c r="AJ34" s="1050"/>
      <c r="AK34" s="993">
        <v>328</v>
      </c>
      <c r="AL34" s="984"/>
      <c r="AM34" s="984"/>
      <c r="AN34" s="984"/>
      <c r="AO34" s="984"/>
      <c r="AP34" s="984">
        <v>850</v>
      </c>
      <c r="AQ34" s="984"/>
      <c r="AR34" s="984"/>
      <c r="AS34" s="984"/>
      <c r="AT34" s="984"/>
      <c r="AU34" s="984">
        <v>287</v>
      </c>
      <c r="AV34" s="984"/>
      <c r="AW34" s="984"/>
      <c r="AX34" s="984"/>
      <c r="AY34" s="984"/>
      <c r="AZ34" s="1054" t="s">
        <v>550</v>
      </c>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397</v>
      </c>
      <c r="C35" s="1044"/>
      <c r="D35" s="1044"/>
      <c r="E35" s="1044"/>
      <c r="F35" s="1044"/>
      <c r="G35" s="1044"/>
      <c r="H35" s="1044"/>
      <c r="I35" s="1044"/>
      <c r="J35" s="1044"/>
      <c r="K35" s="1044"/>
      <c r="L35" s="1044"/>
      <c r="M35" s="1044"/>
      <c r="N35" s="1044"/>
      <c r="O35" s="1044"/>
      <c r="P35" s="1045"/>
      <c r="Q35" s="1051">
        <v>136</v>
      </c>
      <c r="R35" s="1052"/>
      <c r="S35" s="1052"/>
      <c r="T35" s="1052"/>
      <c r="U35" s="1052"/>
      <c r="V35" s="1052">
        <v>129</v>
      </c>
      <c r="W35" s="1052"/>
      <c r="X35" s="1052"/>
      <c r="Y35" s="1052"/>
      <c r="Z35" s="1052"/>
      <c r="AA35" s="1052">
        <v>7</v>
      </c>
      <c r="AB35" s="1052"/>
      <c r="AC35" s="1052"/>
      <c r="AD35" s="1052"/>
      <c r="AE35" s="1053"/>
      <c r="AF35" s="1048">
        <v>7</v>
      </c>
      <c r="AG35" s="1049"/>
      <c r="AH35" s="1049"/>
      <c r="AI35" s="1049"/>
      <c r="AJ35" s="1050"/>
      <c r="AK35" s="993">
        <v>122</v>
      </c>
      <c r="AL35" s="984"/>
      <c r="AM35" s="984"/>
      <c r="AN35" s="984"/>
      <c r="AO35" s="984"/>
      <c r="AP35" s="984">
        <v>555</v>
      </c>
      <c r="AQ35" s="984"/>
      <c r="AR35" s="984"/>
      <c r="AS35" s="984"/>
      <c r="AT35" s="984"/>
      <c r="AU35" s="984">
        <v>554</v>
      </c>
      <c r="AV35" s="984"/>
      <c r="AW35" s="984"/>
      <c r="AX35" s="984"/>
      <c r="AY35" s="984"/>
      <c r="AZ35" s="1054" t="s">
        <v>550</v>
      </c>
      <c r="BA35" s="1054"/>
      <c r="BB35" s="1054"/>
      <c r="BC35" s="1054"/>
      <c r="BD35" s="1054"/>
      <c r="BE35" s="985" t="s">
        <v>398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2842</v>
      </c>
      <c r="AG63" s="972"/>
      <c r="AH63" s="972"/>
      <c r="AI63" s="972"/>
      <c r="AJ63" s="1035"/>
      <c r="AK63" s="1036"/>
      <c r="AL63" s="976"/>
      <c r="AM63" s="976"/>
      <c r="AN63" s="976"/>
      <c r="AO63" s="976"/>
      <c r="AP63" s="972">
        <v>7543</v>
      </c>
      <c r="AQ63" s="972"/>
      <c r="AR63" s="972"/>
      <c r="AS63" s="972"/>
      <c r="AT63" s="972"/>
      <c r="AU63" s="972">
        <f>SUM(AU28:AY62)</f>
        <v>3504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402</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556</v>
      </c>
      <c r="C68" s="999"/>
      <c r="D68" s="999"/>
      <c r="E68" s="999"/>
      <c r="F68" s="999"/>
      <c r="G68" s="999"/>
      <c r="H68" s="999"/>
      <c r="I68" s="999"/>
      <c r="J68" s="999"/>
      <c r="K68" s="999"/>
      <c r="L68" s="999"/>
      <c r="M68" s="999"/>
      <c r="N68" s="999"/>
      <c r="O68" s="999"/>
      <c r="P68" s="1000"/>
      <c r="Q68" s="1001">
        <v>27</v>
      </c>
      <c r="R68" s="995"/>
      <c r="S68" s="995"/>
      <c r="T68" s="995"/>
      <c r="U68" s="995"/>
      <c r="V68" s="995">
        <v>26</v>
      </c>
      <c r="W68" s="995"/>
      <c r="X68" s="995"/>
      <c r="Y68" s="995"/>
      <c r="Z68" s="995"/>
      <c r="AA68" s="995">
        <v>2</v>
      </c>
      <c r="AB68" s="995"/>
      <c r="AC68" s="995"/>
      <c r="AD68" s="995"/>
      <c r="AE68" s="995"/>
      <c r="AF68" s="995">
        <v>2</v>
      </c>
      <c r="AG68" s="995"/>
      <c r="AH68" s="995"/>
      <c r="AI68" s="995"/>
      <c r="AJ68" s="995"/>
      <c r="AK68" s="995" t="s">
        <v>567</v>
      </c>
      <c r="AL68" s="995"/>
      <c r="AM68" s="995"/>
      <c r="AN68" s="995"/>
      <c r="AO68" s="995"/>
      <c r="AP68" s="995" t="s">
        <v>567</v>
      </c>
      <c r="AQ68" s="995"/>
      <c r="AR68" s="995"/>
      <c r="AS68" s="995"/>
      <c r="AT68" s="995"/>
      <c r="AU68" s="995" t="s">
        <v>567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557</v>
      </c>
      <c r="C69" s="988"/>
      <c r="D69" s="988"/>
      <c r="E69" s="988"/>
      <c r="F69" s="988"/>
      <c r="G69" s="988"/>
      <c r="H69" s="988"/>
      <c r="I69" s="988"/>
      <c r="J69" s="988"/>
      <c r="K69" s="988"/>
      <c r="L69" s="988"/>
      <c r="M69" s="988"/>
      <c r="N69" s="988"/>
      <c r="O69" s="988"/>
      <c r="P69" s="989"/>
      <c r="Q69" s="990">
        <v>290</v>
      </c>
      <c r="R69" s="984"/>
      <c r="S69" s="984"/>
      <c r="T69" s="984"/>
      <c r="U69" s="984"/>
      <c r="V69" s="984">
        <v>287</v>
      </c>
      <c r="W69" s="984"/>
      <c r="X69" s="984"/>
      <c r="Y69" s="984"/>
      <c r="Z69" s="984"/>
      <c r="AA69" s="984">
        <v>3</v>
      </c>
      <c r="AB69" s="984"/>
      <c r="AC69" s="984"/>
      <c r="AD69" s="984"/>
      <c r="AE69" s="984"/>
      <c r="AF69" s="984">
        <v>3</v>
      </c>
      <c r="AG69" s="984"/>
      <c r="AH69" s="984"/>
      <c r="AI69" s="984"/>
      <c r="AJ69" s="984"/>
      <c r="AK69" s="984" t="s">
        <v>575</v>
      </c>
      <c r="AL69" s="984"/>
      <c r="AM69" s="984"/>
      <c r="AN69" s="984"/>
      <c r="AO69" s="984"/>
      <c r="AP69" s="984" t="s">
        <v>567</v>
      </c>
      <c r="AQ69" s="984"/>
      <c r="AR69" s="984"/>
      <c r="AS69" s="984"/>
      <c r="AT69" s="984"/>
      <c r="AU69" s="984" t="s">
        <v>567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558</v>
      </c>
      <c r="C70" s="988"/>
      <c r="D70" s="988"/>
      <c r="E70" s="988"/>
      <c r="F70" s="988"/>
      <c r="G70" s="988"/>
      <c r="H70" s="988"/>
      <c r="I70" s="988"/>
      <c r="J70" s="988"/>
      <c r="K70" s="988"/>
      <c r="L70" s="988"/>
      <c r="M70" s="988"/>
      <c r="N70" s="988"/>
      <c r="O70" s="988"/>
      <c r="P70" s="989"/>
      <c r="Q70" s="990">
        <v>1384</v>
      </c>
      <c r="R70" s="984"/>
      <c r="S70" s="984"/>
      <c r="T70" s="984"/>
      <c r="U70" s="984"/>
      <c r="V70" s="984">
        <v>1384</v>
      </c>
      <c r="W70" s="984"/>
      <c r="X70" s="984"/>
      <c r="Y70" s="984"/>
      <c r="Z70" s="984"/>
      <c r="AA70" s="984" t="s">
        <v>567</v>
      </c>
      <c r="AB70" s="984"/>
      <c r="AC70" s="984"/>
      <c r="AD70" s="984"/>
      <c r="AE70" s="984"/>
      <c r="AF70" s="984" t="s">
        <v>567</v>
      </c>
      <c r="AG70" s="984"/>
      <c r="AH70" s="984"/>
      <c r="AI70" s="984"/>
      <c r="AJ70" s="984"/>
      <c r="AK70" s="984" t="s">
        <v>567</v>
      </c>
      <c r="AL70" s="984"/>
      <c r="AM70" s="984"/>
      <c r="AN70" s="984"/>
      <c r="AO70" s="984"/>
      <c r="AP70" s="984" t="s">
        <v>567</v>
      </c>
      <c r="AQ70" s="984"/>
      <c r="AR70" s="984"/>
      <c r="AS70" s="984"/>
      <c r="AT70" s="984"/>
      <c r="AU70" s="984" t="s">
        <v>567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559</v>
      </c>
      <c r="C71" s="988"/>
      <c r="D71" s="988"/>
      <c r="E71" s="988"/>
      <c r="F71" s="988"/>
      <c r="G71" s="988"/>
      <c r="H71" s="988"/>
      <c r="I71" s="988"/>
      <c r="J71" s="988"/>
      <c r="K71" s="988"/>
      <c r="L71" s="988"/>
      <c r="M71" s="988"/>
      <c r="N71" s="988"/>
      <c r="O71" s="988"/>
      <c r="P71" s="989"/>
      <c r="Q71" s="990">
        <v>194</v>
      </c>
      <c r="R71" s="984"/>
      <c r="S71" s="984"/>
      <c r="T71" s="984"/>
      <c r="U71" s="984"/>
      <c r="V71" s="984">
        <v>194</v>
      </c>
      <c r="W71" s="984"/>
      <c r="X71" s="984"/>
      <c r="Y71" s="984"/>
      <c r="Z71" s="984"/>
      <c r="AA71" s="984" t="s">
        <v>567</v>
      </c>
      <c r="AB71" s="984"/>
      <c r="AC71" s="984"/>
      <c r="AD71" s="984"/>
      <c r="AE71" s="984"/>
      <c r="AF71" s="984" t="s">
        <v>567</v>
      </c>
      <c r="AG71" s="984"/>
      <c r="AH71" s="984"/>
      <c r="AI71" s="984"/>
      <c r="AJ71" s="984"/>
      <c r="AK71" s="984">
        <v>166</v>
      </c>
      <c r="AL71" s="984"/>
      <c r="AM71" s="984"/>
      <c r="AN71" s="984"/>
      <c r="AO71" s="984"/>
      <c r="AP71" s="984">
        <v>1106</v>
      </c>
      <c r="AQ71" s="984"/>
      <c r="AR71" s="984"/>
      <c r="AS71" s="984"/>
      <c r="AT71" s="984"/>
      <c r="AU71" s="984">
        <v>220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560</v>
      </c>
      <c r="C72" s="988"/>
      <c r="D72" s="988"/>
      <c r="E72" s="988"/>
      <c r="F72" s="988"/>
      <c r="G72" s="988"/>
      <c r="H72" s="988"/>
      <c r="I72" s="988"/>
      <c r="J72" s="988"/>
      <c r="K72" s="988"/>
      <c r="L72" s="988"/>
      <c r="M72" s="988"/>
      <c r="N72" s="988"/>
      <c r="O72" s="988"/>
      <c r="P72" s="989"/>
      <c r="Q72" s="990">
        <v>1438</v>
      </c>
      <c r="R72" s="984"/>
      <c r="S72" s="984"/>
      <c r="T72" s="984"/>
      <c r="U72" s="984"/>
      <c r="V72" s="984">
        <v>1438</v>
      </c>
      <c r="W72" s="984"/>
      <c r="X72" s="984"/>
      <c r="Y72" s="984"/>
      <c r="Z72" s="984"/>
      <c r="AA72" s="984" t="s">
        <v>567</v>
      </c>
      <c r="AB72" s="984"/>
      <c r="AC72" s="984"/>
      <c r="AD72" s="984"/>
      <c r="AE72" s="984"/>
      <c r="AF72" s="984" t="s">
        <v>567</v>
      </c>
      <c r="AG72" s="984"/>
      <c r="AH72" s="984"/>
      <c r="AI72" s="984"/>
      <c r="AJ72" s="984"/>
      <c r="AK72" s="984">
        <v>1179</v>
      </c>
      <c r="AL72" s="984"/>
      <c r="AM72" s="984"/>
      <c r="AN72" s="984"/>
      <c r="AO72" s="984"/>
      <c r="AP72" s="984">
        <v>2127</v>
      </c>
      <c r="AQ72" s="984"/>
      <c r="AR72" s="984"/>
      <c r="AS72" s="984"/>
      <c r="AT72" s="984"/>
      <c r="AU72" s="984">
        <v>226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561</v>
      </c>
      <c r="C73" s="988"/>
      <c r="D73" s="988"/>
      <c r="E73" s="988"/>
      <c r="F73" s="988"/>
      <c r="G73" s="988"/>
      <c r="H73" s="988"/>
      <c r="I73" s="988"/>
      <c r="J73" s="988"/>
      <c r="K73" s="988"/>
      <c r="L73" s="988"/>
      <c r="M73" s="988"/>
      <c r="N73" s="988"/>
      <c r="O73" s="988"/>
      <c r="P73" s="989"/>
      <c r="Q73" s="990">
        <v>25</v>
      </c>
      <c r="R73" s="984"/>
      <c r="S73" s="984"/>
      <c r="T73" s="984"/>
      <c r="U73" s="984"/>
      <c r="V73" s="984">
        <v>25</v>
      </c>
      <c r="W73" s="984"/>
      <c r="X73" s="984"/>
      <c r="Y73" s="984"/>
      <c r="Z73" s="984"/>
      <c r="AA73" s="984" t="s">
        <v>567</v>
      </c>
      <c r="AB73" s="984"/>
      <c r="AC73" s="984"/>
      <c r="AD73" s="984"/>
      <c r="AE73" s="984"/>
      <c r="AF73" s="984" t="s">
        <v>567</v>
      </c>
      <c r="AG73" s="984"/>
      <c r="AH73" s="984"/>
      <c r="AI73" s="984"/>
      <c r="AJ73" s="984"/>
      <c r="AK73" s="984">
        <v>25</v>
      </c>
      <c r="AL73" s="984"/>
      <c r="AM73" s="984"/>
      <c r="AN73" s="984"/>
      <c r="AO73" s="984"/>
      <c r="AP73" s="984" t="s">
        <v>567</v>
      </c>
      <c r="AQ73" s="984"/>
      <c r="AR73" s="984"/>
      <c r="AS73" s="984"/>
      <c r="AT73" s="984"/>
      <c r="AU73" s="984" t="s">
        <v>567</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562</v>
      </c>
      <c r="C74" s="988"/>
      <c r="D74" s="988"/>
      <c r="E74" s="988"/>
      <c r="F74" s="988"/>
      <c r="G74" s="988"/>
      <c r="H74" s="988"/>
      <c r="I74" s="988"/>
      <c r="J74" s="988"/>
      <c r="K74" s="988"/>
      <c r="L74" s="988"/>
      <c r="M74" s="988"/>
      <c r="N74" s="988"/>
      <c r="O74" s="988"/>
      <c r="P74" s="989"/>
      <c r="Q74" s="990">
        <v>1670</v>
      </c>
      <c r="R74" s="984"/>
      <c r="S74" s="984"/>
      <c r="T74" s="984"/>
      <c r="U74" s="984"/>
      <c r="V74" s="984">
        <v>1670</v>
      </c>
      <c r="W74" s="984"/>
      <c r="X74" s="984"/>
      <c r="Y74" s="984"/>
      <c r="Z74" s="984"/>
      <c r="AA74" s="984" t="s">
        <v>567</v>
      </c>
      <c r="AB74" s="984"/>
      <c r="AC74" s="984"/>
      <c r="AD74" s="984"/>
      <c r="AE74" s="984"/>
      <c r="AF74" s="984" t="s">
        <v>567</v>
      </c>
      <c r="AG74" s="984"/>
      <c r="AH74" s="984"/>
      <c r="AI74" s="984"/>
      <c r="AJ74" s="984"/>
      <c r="AK74" s="984" t="s">
        <v>567</v>
      </c>
      <c r="AL74" s="984"/>
      <c r="AM74" s="984"/>
      <c r="AN74" s="984"/>
      <c r="AO74" s="984"/>
      <c r="AP74" s="984">
        <v>3190</v>
      </c>
      <c r="AQ74" s="984"/>
      <c r="AR74" s="984"/>
      <c r="AS74" s="984"/>
      <c r="AT74" s="984"/>
      <c r="AU74" s="984" t="s">
        <v>567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563</v>
      </c>
      <c r="C75" s="988"/>
      <c r="D75" s="988"/>
      <c r="E75" s="988"/>
      <c r="F75" s="988"/>
      <c r="G75" s="988"/>
      <c r="H75" s="988"/>
      <c r="I75" s="988"/>
      <c r="J75" s="988"/>
      <c r="K75" s="988"/>
      <c r="L75" s="988"/>
      <c r="M75" s="988"/>
      <c r="N75" s="988"/>
      <c r="O75" s="988"/>
      <c r="P75" s="989"/>
      <c r="Q75" s="991">
        <v>1186</v>
      </c>
      <c r="R75" s="992"/>
      <c r="S75" s="992"/>
      <c r="T75" s="992"/>
      <c r="U75" s="993"/>
      <c r="V75" s="994">
        <v>1159</v>
      </c>
      <c r="W75" s="992"/>
      <c r="X75" s="992"/>
      <c r="Y75" s="992"/>
      <c r="Z75" s="993"/>
      <c r="AA75" s="994">
        <v>27</v>
      </c>
      <c r="AB75" s="992"/>
      <c r="AC75" s="992"/>
      <c r="AD75" s="992"/>
      <c r="AE75" s="993"/>
      <c r="AF75" s="994">
        <v>27</v>
      </c>
      <c r="AG75" s="992"/>
      <c r="AH75" s="992"/>
      <c r="AI75" s="992"/>
      <c r="AJ75" s="993"/>
      <c r="AK75" s="994">
        <v>54</v>
      </c>
      <c r="AL75" s="992"/>
      <c r="AM75" s="992"/>
      <c r="AN75" s="992"/>
      <c r="AO75" s="993"/>
      <c r="AP75" s="994">
        <v>613</v>
      </c>
      <c r="AQ75" s="992"/>
      <c r="AR75" s="992"/>
      <c r="AS75" s="992"/>
      <c r="AT75" s="993"/>
      <c r="AU75" s="994">
        <v>446</v>
      </c>
      <c r="AV75" s="992"/>
      <c r="AW75" s="992"/>
      <c r="AX75" s="992"/>
      <c r="AY75" s="993"/>
      <c r="AZ75" s="985" t="s">
        <v>568</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564</v>
      </c>
      <c r="C76" s="988"/>
      <c r="D76" s="988"/>
      <c r="E76" s="988"/>
      <c r="F76" s="988"/>
      <c r="G76" s="988"/>
      <c r="H76" s="988"/>
      <c r="I76" s="988"/>
      <c r="J76" s="988"/>
      <c r="K76" s="988"/>
      <c r="L76" s="988"/>
      <c r="M76" s="988"/>
      <c r="N76" s="988"/>
      <c r="O76" s="988"/>
      <c r="P76" s="989"/>
      <c r="Q76" s="991">
        <v>63</v>
      </c>
      <c r="R76" s="992"/>
      <c r="S76" s="992"/>
      <c r="T76" s="992"/>
      <c r="U76" s="993"/>
      <c r="V76" s="994">
        <v>51</v>
      </c>
      <c r="W76" s="992"/>
      <c r="X76" s="992"/>
      <c r="Y76" s="992"/>
      <c r="Z76" s="993"/>
      <c r="AA76" s="994">
        <v>13</v>
      </c>
      <c r="AB76" s="992"/>
      <c r="AC76" s="992"/>
      <c r="AD76" s="992"/>
      <c r="AE76" s="993"/>
      <c r="AF76" s="994">
        <v>13</v>
      </c>
      <c r="AG76" s="992"/>
      <c r="AH76" s="992"/>
      <c r="AI76" s="992"/>
      <c r="AJ76" s="993"/>
      <c r="AK76" s="994" t="s">
        <v>567</v>
      </c>
      <c r="AL76" s="992"/>
      <c r="AM76" s="992"/>
      <c r="AN76" s="992"/>
      <c r="AO76" s="993"/>
      <c r="AP76" s="994" t="s">
        <v>567</v>
      </c>
      <c r="AQ76" s="992"/>
      <c r="AR76" s="992"/>
      <c r="AS76" s="992"/>
      <c r="AT76" s="993"/>
      <c r="AU76" s="994" t="s">
        <v>567</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565</v>
      </c>
      <c r="C77" s="988"/>
      <c r="D77" s="988"/>
      <c r="E77" s="988"/>
      <c r="F77" s="988"/>
      <c r="G77" s="988"/>
      <c r="H77" s="988"/>
      <c r="I77" s="988"/>
      <c r="J77" s="988"/>
      <c r="K77" s="988"/>
      <c r="L77" s="988"/>
      <c r="M77" s="988"/>
      <c r="N77" s="988"/>
      <c r="O77" s="988"/>
      <c r="P77" s="989"/>
      <c r="Q77" s="991">
        <v>332</v>
      </c>
      <c r="R77" s="992"/>
      <c r="S77" s="992"/>
      <c r="T77" s="992"/>
      <c r="U77" s="993"/>
      <c r="V77" s="994">
        <v>216</v>
      </c>
      <c r="W77" s="992"/>
      <c r="X77" s="992"/>
      <c r="Y77" s="992"/>
      <c r="Z77" s="993"/>
      <c r="AA77" s="994">
        <v>117</v>
      </c>
      <c r="AB77" s="992"/>
      <c r="AC77" s="992"/>
      <c r="AD77" s="992"/>
      <c r="AE77" s="993"/>
      <c r="AF77" s="994">
        <v>117</v>
      </c>
      <c r="AG77" s="992"/>
      <c r="AH77" s="992"/>
      <c r="AI77" s="992"/>
      <c r="AJ77" s="993"/>
      <c r="AK77" s="994">
        <v>133</v>
      </c>
      <c r="AL77" s="992"/>
      <c r="AM77" s="992"/>
      <c r="AN77" s="992"/>
      <c r="AO77" s="993"/>
      <c r="AP77" s="994" t="s">
        <v>567</v>
      </c>
      <c r="AQ77" s="992"/>
      <c r="AR77" s="992"/>
      <c r="AS77" s="992"/>
      <c r="AT77" s="993"/>
      <c r="AU77" s="994" t="s">
        <v>567</v>
      </c>
      <c r="AV77" s="992"/>
      <c r="AW77" s="992"/>
      <c r="AX77" s="992"/>
      <c r="AY77" s="993"/>
      <c r="AZ77" s="985" t="s">
        <v>569</v>
      </c>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566</v>
      </c>
      <c r="C78" s="988"/>
      <c r="D78" s="988"/>
      <c r="E78" s="988"/>
      <c r="F78" s="988"/>
      <c r="G78" s="988"/>
      <c r="H78" s="988"/>
      <c r="I78" s="988"/>
      <c r="J78" s="988"/>
      <c r="K78" s="988"/>
      <c r="L78" s="988"/>
      <c r="M78" s="988"/>
      <c r="N78" s="988"/>
      <c r="O78" s="988"/>
      <c r="P78" s="989"/>
      <c r="Q78" s="990">
        <v>211512</v>
      </c>
      <c r="R78" s="984"/>
      <c r="S78" s="984"/>
      <c r="T78" s="984"/>
      <c r="U78" s="984"/>
      <c r="V78" s="984">
        <v>207502</v>
      </c>
      <c r="W78" s="984"/>
      <c r="X78" s="984"/>
      <c r="Y78" s="984"/>
      <c r="Z78" s="984"/>
      <c r="AA78" s="984">
        <v>4010</v>
      </c>
      <c r="AB78" s="984"/>
      <c r="AC78" s="984"/>
      <c r="AD78" s="984"/>
      <c r="AE78" s="984"/>
      <c r="AF78" s="984">
        <v>4010</v>
      </c>
      <c r="AG78" s="984"/>
      <c r="AH78" s="984"/>
      <c r="AI78" s="984"/>
      <c r="AJ78" s="984"/>
      <c r="AK78" s="984" t="s">
        <v>567</v>
      </c>
      <c r="AL78" s="984"/>
      <c r="AM78" s="984"/>
      <c r="AN78" s="984"/>
      <c r="AO78" s="984"/>
      <c r="AP78" s="984" t="s">
        <v>567</v>
      </c>
      <c r="AQ78" s="984"/>
      <c r="AR78" s="984"/>
      <c r="AS78" s="984"/>
      <c r="AT78" s="984"/>
      <c r="AU78" s="984" t="s">
        <v>567</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4170</v>
      </c>
      <c r="AG88" s="972"/>
      <c r="AH88" s="972"/>
      <c r="AI88" s="972"/>
      <c r="AJ88" s="972"/>
      <c r="AK88" s="976"/>
      <c r="AL88" s="976"/>
      <c r="AM88" s="976"/>
      <c r="AN88" s="976"/>
      <c r="AO88" s="976"/>
      <c r="AP88" s="972">
        <v>7036</v>
      </c>
      <c r="AQ88" s="972"/>
      <c r="AR88" s="972"/>
      <c r="AS88" s="972"/>
      <c r="AT88" s="972"/>
      <c r="AU88" s="972">
        <v>892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SUM(CR7:CV10)</f>
        <v>41</v>
      </c>
      <c r="CS102" s="966"/>
      <c r="CT102" s="966"/>
      <c r="CU102" s="966"/>
      <c r="CV102" s="967"/>
      <c r="CW102" s="965">
        <f>SUM(CW7:DA10)</f>
        <v>6</v>
      </c>
      <c r="CX102" s="966"/>
      <c r="CY102" s="966"/>
      <c r="CZ102" s="966"/>
      <c r="DA102" s="967"/>
      <c r="DB102" s="965" t="s">
        <v>567</v>
      </c>
      <c r="DC102" s="966"/>
      <c r="DD102" s="966"/>
      <c r="DE102" s="966"/>
      <c r="DF102" s="967"/>
      <c r="DG102" s="965" t="s">
        <v>567</v>
      </c>
      <c r="DH102" s="966"/>
      <c r="DI102" s="966"/>
      <c r="DJ102" s="966"/>
      <c r="DK102" s="967"/>
      <c r="DL102" s="965" t="s">
        <v>567</v>
      </c>
      <c r="DM102" s="966"/>
      <c r="DN102" s="966"/>
      <c r="DO102" s="966"/>
      <c r="DP102" s="967"/>
      <c r="DQ102" s="965" t="s">
        <v>567</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2158730</v>
      </c>
      <c r="AB110" s="902"/>
      <c r="AC110" s="902"/>
      <c r="AD110" s="902"/>
      <c r="AE110" s="903"/>
      <c r="AF110" s="904">
        <v>2002223</v>
      </c>
      <c r="AG110" s="902"/>
      <c r="AH110" s="902"/>
      <c r="AI110" s="902"/>
      <c r="AJ110" s="903"/>
      <c r="AK110" s="904">
        <v>1800730</v>
      </c>
      <c r="AL110" s="902"/>
      <c r="AM110" s="902"/>
      <c r="AN110" s="902"/>
      <c r="AO110" s="903"/>
      <c r="AP110" s="905">
        <v>21.1</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21509264</v>
      </c>
      <c r="BR110" s="855"/>
      <c r="BS110" s="855"/>
      <c r="BT110" s="855"/>
      <c r="BU110" s="855"/>
      <c r="BV110" s="855">
        <v>19567581</v>
      </c>
      <c r="BW110" s="855"/>
      <c r="BX110" s="855"/>
      <c r="BY110" s="855"/>
      <c r="BZ110" s="855"/>
      <c r="CA110" s="855">
        <v>17997438</v>
      </c>
      <c r="CB110" s="855"/>
      <c r="CC110" s="855"/>
      <c r="CD110" s="855"/>
      <c r="CE110" s="855"/>
      <c r="CF110" s="879">
        <v>210.8</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4116370</v>
      </c>
      <c r="BR112" s="830"/>
      <c r="BS112" s="830"/>
      <c r="BT112" s="830"/>
      <c r="BU112" s="830"/>
      <c r="BV112" s="830">
        <v>3780436</v>
      </c>
      <c r="BW112" s="830"/>
      <c r="BX112" s="830"/>
      <c r="BY112" s="830"/>
      <c r="BZ112" s="830"/>
      <c r="CA112" s="830">
        <v>3503632</v>
      </c>
      <c r="CB112" s="830"/>
      <c r="CC112" s="830"/>
      <c r="CD112" s="830"/>
      <c r="CE112" s="830"/>
      <c r="CF112" s="888">
        <v>41</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391293</v>
      </c>
      <c r="AB113" s="932"/>
      <c r="AC113" s="932"/>
      <c r="AD113" s="932"/>
      <c r="AE113" s="933"/>
      <c r="AF113" s="934">
        <v>387491</v>
      </c>
      <c r="AG113" s="932"/>
      <c r="AH113" s="932"/>
      <c r="AI113" s="932"/>
      <c r="AJ113" s="933"/>
      <c r="AK113" s="934">
        <v>363097</v>
      </c>
      <c r="AL113" s="932"/>
      <c r="AM113" s="932"/>
      <c r="AN113" s="932"/>
      <c r="AO113" s="933"/>
      <c r="AP113" s="935">
        <v>4.3</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1277045</v>
      </c>
      <c r="BR113" s="830"/>
      <c r="BS113" s="830"/>
      <c r="BT113" s="830"/>
      <c r="BU113" s="830"/>
      <c r="BV113" s="830">
        <v>1171144</v>
      </c>
      <c r="BW113" s="830"/>
      <c r="BX113" s="830"/>
      <c r="BY113" s="830"/>
      <c r="BZ113" s="830"/>
      <c r="CA113" s="830">
        <v>892196</v>
      </c>
      <c r="CB113" s="830"/>
      <c r="CC113" s="830"/>
      <c r="CD113" s="830"/>
      <c r="CE113" s="830"/>
      <c r="CF113" s="888">
        <v>10.4</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119090</v>
      </c>
      <c r="AB114" s="793"/>
      <c r="AC114" s="793"/>
      <c r="AD114" s="793"/>
      <c r="AE114" s="794"/>
      <c r="AF114" s="795">
        <v>139801</v>
      </c>
      <c r="AG114" s="793"/>
      <c r="AH114" s="793"/>
      <c r="AI114" s="793"/>
      <c r="AJ114" s="794"/>
      <c r="AK114" s="795">
        <v>141020</v>
      </c>
      <c r="AL114" s="793"/>
      <c r="AM114" s="793"/>
      <c r="AN114" s="793"/>
      <c r="AO114" s="794"/>
      <c r="AP114" s="837">
        <v>1.7</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2832417</v>
      </c>
      <c r="BR114" s="830"/>
      <c r="BS114" s="830"/>
      <c r="BT114" s="830"/>
      <c r="BU114" s="830"/>
      <c r="BV114" s="830">
        <v>2799762</v>
      </c>
      <c r="BW114" s="830"/>
      <c r="BX114" s="830"/>
      <c r="BY114" s="830"/>
      <c r="BZ114" s="830"/>
      <c r="CA114" s="830">
        <v>2844444</v>
      </c>
      <c r="CB114" s="830"/>
      <c r="CC114" s="830"/>
      <c r="CD114" s="830"/>
      <c r="CE114" s="830"/>
      <c r="CF114" s="888">
        <v>33.299999999999997</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v>53</v>
      </c>
      <c r="BR115" s="830"/>
      <c r="BS115" s="830"/>
      <c r="BT115" s="830"/>
      <c r="BU115" s="830"/>
      <c r="BV115" s="830">
        <v>31</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2669113</v>
      </c>
      <c r="AB117" s="916"/>
      <c r="AC117" s="916"/>
      <c r="AD117" s="916"/>
      <c r="AE117" s="917"/>
      <c r="AF117" s="918">
        <v>2529515</v>
      </c>
      <c r="AG117" s="916"/>
      <c r="AH117" s="916"/>
      <c r="AI117" s="916"/>
      <c r="AJ117" s="917"/>
      <c r="AK117" s="918">
        <v>2304847</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29735149</v>
      </c>
      <c r="BR119" s="858"/>
      <c r="BS119" s="858"/>
      <c r="BT119" s="858"/>
      <c r="BU119" s="858"/>
      <c r="BV119" s="858">
        <v>27318954</v>
      </c>
      <c r="BW119" s="858"/>
      <c r="BX119" s="858"/>
      <c r="BY119" s="858"/>
      <c r="BZ119" s="858"/>
      <c r="CA119" s="858">
        <v>25237710</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6847078</v>
      </c>
      <c r="BR120" s="855"/>
      <c r="BS120" s="855"/>
      <c r="BT120" s="855"/>
      <c r="BU120" s="855"/>
      <c r="BV120" s="855">
        <v>6810648</v>
      </c>
      <c r="BW120" s="855"/>
      <c r="BX120" s="855"/>
      <c r="BY120" s="855"/>
      <c r="BZ120" s="855"/>
      <c r="CA120" s="855">
        <v>6971360</v>
      </c>
      <c r="CB120" s="855"/>
      <c r="CC120" s="855"/>
      <c r="CD120" s="855"/>
      <c r="CE120" s="855"/>
      <c r="CF120" s="879">
        <v>81.7</v>
      </c>
      <c r="CG120" s="880"/>
      <c r="CH120" s="880"/>
      <c r="CI120" s="880"/>
      <c r="CJ120" s="880"/>
      <c r="CK120" s="881" t="s">
        <v>449</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2760419</v>
      </c>
      <c r="DH120" s="855"/>
      <c r="DI120" s="855"/>
      <c r="DJ120" s="855"/>
      <c r="DK120" s="855"/>
      <c r="DL120" s="855">
        <v>2647193</v>
      </c>
      <c r="DM120" s="855"/>
      <c r="DN120" s="855"/>
      <c r="DO120" s="855"/>
      <c r="DP120" s="855"/>
      <c r="DQ120" s="855">
        <v>2401133</v>
      </c>
      <c r="DR120" s="855"/>
      <c r="DS120" s="855"/>
      <c r="DT120" s="855"/>
      <c r="DU120" s="855"/>
      <c r="DV120" s="856">
        <v>28.1</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2165</v>
      </c>
      <c r="BR121" s="830"/>
      <c r="BS121" s="830"/>
      <c r="BT121" s="830"/>
      <c r="BU121" s="830"/>
      <c r="BV121" s="830">
        <v>1134</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828183</v>
      </c>
      <c r="DH121" s="830"/>
      <c r="DI121" s="830"/>
      <c r="DJ121" s="830"/>
      <c r="DK121" s="830"/>
      <c r="DL121" s="830">
        <v>633300</v>
      </c>
      <c r="DM121" s="830"/>
      <c r="DN121" s="830"/>
      <c r="DO121" s="830"/>
      <c r="DP121" s="830"/>
      <c r="DQ121" s="830">
        <v>554419</v>
      </c>
      <c r="DR121" s="830"/>
      <c r="DS121" s="830"/>
      <c r="DT121" s="830"/>
      <c r="DU121" s="830"/>
      <c r="DV121" s="807">
        <v>6.5</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22824104</v>
      </c>
      <c r="BR122" s="858"/>
      <c r="BS122" s="858"/>
      <c r="BT122" s="858"/>
      <c r="BU122" s="858"/>
      <c r="BV122" s="858">
        <v>21472128</v>
      </c>
      <c r="BW122" s="858"/>
      <c r="BX122" s="858"/>
      <c r="BY122" s="858"/>
      <c r="BZ122" s="858"/>
      <c r="CA122" s="858">
        <v>20192285</v>
      </c>
      <c r="CB122" s="858"/>
      <c r="CC122" s="858"/>
      <c r="CD122" s="858"/>
      <c r="CE122" s="858"/>
      <c r="CF122" s="859">
        <v>236.5</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263492</v>
      </c>
      <c r="DH122" s="830"/>
      <c r="DI122" s="830"/>
      <c r="DJ122" s="830"/>
      <c r="DK122" s="830"/>
      <c r="DL122" s="830">
        <v>257260</v>
      </c>
      <c r="DM122" s="830"/>
      <c r="DN122" s="830"/>
      <c r="DO122" s="830"/>
      <c r="DP122" s="830"/>
      <c r="DQ122" s="830">
        <v>286569</v>
      </c>
      <c r="DR122" s="830"/>
      <c r="DS122" s="830"/>
      <c r="DT122" s="830"/>
      <c r="DU122" s="830"/>
      <c r="DV122" s="807">
        <v>3.4</v>
      </c>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29673347</v>
      </c>
      <c r="BR123" s="846"/>
      <c r="BS123" s="846"/>
      <c r="BT123" s="846"/>
      <c r="BU123" s="846"/>
      <c r="BV123" s="846">
        <v>28283910</v>
      </c>
      <c r="BW123" s="846"/>
      <c r="BX123" s="846"/>
      <c r="BY123" s="846"/>
      <c r="BZ123" s="846"/>
      <c r="CA123" s="846">
        <v>27163645</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264276</v>
      </c>
      <c r="DH123" s="793"/>
      <c r="DI123" s="793"/>
      <c r="DJ123" s="793"/>
      <c r="DK123" s="794"/>
      <c r="DL123" s="795">
        <v>242683</v>
      </c>
      <c r="DM123" s="793"/>
      <c r="DN123" s="793"/>
      <c r="DO123" s="793"/>
      <c r="DP123" s="794"/>
      <c r="DQ123" s="795">
        <v>261511</v>
      </c>
      <c r="DR123" s="793"/>
      <c r="DS123" s="793"/>
      <c r="DT123" s="793"/>
      <c r="DU123" s="794"/>
      <c r="DV123" s="837">
        <v>3.1</v>
      </c>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0.6</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1160</v>
      </c>
      <c r="AB128" s="814"/>
      <c r="AC128" s="814"/>
      <c r="AD128" s="814"/>
      <c r="AE128" s="815"/>
      <c r="AF128" s="816">
        <v>1476</v>
      </c>
      <c r="AG128" s="814"/>
      <c r="AH128" s="814"/>
      <c r="AI128" s="814"/>
      <c r="AJ128" s="815"/>
      <c r="AK128" s="816">
        <v>1476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13.24</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v>53</v>
      </c>
      <c r="DH128" s="804"/>
      <c r="DI128" s="804"/>
      <c r="DJ128" s="804"/>
      <c r="DK128" s="804"/>
      <c r="DL128" s="804">
        <v>31</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11033385</v>
      </c>
      <c r="AB129" s="793"/>
      <c r="AC129" s="793"/>
      <c r="AD129" s="793"/>
      <c r="AE129" s="794"/>
      <c r="AF129" s="795">
        <v>10582708</v>
      </c>
      <c r="AG129" s="793"/>
      <c r="AH129" s="793"/>
      <c r="AI129" s="793"/>
      <c r="AJ129" s="794"/>
      <c r="AK129" s="795">
        <v>10592439</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18.239999999999998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2168516</v>
      </c>
      <c r="AB130" s="793"/>
      <c r="AC130" s="793"/>
      <c r="AD130" s="793"/>
      <c r="AE130" s="794"/>
      <c r="AF130" s="795">
        <v>2100621</v>
      </c>
      <c r="AG130" s="793"/>
      <c r="AH130" s="793"/>
      <c r="AI130" s="793"/>
      <c r="AJ130" s="794"/>
      <c r="AK130" s="795">
        <v>2054550</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4.5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8864869</v>
      </c>
      <c r="AB131" s="777"/>
      <c r="AC131" s="777"/>
      <c r="AD131" s="777"/>
      <c r="AE131" s="778"/>
      <c r="AF131" s="779">
        <v>8482087</v>
      </c>
      <c r="AG131" s="777"/>
      <c r="AH131" s="777"/>
      <c r="AI131" s="777"/>
      <c r="AJ131" s="778"/>
      <c r="AK131" s="779">
        <v>8537889</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5.6338903599999997</v>
      </c>
      <c r="AB132" s="758"/>
      <c r="AC132" s="758"/>
      <c r="AD132" s="758"/>
      <c r="AE132" s="759"/>
      <c r="AF132" s="760">
        <v>5.0390664469999997</v>
      </c>
      <c r="AG132" s="758"/>
      <c r="AH132" s="758"/>
      <c r="AI132" s="758"/>
      <c r="AJ132" s="759"/>
      <c r="AK132" s="760">
        <v>2.914317354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8.5</v>
      </c>
      <c r="AB133" s="737"/>
      <c r="AC133" s="737"/>
      <c r="AD133" s="737"/>
      <c r="AE133" s="738"/>
      <c r="AF133" s="736">
        <v>6.6</v>
      </c>
      <c r="AG133" s="737"/>
      <c r="AH133" s="737"/>
      <c r="AI133" s="737"/>
      <c r="AJ133" s="738"/>
      <c r="AK133" s="736">
        <v>4.5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oOt/CyESrJa3mX/4iRbmCKZB0b6q703iaobP47xT9BWDPoPHL1Q3z3mWIFJZM/9hZ6N6vbPAGVsBtrz19umMg==" saltValue="nHhP3K53+GXw9HBHR/37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T50" sqref="CT50"/>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t064c+Zaue8ocOtvQaQHd2+2QYzuEBTRbIP9+SOAZCFDxg3dcficKEI55+ESwYUHg4CzA4taUr0v3aGlZR0lQ==" saltValue="qXIQTekW5TphK1FkTBm2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bUfsCPDPoDFeIrPxSV/XoKTHMnKBRUBVtoAQeI5VVhIA/vaAEprA2JS8x6pDCOceFRuKKyJxEGMmWHhS4ZkCQ==" saltValue="6YgTRZF5+XLqpU1zlVMN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1" t="s">
        <v>482</v>
      </c>
      <c r="AP7" s="265"/>
      <c r="AQ7" s="266" t="s">
        <v>483</v>
      </c>
      <c r="AR7" s="267"/>
    </row>
    <row r="8" spans="1:46" x14ac:dyDescent="0.15">
      <c r="A8" s="259"/>
      <c r="AK8" s="268"/>
      <c r="AL8" s="269"/>
      <c r="AM8" s="269"/>
      <c r="AN8" s="270"/>
      <c r="AO8" s="1132"/>
      <c r="AP8" s="271" t="s">
        <v>484</v>
      </c>
      <c r="AQ8" s="272" t="s">
        <v>485</v>
      </c>
      <c r="AR8" s="273" t="s">
        <v>486</v>
      </c>
    </row>
    <row r="9" spans="1:46" x14ac:dyDescent="0.15">
      <c r="A9" s="259"/>
      <c r="AK9" s="1143" t="s">
        <v>487</v>
      </c>
      <c r="AL9" s="1144"/>
      <c r="AM9" s="1144"/>
      <c r="AN9" s="1145"/>
      <c r="AO9" s="274">
        <v>2907555</v>
      </c>
      <c r="AP9" s="274">
        <v>108852</v>
      </c>
      <c r="AQ9" s="275">
        <v>107616</v>
      </c>
      <c r="AR9" s="276">
        <v>1.1000000000000001</v>
      </c>
    </row>
    <row r="10" spans="1:46" ht="13.5" customHeight="1" x14ac:dyDescent="0.15">
      <c r="A10" s="259"/>
      <c r="AK10" s="1143" t="s">
        <v>488</v>
      </c>
      <c r="AL10" s="1144"/>
      <c r="AM10" s="1144"/>
      <c r="AN10" s="1145"/>
      <c r="AO10" s="277">
        <v>422589</v>
      </c>
      <c r="AP10" s="277">
        <v>15821</v>
      </c>
      <c r="AQ10" s="278">
        <v>10095</v>
      </c>
      <c r="AR10" s="279">
        <v>56.7</v>
      </c>
    </row>
    <row r="11" spans="1:46" ht="13.5" customHeight="1" x14ac:dyDescent="0.15">
      <c r="A11" s="259"/>
      <c r="AK11" s="1143" t="s">
        <v>489</v>
      </c>
      <c r="AL11" s="1144"/>
      <c r="AM11" s="1144"/>
      <c r="AN11" s="1145"/>
      <c r="AO11" s="277">
        <v>181429</v>
      </c>
      <c r="AP11" s="277">
        <v>6792</v>
      </c>
      <c r="AQ11" s="278">
        <v>1704</v>
      </c>
      <c r="AR11" s="279">
        <v>298.60000000000002</v>
      </c>
    </row>
    <row r="12" spans="1:46" ht="13.5" customHeight="1" x14ac:dyDescent="0.15">
      <c r="A12" s="259"/>
      <c r="AK12" s="1143" t="s">
        <v>490</v>
      </c>
      <c r="AL12" s="1144"/>
      <c r="AM12" s="1144"/>
      <c r="AN12" s="1145"/>
      <c r="AO12" s="277" t="s">
        <v>491</v>
      </c>
      <c r="AP12" s="277" t="s">
        <v>491</v>
      </c>
      <c r="AQ12" s="278">
        <v>7</v>
      </c>
      <c r="AR12" s="279" t="s">
        <v>491</v>
      </c>
    </row>
    <row r="13" spans="1:46" ht="13.5" customHeight="1" x14ac:dyDescent="0.15">
      <c r="A13" s="259"/>
      <c r="AK13" s="1143" t="s">
        <v>492</v>
      </c>
      <c r="AL13" s="1144"/>
      <c r="AM13" s="1144"/>
      <c r="AN13" s="1145"/>
      <c r="AO13" s="277">
        <v>124099</v>
      </c>
      <c r="AP13" s="277">
        <v>4646</v>
      </c>
      <c r="AQ13" s="278">
        <v>4110</v>
      </c>
      <c r="AR13" s="279">
        <v>13</v>
      </c>
    </row>
    <row r="14" spans="1:46" ht="13.5" customHeight="1" x14ac:dyDescent="0.15">
      <c r="A14" s="259"/>
      <c r="AK14" s="1143" t="s">
        <v>493</v>
      </c>
      <c r="AL14" s="1144"/>
      <c r="AM14" s="1144"/>
      <c r="AN14" s="1145"/>
      <c r="AO14" s="277">
        <v>32488</v>
      </c>
      <c r="AP14" s="277">
        <v>1216</v>
      </c>
      <c r="AQ14" s="278">
        <v>2451</v>
      </c>
      <c r="AR14" s="279">
        <v>-50.4</v>
      </c>
    </row>
    <row r="15" spans="1:46" ht="13.5" customHeight="1" x14ac:dyDescent="0.15">
      <c r="A15" s="259"/>
      <c r="AK15" s="1146" t="s">
        <v>494</v>
      </c>
      <c r="AL15" s="1147"/>
      <c r="AM15" s="1147"/>
      <c r="AN15" s="1148"/>
      <c r="AO15" s="277">
        <v>-172943</v>
      </c>
      <c r="AP15" s="277">
        <v>-6475</v>
      </c>
      <c r="AQ15" s="278">
        <v>-6399</v>
      </c>
      <c r="AR15" s="279">
        <v>1.2</v>
      </c>
    </row>
    <row r="16" spans="1:46" x14ac:dyDescent="0.15">
      <c r="A16" s="259"/>
      <c r="AK16" s="1146" t="s">
        <v>177</v>
      </c>
      <c r="AL16" s="1147"/>
      <c r="AM16" s="1147"/>
      <c r="AN16" s="1148"/>
      <c r="AO16" s="277">
        <v>3495217</v>
      </c>
      <c r="AP16" s="277">
        <v>130853</v>
      </c>
      <c r="AQ16" s="278">
        <v>119584</v>
      </c>
      <c r="AR16" s="279">
        <v>9.4</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49" t="s">
        <v>499</v>
      </c>
      <c r="AL21" s="1150"/>
      <c r="AM21" s="1150"/>
      <c r="AN21" s="1151"/>
      <c r="AO21" s="289">
        <v>9.9600000000000009</v>
      </c>
      <c r="AP21" s="290">
        <v>10.86</v>
      </c>
      <c r="AQ21" s="291">
        <v>-0.9</v>
      </c>
      <c r="AS21" s="292"/>
      <c r="AT21" s="288"/>
    </row>
    <row r="22" spans="1:46" s="260" customFormat="1" x14ac:dyDescent="0.15">
      <c r="A22" s="288"/>
      <c r="AK22" s="1149" t="s">
        <v>500</v>
      </c>
      <c r="AL22" s="1150"/>
      <c r="AM22" s="1150"/>
      <c r="AN22" s="1151"/>
      <c r="AO22" s="293">
        <v>99.3</v>
      </c>
      <c r="AP22" s="294">
        <v>97.3</v>
      </c>
      <c r="AQ22" s="295">
        <v>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1" t="s">
        <v>482</v>
      </c>
      <c r="AP30" s="265"/>
      <c r="AQ30" s="266" t="s">
        <v>483</v>
      </c>
      <c r="AR30" s="267"/>
    </row>
    <row r="31" spans="1:46" x14ac:dyDescent="0.15">
      <c r="A31" s="259"/>
      <c r="AK31" s="268"/>
      <c r="AL31" s="269"/>
      <c r="AM31" s="269"/>
      <c r="AN31" s="270"/>
      <c r="AO31" s="1132"/>
      <c r="AP31" s="271" t="s">
        <v>484</v>
      </c>
      <c r="AQ31" s="272" t="s">
        <v>485</v>
      </c>
      <c r="AR31" s="273" t="s">
        <v>486</v>
      </c>
    </row>
    <row r="32" spans="1:46" ht="27" customHeight="1" x14ac:dyDescent="0.15">
      <c r="A32" s="259"/>
      <c r="AK32" s="1133" t="s">
        <v>504</v>
      </c>
      <c r="AL32" s="1134"/>
      <c r="AM32" s="1134"/>
      <c r="AN32" s="1135"/>
      <c r="AO32" s="303">
        <v>1800730</v>
      </c>
      <c r="AP32" s="303">
        <v>67415</v>
      </c>
      <c r="AQ32" s="304">
        <v>75090</v>
      </c>
      <c r="AR32" s="305">
        <v>-10.199999999999999</v>
      </c>
    </row>
    <row r="33" spans="1:46" ht="13.5" customHeight="1" x14ac:dyDescent="0.15">
      <c r="A33" s="259"/>
      <c r="AK33" s="1133" t="s">
        <v>505</v>
      </c>
      <c r="AL33" s="1134"/>
      <c r="AM33" s="1134"/>
      <c r="AN33" s="1135"/>
      <c r="AO33" s="303" t="s">
        <v>491</v>
      </c>
      <c r="AP33" s="303" t="s">
        <v>491</v>
      </c>
      <c r="AQ33" s="304" t="s">
        <v>491</v>
      </c>
      <c r="AR33" s="305" t="s">
        <v>491</v>
      </c>
    </row>
    <row r="34" spans="1:46" ht="27" customHeight="1" x14ac:dyDescent="0.15">
      <c r="A34" s="259"/>
      <c r="AK34" s="1133" t="s">
        <v>506</v>
      </c>
      <c r="AL34" s="1134"/>
      <c r="AM34" s="1134"/>
      <c r="AN34" s="1135"/>
      <c r="AO34" s="303" t="s">
        <v>491</v>
      </c>
      <c r="AP34" s="303" t="s">
        <v>491</v>
      </c>
      <c r="AQ34" s="304">
        <v>1</v>
      </c>
      <c r="AR34" s="305" t="s">
        <v>491</v>
      </c>
    </row>
    <row r="35" spans="1:46" ht="27" customHeight="1" x14ac:dyDescent="0.15">
      <c r="A35" s="259"/>
      <c r="AK35" s="1133" t="s">
        <v>507</v>
      </c>
      <c r="AL35" s="1134"/>
      <c r="AM35" s="1134"/>
      <c r="AN35" s="1135"/>
      <c r="AO35" s="303">
        <v>363097</v>
      </c>
      <c r="AP35" s="303">
        <v>13594</v>
      </c>
      <c r="AQ35" s="304">
        <v>17211</v>
      </c>
      <c r="AR35" s="305">
        <v>-21</v>
      </c>
    </row>
    <row r="36" spans="1:46" ht="27" customHeight="1" x14ac:dyDescent="0.15">
      <c r="A36" s="259"/>
      <c r="AK36" s="1133" t="s">
        <v>508</v>
      </c>
      <c r="AL36" s="1134"/>
      <c r="AM36" s="1134"/>
      <c r="AN36" s="1135"/>
      <c r="AO36" s="303">
        <v>141020</v>
      </c>
      <c r="AP36" s="303">
        <v>5279</v>
      </c>
      <c r="AQ36" s="304">
        <v>2478</v>
      </c>
      <c r="AR36" s="305">
        <v>113</v>
      </c>
    </row>
    <row r="37" spans="1:46" ht="13.5" customHeight="1" x14ac:dyDescent="0.15">
      <c r="A37" s="259"/>
      <c r="AK37" s="1133" t="s">
        <v>509</v>
      </c>
      <c r="AL37" s="1134"/>
      <c r="AM37" s="1134"/>
      <c r="AN37" s="1135"/>
      <c r="AO37" s="303" t="s">
        <v>491</v>
      </c>
      <c r="AP37" s="303" t="s">
        <v>491</v>
      </c>
      <c r="AQ37" s="304">
        <v>654</v>
      </c>
      <c r="AR37" s="305" t="s">
        <v>491</v>
      </c>
    </row>
    <row r="38" spans="1:46" ht="27" customHeight="1" x14ac:dyDescent="0.15">
      <c r="A38" s="259"/>
      <c r="AK38" s="1136" t="s">
        <v>510</v>
      </c>
      <c r="AL38" s="1137"/>
      <c r="AM38" s="1137"/>
      <c r="AN38" s="1138"/>
      <c r="AO38" s="306" t="s">
        <v>491</v>
      </c>
      <c r="AP38" s="306" t="s">
        <v>491</v>
      </c>
      <c r="AQ38" s="307">
        <v>4</v>
      </c>
      <c r="AR38" s="295" t="s">
        <v>491</v>
      </c>
      <c r="AS38" s="302"/>
    </row>
    <row r="39" spans="1:46" x14ac:dyDescent="0.15">
      <c r="A39" s="259"/>
      <c r="AK39" s="1136" t="s">
        <v>511</v>
      </c>
      <c r="AL39" s="1137"/>
      <c r="AM39" s="1137"/>
      <c r="AN39" s="1138"/>
      <c r="AO39" s="303">
        <v>-1476</v>
      </c>
      <c r="AP39" s="303">
        <v>-55</v>
      </c>
      <c r="AQ39" s="304">
        <v>-3502</v>
      </c>
      <c r="AR39" s="305">
        <v>-98.4</v>
      </c>
      <c r="AS39" s="302"/>
    </row>
    <row r="40" spans="1:46" ht="27" customHeight="1" x14ac:dyDescent="0.15">
      <c r="A40" s="259"/>
      <c r="AK40" s="1133" t="s">
        <v>512</v>
      </c>
      <c r="AL40" s="1134"/>
      <c r="AM40" s="1134"/>
      <c r="AN40" s="1135"/>
      <c r="AO40" s="303">
        <v>-2054550</v>
      </c>
      <c r="AP40" s="303">
        <v>-76918</v>
      </c>
      <c r="AQ40" s="304">
        <v>-63750</v>
      </c>
      <c r="AR40" s="305">
        <v>20.7</v>
      </c>
      <c r="AS40" s="302"/>
    </row>
    <row r="41" spans="1:46" x14ac:dyDescent="0.15">
      <c r="A41" s="259"/>
      <c r="AK41" s="1139" t="s">
        <v>287</v>
      </c>
      <c r="AL41" s="1140"/>
      <c r="AM41" s="1140"/>
      <c r="AN41" s="1141"/>
      <c r="AO41" s="303">
        <v>248821</v>
      </c>
      <c r="AP41" s="303">
        <v>9315</v>
      </c>
      <c r="AQ41" s="304">
        <v>28185</v>
      </c>
      <c r="AR41" s="305">
        <v>-67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6" t="s">
        <v>482</v>
      </c>
      <c r="AN49" s="1128" t="s">
        <v>515</v>
      </c>
      <c r="AO49" s="1129"/>
      <c r="AP49" s="1129"/>
      <c r="AQ49" s="1129"/>
      <c r="AR49" s="1130"/>
    </row>
    <row r="50" spans="1:44" x14ac:dyDescent="0.15">
      <c r="A50" s="259"/>
      <c r="AK50" s="317"/>
      <c r="AL50" s="318"/>
      <c r="AM50" s="1127"/>
      <c r="AN50" s="319" t="s">
        <v>516</v>
      </c>
      <c r="AO50" s="320" t="s">
        <v>517</v>
      </c>
      <c r="AP50" s="321" t="s">
        <v>518</v>
      </c>
      <c r="AQ50" s="322" t="s">
        <v>519</v>
      </c>
      <c r="AR50" s="323" t="s">
        <v>520</v>
      </c>
    </row>
    <row r="51" spans="1:44" x14ac:dyDescent="0.15">
      <c r="A51" s="259"/>
      <c r="AK51" s="315" t="s">
        <v>521</v>
      </c>
      <c r="AL51" s="316"/>
      <c r="AM51" s="324">
        <v>5548098</v>
      </c>
      <c r="AN51" s="325">
        <v>192155</v>
      </c>
      <c r="AO51" s="326">
        <v>152</v>
      </c>
      <c r="AP51" s="327">
        <v>132981</v>
      </c>
      <c r="AQ51" s="328">
        <v>58.7</v>
      </c>
      <c r="AR51" s="329">
        <v>93.3</v>
      </c>
    </row>
    <row r="52" spans="1:44" x14ac:dyDescent="0.15">
      <c r="A52" s="259"/>
      <c r="AK52" s="330"/>
      <c r="AL52" s="331" t="s">
        <v>522</v>
      </c>
      <c r="AM52" s="332">
        <v>2198255</v>
      </c>
      <c r="AN52" s="333">
        <v>76135</v>
      </c>
      <c r="AO52" s="334">
        <v>110.3</v>
      </c>
      <c r="AP52" s="335">
        <v>56973</v>
      </c>
      <c r="AQ52" s="336">
        <v>9.1999999999999993</v>
      </c>
      <c r="AR52" s="337">
        <v>101.1</v>
      </c>
    </row>
    <row r="53" spans="1:44" x14ac:dyDescent="0.15">
      <c r="A53" s="259"/>
      <c r="AK53" s="315" t="s">
        <v>523</v>
      </c>
      <c r="AL53" s="316"/>
      <c r="AM53" s="324">
        <v>3705555</v>
      </c>
      <c r="AN53" s="325">
        <v>131240</v>
      </c>
      <c r="AO53" s="326">
        <v>-31.7</v>
      </c>
      <c r="AP53" s="327">
        <v>128523</v>
      </c>
      <c r="AQ53" s="328">
        <v>-3.4</v>
      </c>
      <c r="AR53" s="329">
        <v>-28.3</v>
      </c>
    </row>
    <row r="54" spans="1:44" x14ac:dyDescent="0.15">
      <c r="A54" s="259"/>
      <c r="AK54" s="330"/>
      <c r="AL54" s="331" t="s">
        <v>522</v>
      </c>
      <c r="AM54" s="332">
        <v>1684457</v>
      </c>
      <c r="AN54" s="333">
        <v>59658</v>
      </c>
      <c r="AO54" s="334">
        <v>-21.6</v>
      </c>
      <c r="AP54" s="335">
        <v>56792</v>
      </c>
      <c r="AQ54" s="336">
        <v>-0.3</v>
      </c>
      <c r="AR54" s="337">
        <v>-21.3</v>
      </c>
    </row>
    <row r="55" spans="1:44" x14ac:dyDescent="0.15">
      <c r="A55" s="259"/>
      <c r="AK55" s="315" t="s">
        <v>524</v>
      </c>
      <c r="AL55" s="316"/>
      <c r="AM55" s="324">
        <v>1285609</v>
      </c>
      <c r="AN55" s="325">
        <v>46516</v>
      </c>
      <c r="AO55" s="326">
        <v>-64.599999999999994</v>
      </c>
      <c r="AP55" s="327">
        <v>96469</v>
      </c>
      <c r="AQ55" s="328">
        <v>-24.9</v>
      </c>
      <c r="AR55" s="329">
        <v>-39.700000000000003</v>
      </c>
    </row>
    <row r="56" spans="1:44" x14ac:dyDescent="0.15">
      <c r="A56" s="259"/>
      <c r="AK56" s="330"/>
      <c r="AL56" s="331" t="s">
        <v>522</v>
      </c>
      <c r="AM56" s="332">
        <v>499486</v>
      </c>
      <c r="AN56" s="333">
        <v>18072</v>
      </c>
      <c r="AO56" s="334">
        <v>-69.7</v>
      </c>
      <c r="AP56" s="335">
        <v>49775</v>
      </c>
      <c r="AQ56" s="336">
        <v>-12.4</v>
      </c>
      <c r="AR56" s="337">
        <v>-57.3</v>
      </c>
    </row>
    <row r="57" spans="1:44" x14ac:dyDescent="0.15">
      <c r="A57" s="259"/>
      <c r="AK57" s="315" t="s">
        <v>525</v>
      </c>
      <c r="AL57" s="316"/>
      <c r="AM57" s="324">
        <v>1281258</v>
      </c>
      <c r="AN57" s="325">
        <v>46941</v>
      </c>
      <c r="AO57" s="326">
        <v>0.9</v>
      </c>
      <c r="AP57" s="327">
        <v>85743</v>
      </c>
      <c r="AQ57" s="328">
        <v>-11.1</v>
      </c>
      <c r="AR57" s="329">
        <v>12</v>
      </c>
    </row>
    <row r="58" spans="1:44" x14ac:dyDescent="0.15">
      <c r="A58" s="259"/>
      <c r="AK58" s="330"/>
      <c r="AL58" s="331" t="s">
        <v>522</v>
      </c>
      <c r="AM58" s="332">
        <v>478885</v>
      </c>
      <c r="AN58" s="333">
        <v>17545</v>
      </c>
      <c r="AO58" s="334">
        <v>-2.9</v>
      </c>
      <c r="AP58" s="335">
        <v>45231</v>
      </c>
      <c r="AQ58" s="336">
        <v>-9.1</v>
      </c>
      <c r="AR58" s="337">
        <v>6.2</v>
      </c>
    </row>
    <row r="59" spans="1:44" x14ac:dyDescent="0.15">
      <c r="A59" s="259"/>
      <c r="AK59" s="315" t="s">
        <v>526</v>
      </c>
      <c r="AL59" s="316"/>
      <c r="AM59" s="324">
        <v>1492959</v>
      </c>
      <c r="AN59" s="325">
        <v>55893</v>
      </c>
      <c r="AO59" s="326">
        <v>19.100000000000001</v>
      </c>
      <c r="AP59" s="327">
        <v>92509</v>
      </c>
      <c r="AQ59" s="328">
        <v>7.9</v>
      </c>
      <c r="AR59" s="329">
        <v>11.2</v>
      </c>
    </row>
    <row r="60" spans="1:44" x14ac:dyDescent="0.15">
      <c r="A60" s="259"/>
      <c r="AK60" s="330"/>
      <c r="AL60" s="331" t="s">
        <v>522</v>
      </c>
      <c r="AM60" s="332">
        <v>790842</v>
      </c>
      <c r="AN60" s="333">
        <v>29607</v>
      </c>
      <c r="AO60" s="334">
        <v>68.7</v>
      </c>
      <c r="AP60" s="335">
        <v>52274</v>
      </c>
      <c r="AQ60" s="336">
        <v>15.6</v>
      </c>
      <c r="AR60" s="337">
        <v>53.1</v>
      </c>
    </row>
    <row r="61" spans="1:44" x14ac:dyDescent="0.15">
      <c r="A61" s="259"/>
      <c r="AK61" s="315" t="s">
        <v>527</v>
      </c>
      <c r="AL61" s="338"/>
      <c r="AM61" s="324">
        <v>2662696</v>
      </c>
      <c r="AN61" s="325">
        <v>94549</v>
      </c>
      <c r="AO61" s="326">
        <v>15.1</v>
      </c>
      <c r="AP61" s="327">
        <v>107245</v>
      </c>
      <c r="AQ61" s="339">
        <v>5.4</v>
      </c>
      <c r="AR61" s="329">
        <v>9.6999999999999993</v>
      </c>
    </row>
    <row r="62" spans="1:44" x14ac:dyDescent="0.15">
      <c r="A62" s="259"/>
      <c r="AK62" s="330"/>
      <c r="AL62" s="331" t="s">
        <v>522</v>
      </c>
      <c r="AM62" s="332">
        <v>1130385</v>
      </c>
      <c r="AN62" s="333">
        <v>40203</v>
      </c>
      <c r="AO62" s="334">
        <v>17</v>
      </c>
      <c r="AP62" s="335">
        <v>52209</v>
      </c>
      <c r="AQ62" s="336">
        <v>0.6</v>
      </c>
      <c r="AR62" s="337">
        <v>16.399999999999999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pIYI+OYeyaIvAN5SGqtLSefTYxrz6cXTknklK1+Y3C5cRJ5N2QEoXG0XHUdafohE6+majIDg4RP1QcU5M3wGA==" saltValue="9L2+DnsSGZixfVsjtCMl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JtBugImtigEDrp4lRvc4lEyiYMkUqF3Qt0mfB+qKDIW0VUyXZku3w8Sr5U3OAkzxraShOQoGapgsErpowSYgdA==" saltValue="QcrsFvvyXR7gzm9F7Trd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tEtG+wNVt2dYNkE72OdRPHD4icG0s7J7Fm/9CY0cy3g08m/gG9DQFV1GxY9yuzerZjPqlpyB40MBH2S7oB0L8w==" saltValue="ZZLkGtt4SA9XUilb674L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25.36</v>
      </c>
      <c r="G47" s="12">
        <v>19.96</v>
      </c>
      <c r="H47" s="12">
        <v>20.98</v>
      </c>
      <c r="I47" s="12">
        <v>24.55</v>
      </c>
      <c r="J47" s="13">
        <v>27</v>
      </c>
    </row>
    <row r="48" spans="2:10" ht="57.75" customHeight="1" x14ac:dyDescent="0.15">
      <c r="B48" s="14"/>
      <c r="C48" s="1154" t="s">
        <v>4</v>
      </c>
      <c r="D48" s="1154"/>
      <c r="E48" s="1155"/>
      <c r="F48" s="15">
        <v>4.67</v>
      </c>
      <c r="G48" s="16">
        <v>4.22</v>
      </c>
      <c r="H48" s="16">
        <v>5.17</v>
      </c>
      <c r="I48" s="16">
        <v>4.5599999999999996</v>
      </c>
      <c r="J48" s="17">
        <v>3.16</v>
      </c>
    </row>
    <row r="49" spans="2:10" ht="57.75" customHeight="1" thickBot="1" x14ac:dyDescent="0.2">
      <c r="B49" s="18"/>
      <c r="C49" s="1156" t="s">
        <v>5</v>
      </c>
      <c r="D49" s="1156"/>
      <c r="E49" s="1157"/>
      <c r="F49" s="19" t="s">
        <v>534</v>
      </c>
      <c r="G49" s="20">
        <v>18.84</v>
      </c>
      <c r="H49" s="20">
        <v>7.77</v>
      </c>
      <c r="I49" s="20">
        <v>9.59</v>
      </c>
      <c r="J49" s="21">
        <v>6.55</v>
      </c>
    </row>
    <row r="50" spans="2:10" x14ac:dyDescent="0.15"/>
  </sheetData>
  <sheetProtection algorithmName="SHA-512" hashValue="sTf8xuWem2eEN6llcTUE67+TtGRP7ReQt+cXT1Q7EfNkH5ZkSv4ns76nNkbsPZ2julSa2MM2bgmtyJ6sUy6ccQ==" saltValue="Zcss2peRQcvOyf2nPKKg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2025-03-11T05:07:43Z</cp:lastPrinted>
  <dcterms:created xsi:type="dcterms:W3CDTF">2025-02-19T05:23:30Z</dcterms:created>
  <dcterms:modified xsi:type="dcterms:W3CDTF">2025-09-30T07:47:43Z</dcterms:modified>
  <cp:category/>
</cp:coreProperties>
</file>