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87D3C30F-06CE-4881-B455-EC7441407F6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BW34" i="10"/>
  <c r="BW35" i="10" s="1"/>
  <c r="BW36" i="10" s="1"/>
  <c r="BW37" i="10" s="1"/>
  <c r="BW38" i="10" s="1"/>
  <c r="C34" i="10"/>
  <c r="CO34" i="10" l="1"/>
  <c r="CO35" i="10" s="1"/>
  <c r="CO36" i="10" s="1"/>
  <c r="CO37" i="10" s="1"/>
  <c r="CO38" i="10" s="1"/>
  <c r="CO39"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AM36" i="10" s="1"/>
  <c r="BE34" i="10"/>
  <c r="BE35" i="10" s="1"/>
</calcChain>
</file>

<file path=xl/sharedStrings.xml><?xml version="1.0" encoding="utf-8"?>
<sst xmlns="http://schemas.openxmlformats.org/spreadsheetml/2006/main" count="1174" uniqueCount="585">
  <si>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</si>
  <si>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</si>
  <si>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</si>
  <si>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</si>
  <si>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</si>
  <si>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</si>
  <si>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</si>
  <si>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</si>
  <si>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</si>
  <si>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</si>
  <si>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</si>
  <si>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</si>
  <si>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</si>
  <si>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</si>
  <si>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</si>
  <si>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</si>
  <si>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</si>
  <si>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</si>
  <si>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</si>
  <si>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</si>
  <si>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</si>
  <si>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</si>
  <si>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</si>
  <si>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</si>
  <si>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</si>
  <si>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</si>
  <si>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</si>
  <si>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</si>
  <si>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</si>
  <si>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</si>
  <si>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</si>
  <si>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</si>
  <si>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</si>
  <si>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</si>
  <si>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</si>
  <si>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</si>
  <si>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</si>
  <si>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</si>
  <si>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</si>
  <si>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</si>
  <si>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</si>
  <si>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</si>
  <si>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</si>
  <si>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</si>
  <si>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</si>
  <si>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</si>
  <si>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</si>
  <si>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</si>
  <si>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</si>
  <si>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</si>
  <si>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</si>
  <si>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</si>
  <si>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</si>
  <si>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</si>
  <si>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</si>
  <si>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</si>
  <si>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</si>
  <si>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</si>
  <si>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</si>
  <si>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</si>
  <si>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</si>
  <si>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</si>
  <si>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</si>
  <si>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</si>
  <si>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</si>
  <si>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</si>
  <si>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</si>
  <si>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</si>
  <si>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</si>
  <si>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</si>
  <si>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</si>
  <si>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</si>
  <si>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</si>
  <si>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</si>
  <si>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</si>
  <si>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</si>
  <si>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</si>
  <si>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</si>
  <si>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</si>
  <si>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</si>
  <si>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</si>
  <si>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</si>
  <si>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</si>
  <si>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</si>
  <si>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</si>
  <si>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</si>
  <si>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</si>
  <si>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</si>
  <si>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</si>
  <si>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</si>
  <si>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</si>
  <si>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</si>
  <si>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</si>
  <si>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</si>
  <si>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竹田市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</si>
  <si>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</si>
  <si>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</si>
  <si>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</si>
  <si>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</si>
  <si>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</si>
  <si>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</si>
  <si>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</si>
  <si>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</si>
  <si>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</si>
  <si>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</si>
  <si>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</si>
  <si>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</si>
  <si>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</si>
  <si>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</si>
  <si>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</si>
  <si>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</si>
  <si>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</si>
  <si>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</si>
  <si>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</si>
  <si>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</si>
  <si>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</si>
  <si>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</si>
  <si>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</si>
  <si>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</si>
  <si>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</si>
  <si>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</si>
  <si>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</si>
  <si>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</si>
  <si>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</si>
  <si>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</si>
  <si>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</si>
  <si>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</si>
  <si>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</si>
  <si>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</si>
  <si>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</si>
  <si>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</si>
  <si>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</si>
  <si>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</si>
  <si>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</si>
  <si>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</si>
  <si>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</si>
  <si>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</si>
  <si>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</si>
  <si>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</si>
  <si>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</si>
  <si>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</si>
  <si>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</si>
  <si>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</si>
  <si>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</si>
  <si>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</si>
  <si>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</si>
  <si>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</si>
  <si>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</si>
  <si>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</si>
  <si>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</si>
  <si>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</si>
  <si>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</si>
  <si>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</si>
  <si>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</si>
  <si>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</si>
  <si>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</si>
  <si>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</si>
  <si>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</si>
  <si>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</si>
  <si>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</si>
  <si>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</si>
  <si>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</si>
  <si>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</si>
  <si>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</si>
  <si>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</si>
  <si>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</si>
  <si>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</si>
  <si>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</si>
  <si>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</si>
  <si>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</si>
  <si>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</si>
  <si>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</si>
  <si>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</si>
  <si>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</si>
  <si>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</si>
  <si>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</si>
  <si>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</si>
  <si>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</si>
  <si>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</si>
  <si>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</si>
  <si>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</si>
  <si>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</si>
  <si>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</si>
  <si>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</si>
  <si>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</si>
  <si>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</si>
  <si>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</si>
  <si>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</si>
  <si>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</si>
  <si>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</si>
  <si>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</si>
  <si>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</si>
  <si>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</si>
  <si>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</si>
  <si>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</si>
  <si>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</si>
  <si>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</si>
  <si>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</si>
  <si>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</si>
  <si>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</si>
  <si>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</si>
  <si>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</si>
  <si>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</si>
  <si>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大分県竹田市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</si>
  <si>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</si>
  <si>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</si>
  <si>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</si>
  <si>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</si>
  <si>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</si>
  <si>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</si>
  <si>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</si>
  <si>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</si>
  <si>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</si>
  <si>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</si>
  <si>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</si>
  <si>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</si>
  <si>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</si>
  <si>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</si>
  <si>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</si>
  <si>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</si>
  <si>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</si>
  <si>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</si>
  <si>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</si>
  <si>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</si>
  <si>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</si>
  <si>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</si>
  <si>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</si>
  <si>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</si>
  <si>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</si>
  <si>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</si>
  <si>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</si>
  <si>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</si>
  <si>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</si>
  <si>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</si>
  <si>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</si>
  <si>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</si>
  <si>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</si>
  <si>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</si>
  <si>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</si>
  <si>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</si>
  <si>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</si>
  <si>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</si>
  <si>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</si>
  <si>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</si>
  <si>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</si>
  <si>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</si>
  <si>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</si>
  <si>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</si>
  <si>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</si>
  <si>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</si>
  <si>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</si>
  <si>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</si>
  <si>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</si>
  <si>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</si>
  <si>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</si>
  <si>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</si>
  <si>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</si>
  <si>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</si>
  <si>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</si>
  <si>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</si>
  <si>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</si>
  <si>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</si>
  <si>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</si>
  <si>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</si>
  <si>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</si>
  <si>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</si>
  <si>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</si>
  <si>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</si>
  <si>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</si>
  <si>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</si>
  <si>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</si>
  <si>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</si>
  <si>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</si>
  <si>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</si>
  <si>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</si>
  <si>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</si>
  <si>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</si>
  <si>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</si>
  <si>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</si>
  <si>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</si>
  <si>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</si>
  <si>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</si>
  <si>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</si>
  <si>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</si>
  <si>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</si>
  <si>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</si>
  <si>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</si>
  <si>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</si>
  <si>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</si>
  <si>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</si>
  <si>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</si>
  <si>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</si>
  <si>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</si>
  <si>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</si>
  <si>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</si>
  <si>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</si>
  <si>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</si>
  <si>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</si>
  <si>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</si>
  <si>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</si>
  <si>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</si>
  <si>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</si>
  <si>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</si>
  <si>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</si>
  <si>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</si>
  <si>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</si>
  <si>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</si>
  <si>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</si>
  <si>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</si>
  <si>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</si>
  <si>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</si>
  <si>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</si>
  <si>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</si>
  <si>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</si>
  <si>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</si>
  <si>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</si>
  <si>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</si>
  <si>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</si>
  <si>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</si>
  <si>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</si>
  <si>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</si>
  <si>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</si>
  <si>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</si>
  <si>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</si>
  <si>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</si>
  <si>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</si>
  <si>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</si>
  <si>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</si>
  <si>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</si>
  <si>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</si>
  <si>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</si>
  <si>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</si>
  <si>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</si>
  <si>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</si>
  <si>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</si>
  <si>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</si>
  <si>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</si>
  <si>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</si>
  <si>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</si>
  <si>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</si>
  <si>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</si>
  <si>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</si>
  <si>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</si>
  <si>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</si>
  <si>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</si>
  <si>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</si>
  <si>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</si>
  <si>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</si>
  <si>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</si>
  <si>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</si>
  <si>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</si>
  <si>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</si>
  <si>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</si>
  <si>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</si>
  <si>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大分県竹田市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</si>
  <si>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</si>
  <si>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</si>
  <si>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</si>
  <si>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</si>
  <si>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</si>
  <si>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</si>
  <si>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</si>
  <si>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</si>
  <si>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</si>
  <si>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</si>
  <si>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</si>
  <si>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</si>
  <si>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</si>
  <si>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</si>
  <si>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</si>
  <si>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</si>
  <si>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</si>
  <si>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</si>
  <si>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</si>
  <si>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</si>
  <si>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市立こども診療所特別会計</t>
    <phoneticPr fontId="5"/>
  </si>
  <si>
    <t>長湯温泉療養文化館特別会計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</si>
  <si>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</si>
  <si>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</si>
  <si>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</si>
  <si>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</si>
  <si>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</si>
  <si>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</si>
  <si>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</si>
  <si>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</si>
  <si>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</si>
  <si>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</si>
  <si>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</si>
  <si>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</si>
  <si>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</si>
  <si>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</si>
  <si>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</si>
  <si>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</si>
  <si>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</si>
  <si>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</si>
  <si>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</si>
  <si>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農業集落排水事業会計</t>
    <phoneticPr fontId="5"/>
  </si>
  <si>
    <t>浄化槽整備推進事業特別会計</t>
    <phoneticPr fontId="5"/>
  </si>
  <si>
    <t>法非適用企業</t>
    <phoneticPr fontId="5"/>
  </si>
  <si>
    <t>久住高原荘特別会計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</si>
  <si>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</si>
  <si>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</si>
  <si>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</si>
  <si>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</si>
  <si>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</si>
  <si>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</si>
  <si>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</si>
  <si>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</si>
  <si>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</si>
  <si>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</si>
  <si>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</si>
  <si>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</si>
  <si>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</si>
  <si>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</si>
  <si>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</si>
  <si>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</si>
  <si>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</si>
  <si>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</si>
  <si>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</si>
  <si>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</si>
  <si>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</si>
  <si>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</si>
  <si>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</si>
  <si>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</si>
  <si>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</si>
  <si>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</si>
  <si>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</si>
  <si>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</si>
  <si>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</si>
  <si>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</si>
  <si>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</si>
  <si>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</si>
  <si>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</si>
  <si>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</si>
  <si>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</si>
  <si>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</si>
  <si>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</si>
  <si>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</si>
  <si>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</si>
  <si>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</si>
  <si>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</si>
  <si>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</si>
  <si>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</si>
  <si>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</si>
  <si>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</si>
  <si>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</si>
  <si>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</si>
  <si>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</si>
  <si>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</si>
  <si>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</si>
  <si>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</si>
  <si>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</si>
  <si>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</si>
  <si>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</si>
  <si>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</si>
  <si>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</si>
  <si>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</si>
  <si>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</si>
  <si>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</si>
  <si>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</si>
  <si>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</si>
  <si>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</si>
  <si>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</si>
  <si>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</si>
  <si>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</si>
  <si>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</si>
  <si>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</si>
  <si>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</si>
  <si>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</si>
  <si>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</si>
  <si>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</si>
  <si>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</si>
  <si>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</si>
  <si>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</si>
  <si>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</si>
  <si>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</si>
  <si>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</si>
  <si>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</si>
  <si>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</si>
  <si>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</si>
  <si>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</si>
  <si>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</si>
  <si>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</si>
  <si>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</si>
  <si>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</si>
  <si>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</si>
  <si>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</si>
  <si>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</si>
  <si>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</si>
  <si>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</si>
  <si>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</si>
  <si>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</si>
  <si>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</si>
  <si>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</si>
  <si>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</si>
  <si>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</si>
  <si>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</si>
  <si>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</si>
  <si>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</si>
  <si>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</si>
  <si>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</si>
  <si>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</si>
  <si>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</si>
  <si>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</si>
  <si>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</si>
  <si>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</si>
  <si>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</si>
  <si>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</si>
  <si>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</si>
  <si>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</si>
  <si>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</si>
  <si>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</si>
  <si>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</si>
  <si>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</si>
  <si>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</si>
  <si>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</si>
  <si>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</si>
  <si>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</si>
  <si>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</si>
  <si>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</si>
  <si>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</si>
  <si>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</si>
  <si>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</si>
  <si>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</si>
  <si>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</si>
  <si>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</si>
  <si>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</si>
  <si>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</si>
  <si>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</si>
  <si>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</si>
  <si>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</si>
  <si>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</si>
  <si>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</si>
  <si>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</si>
  <si>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</si>
  <si>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2.64</t>
  </si>
  <si>
    <t>▲ 3.19</t>
  </si>
  <si>
    <t>一般会計</t>
  </si>
  <si>
    <t>水道事業会計</t>
  </si>
  <si>
    <t>介護保険特別会計</t>
  </si>
  <si>
    <t>簡易水道事業会計</t>
  </si>
  <si>
    <t>農業集落排水事業会計</t>
  </si>
  <si>
    <t>国民健康保険特別会計</t>
  </si>
  <si>
    <t>後期高齢者医療特別会計</t>
  </si>
  <si>
    <t>浄化槽整備推進事業特別会計</t>
  </si>
  <si>
    <t>その他会計（赤字）</t>
  </si>
  <si>
    <t>その他会計（黒字）</t>
  </si>
  <si>
    <t>R01</t>
    <phoneticPr fontId="5"/>
  </si>
  <si>
    <t>R02</t>
    <phoneticPr fontId="5"/>
  </si>
  <si>
    <t>R03</t>
    <phoneticPr fontId="5"/>
  </si>
  <si>
    <t>R04</t>
    <phoneticPr fontId="5"/>
  </si>
  <si>
    <t>R05</t>
    <phoneticPr fontId="5"/>
  </si>
  <si>
    <t>地域振興基金</t>
    <rPh sb="0" eb="2">
      <t>チイキ</t>
    </rPh>
    <rPh sb="2" eb="4">
      <t>シンコウ</t>
    </rPh>
    <rPh sb="4" eb="6">
      <t>キキン</t>
    </rPh>
    <phoneticPr fontId="5"/>
  </si>
  <si>
    <t>ふるさと竹田応援基金</t>
    <rPh sb="4" eb="6">
      <t>タケタ</t>
    </rPh>
    <rPh sb="6" eb="8">
      <t>オウエン</t>
    </rPh>
    <rPh sb="8" eb="10">
      <t>キキン</t>
    </rPh>
    <phoneticPr fontId="5"/>
  </si>
  <si>
    <t>公共施設等総合管理基金</t>
    <rPh sb="0" eb="2">
      <t>コウキョウ</t>
    </rPh>
    <rPh sb="2" eb="4">
      <t>シセツ</t>
    </rPh>
    <rPh sb="4" eb="5">
      <t>トウ</t>
    </rPh>
    <rPh sb="5" eb="7">
      <t>ソウゴウ</t>
    </rPh>
    <rPh sb="7" eb="9">
      <t>カンリ</t>
    </rPh>
    <rPh sb="9" eb="11">
      <t>キキン</t>
    </rPh>
    <phoneticPr fontId="5"/>
  </si>
  <si>
    <t>地方創生基金</t>
    <rPh sb="0" eb="6">
      <t>チホウソウセイキキン</t>
    </rPh>
    <phoneticPr fontId="2"/>
  </si>
  <si>
    <t>福祉振興基金</t>
    <rPh sb="0" eb="4">
      <t>フクシシンコウ</t>
    </rPh>
    <rPh sb="4" eb="6">
      <t>キキン</t>
    </rPh>
    <phoneticPr fontId="2"/>
  </si>
  <si>
    <t>竹田市土地開発公社</t>
    <rPh sb="0" eb="3">
      <t>タケタシ</t>
    </rPh>
    <rPh sb="3" eb="5">
      <t>トチ</t>
    </rPh>
    <rPh sb="5" eb="7">
      <t>カイハツ</t>
    </rPh>
    <rPh sb="7" eb="9">
      <t>コウシャ</t>
    </rPh>
    <phoneticPr fontId="2"/>
  </si>
  <si>
    <t>荻町まちおこし（有）</t>
    <rPh sb="0" eb="2">
      <t>オギマチ</t>
    </rPh>
    <rPh sb="7" eb="10">
      <t>ユウ</t>
    </rPh>
    <phoneticPr fontId="2"/>
  </si>
  <si>
    <t>（一社）竹田市わかば公社</t>
    <rPh sb="1" eb="3">
      <t>イッシャ</t>
    </rPh>
    <rPh sb="4" eb="7">
      <t>タケタシ</t>
    </rPh>
    <rPh sb="10" eb="12">
      <t>コウシャ</t>
    </rPh>
    <phoneticPr fontId="2"/>
  </si>
  <si>
    <t>まちづくりたけた（株）</t>
    <rPh sb="8" eb="11">
      <t>カブ</t>
    </rPh>
    <phoneticPr fontId="2"/>
  </si>
  <si>
    <t>（公財）竹田市文化振興財団</t>
    <rPh sb="1" eb="2">
      <t>コウ</t>
    </rPh>
    <rPh sb="2" eb="3">
      <t>ザイ</t>
    </rPh>
    <rPh sb="4" eb="7">
      <t>タケタシ</t>
    </rPh>
    <rPh sb="7" eb="9">
      <t>ブンカ</t>
    </rPh>
    <rPh sb="9" eb="11">
      <t>シンコウ</t>
    </rPh>
    <rPh sb="11" eb="13">
      <t>ザイダン</t>
    </rPh>
    <phoneticPr fontId="2"/>
  </si>
  <si>
    <t>（公社）大分県農業農村振興公社</t>
    <rPh sb="1" eb="3">
      <t>コウシャ</t>
    </rPh>
    <rPh sb="4" eb="7">
      <t>オオイタケン</t>
    </rPh>
    <rPh sb="7" eb="9">
      <t>ノウギョウ</t>
    </rPh>
    <rPh sb="9" eb="11">
      <t>ノウソン</t>
    </rPh>
    <rPh sb="11" eb="13">
      <t>シンコウ</t>
    </rPh>
    <rPh sb="13" eb="15">
      <t>コウシャ</t>
    </rPh>
    <phoneticPr fontId="2"/>
  </si>
  <si>
    <t>大分県消防補償等組合</t>
    <rPh sb="0" eb="3">
      <t>オオイタケン</t>
    </rPh>
    <rPh sb="3" eb="5">
      <t>ショウボウ</t>
    </rPh>
    <rPh sb="5" eb="7">
      <t>ホショウ</t>
    </rPh>
    <rPh sb="7" eb="8">
      <t>トウ</t>
    </rPh>
    <rPh sb="8" eb="10">
      <t>クミアイ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</si>
  <si>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</si>
  <si>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</si>
  <si>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</si>
  <si>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</si>
  <si>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基金から673百万円繰入</t>
    <rPh sb="0" eb="2">
      <t>キキン</t>
    </rPh>
    <rPh sb="7" eb="10">
      <t>ヒャクマンエン</t>
    </rPh>
    <rPh sb="10" eb="12">
      <t>クリイレ</t>
    </rPh>
    <phoneticPr fontId="2"/>
  </si>
  <si>
    <t>基金から78百万円繰入</t>
    <rPh sb="0" eb="2">
      <t>キキン</t>
    </rPh>
    <rPh sb="6" eb="9">
      <t>ヒャクマンエン</t>
    </rPh>
    <rPh sb="9" eb="11">
      <t>クリイレ</t>
    </rPh>
    <phoneticPr fontId="2"/>
  </si>
  <si>
    <t>法非適用企業 基金繰入4百万円</t>
    <phoneticPr fontId="5"/>
  </si>
  <si>
    <t>県所管第三セクター</t>
    <phoneticPr fontId="2"/>
  </si>
  <si>
    <t>基金から2百万円繰入</t>
    <rPh sb="0" eb="2">
      <t>キキン</t>
    </rPh>
    <rPh sb="5" eb="8">
      <t>ヒャクマンエン</t>
    </rPh>
    <rPh sb="8" eb="10">
      <t>クリイレ</t>
    </rPh>
    <phoneticPr fontId="2"/>
  </si>
  <si>
    <t>基金から133百万円繰入</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</si>
  <si>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</si>
  <si>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</si>
  <si>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基金の取り崩しと地方債の新規発行を抑制してきた結果、将来負担比率が低下している。一方で、有形固定資産減価償却率は類似団体よりも高く、上昇傾向にあるが、主な要因は、道路、保育所等、学校施設、福祉施設、消防施設の有形固定資産原価償却率が高くなっていることが挙げられる。特に、道路の比率は82.5％となっており、老朽化が顕著となっている。
　これまで、公共施設総合管理計画の削減目標達成に向けて、個別施設計画に基づき老朽施設の集約化・除却等を進めてきたが、今後も積極的に推し進め、施設保有量の適正化に努めていく必要がある。</t>
    <rPh sb="9" eb="12">
      <t>チホウサイ</t>
    </rPh>
    <rPh sb="13" eb="15">
      <t>シンキ</t>
    </rPh>
    <rPh sb="15" eb="17">
      <t>ハッコウ</t>
    </rPh>
    <rPh sb="18" eb="20">
      <t>ヨクセイ</t>
    </rPh>
    <rPh sb="24" eb="26">
      <t>ケッカ</t>
    </rPh>
    <rPh sb="27" eb="29">
      <t>ショウライ</t>
    </rPh>
    <rPh sb="29" eb="31">
      <t>フタン</t>
    </rPh>
    <rPh sb="31" eb="33">
      <t>ヒリツ</t>
    </rPh>
    <rPh sb="34" eb="36">
      <t>テイカ</t>
    </rPh>
    <rPh sb="41" eb="43">
      <t>イッポウ</t>
    </rPh>
    <rPh sb="45" eb="47">
      <t>ユウケイ</t>
    </rPh>
    <rPh sb="47" eb="49">
      <t>コテイ</t>
    </rPh>
    <rPh sb="49" eb="51">
      <t>シサン</t>
    </rPh>
    <rPh sb="51" eb="53">
      <t>ゲンカ</t>
    </rPh>
    <rPh sb="53" eb="55">
      <t>ショウキャク</t>
    </rPh>
    <rPh sb="55" eb="56">
      <t>リツ</t>
    </rPh>
    <rPh sb="57" eb="59">
      <t>ルイジ</t>
    </rPh>
    <rPh sb="59" eb="61">
      <t>ダンタイ</t>
    </rPh>
    <rPh sb="64" eb="65">
      <t>タカ</t>
    </rPh>
    <rPh sb="67" eb="69">
      <t>ジョウショウ</t>
    </rPh>
    <rPh sb="69" eb="71">
      <t>ケイコウ</t>
    </rPh>
    <rPh sb="127" eb="128">
      <t>ア</t>
    </rPh>
    <rPh sb="133" eb="134">
      <t>トク</t>
    </rPh>
    <rPh sb="136" eb="138">
      <t>ドウロ</t>
    </rPh>
    <rPh sb="139" eb="141">
      <t>ヒリツ</t>
    </rPh>
    <rPh sb="154" eb="157">
      <t>ロウキュウカ</t>
    </rPh>
    <rPh sb="158" eb="160">
      <t>ケンチョ</t>
    </rPh>
    <rPh sb="189" eb="191">
      <t>タッセイ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</si>
  <si>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</si>
  <si>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</si>
  <si>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</si>
  <si>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</si>
  <si>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</si>
  <si>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</si>
  <si>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平成28年度以降の大規模な公共施設の整備事業により、基金の取り崩し額や地方債の発行額が増加したことで令和元年度にピークを迎えたが、その後普通建設事業費を抑制したことで低下傾向にある。将来負担比率及び実質公債比率ともに類似団体よりも低い水準であるが、実質公債費比率は上昇傾向にあり、引き続き市民ニーズ・行政需要実態に即した事業を厳選することで、地方債発行額の抑制に努めていく必要がある。
※令和5年度の実質公債費比率については、右のとおり数値に修正がありました　（誤）7.7％　→　（正）7.0％</t>
    <rPh sb="223" eb="224">
      <t>ミギ</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</si>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</sst>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AF7D8AA-DFBA-4D7B-9105-945062F4735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5E50-4857-8188-AEC681E498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212211</c:v>
                </c:pt>
                <c:pt idx="1">
                  <c:v>249343</c:v>
                </c:pt>
                <c:pt idx="2">
                  <c:v>137355</c:v>
                </c:pt>
                <c:pt idx="3">
                  <c:v>120654</c:v>
                </c:pt>
                <c:pt idx="4">
                  <c:v>113136</c:v>
                </c:pt>
              </c:numCache>
            </c:numRef>
          </c:val>
          <c:smooth val="0"/>
          <c:extLst>
            <c:ext xmlns:c16="http://schemas.microsoft.com/office/drawing/2014/chart" uri="{C3380CC4-5D6E-409C-BE32-E72D297353CC}">
              <c16:uniqueId val="{00000001-5E50-4857-8188-AEC681E498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5.97</c:v>
                </c:pt>
                <c:pt idx="1">
                  <c:v>4.2</c:v>
                </c:pt>
                <c:pt idx="2">
                  <c:v>11.45</c:v>
                </c:pt>
                <c:pt idx="3">
                  <c:v>8.3800000000000008</c:v>
                </c:pt>
                <c:pt idx="4">
                  <c:v>5</c:v>
                </c:pt>
              </c:numCache>
            </c:numRef>
          </c:val>
          <c:extLst>
            <c:ext xmlns:c16="http://schemas.microsoft.com/office/drawing/2014/chart" uri="{C3380CC4-5D6E-409C-BE32-E72D297353CC}">
              <c16:uniqueId val="{00000000-1ABA-48E7-863E-316A459A33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36.630000000000003</c:v>
                </c:pt>
                <c:pt idx="1">
                  <c:v>34.97</c:v>
                </c:pt>
                <c:pt idx="2">
                  <c:v>33.67</c:v>
                </c:pt>
                <c:pt idx="3">
                  <c:v>34.340000000000003</c:v>
                </c:pt>
                <c:pt idx="4">
                  <c:v>38.46</c:v>
                </c:pt>
              </c:numCache>
            </c:numRef>
          </c:val>
          <c:extLst>
            <c:ext xmlns:c16="http://schemas.microsoft.com/office/drawing/2014/chart" uri="{C3380CC4-5D6E-409C-BE32-E72D297353CC}">
              <c16:uniqueId val="{00000001-1ABA-48E7-863E-316A459A33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3.36</c:v>
                </c:pt>
                <c:pt idx="1">
                  <c:v>-2.64</c:v>
                </c:pt>
                <c:pt idx="2">
                  <c:v>7.46</c:v>
                </c:pt>
                <c:pt idx="3">
                  <c:v>-3.19</c:v>
                </c:pt>
                <c:pt idx="4">
                  <c:v>0.89</c:v>
                </c:pt>
              </c:numCache>
            </c:numRef>
          </c:val>
          <c:smooth val="0"/>
          <c:extLst>
            <c:ext xmlns:c16="http://schemas.microsoft.com/office/drawing/2014/chart" uri="{C3380CC4-5D6E-409C-BE32-E72D297353CC}">
              <c16:uniqueId val="{00000002-1ABA-48E7-863E-316A459A33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0.81</c:v>
                </c:pt>
                <c:pt idx="8">
                  <c:v>#N/A</c:v>
                </c:pt>
                <c:pt idx="9">
                  <c:v>0</c:v>
                </c:pt>
              </c:numCache>
            </c:numRef>
          </c:val>
          <c:extLst>
            <c:ext xmlns:c16="http://schemas.microsoft.com/office/drawing/2014/chart" uri="{C3380CC4-5D6E-409C-BE32-E72D297353CC}">
              <c16:uniqueId val="{00000000-1D02-474E-9F21-2DEAB177F6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02-474E-9F21-2DEAB177F6F0}"/>
            </c:ext>
          </c:extLst>
        </c:ser>
        <c:ser>
          <c:idx val="2"/>
          <c:order val="2"/>
          <c:tx>
            <c:strRef>
              <c:f>データシート!$A$29</c:f>
              <c:strCache>
                <c:ptCount val="1"/>
                <c:pt idx="0">
                  <c:v>浄化槽整備推進事業特別会計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D02-474E-9F21-2DEAB177F6F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1D02-474E-9F21-2DEAB177F6F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0.75</c:v>
                </c:pt>
                <c:pt idx="2">
                  <c:v>#N/A</c:v>
                </c:pt>
                <c:pt idx="3">
                  <c:v>0.41</c:v>
                </c:pt>
                <c:pt idx="4">
                  <c:v>#N/A</c:v>
                </c:pt>
                <c:pt idx="5">
                  <c:v>0.78</c:v>
                </c:pt>
                <c:pt idx="6">
                  <c:v>#N/A</c:v>
                </c:pt>
                <c:pt idx="7">
                  <c:v>0.44</c:v>
                </c:pt>
                <c:pt idx="8">
                  <c:v>#N/A</c:v>
                </c:pt>
                <c:pt idx="9">
                  <c:v>0.01</c:v>
                </c:pt>
              </c:numCache>
            </c:numRef>
          </c:val>
          <c:extLst>
            <c:ext xmlns:c16="http://schemas.microsoft.com/office/drawing/2014/chart" uri="{C3380CC4-5D6E-409C-BE32-E72D297353CC}">
              <c16:uniqueId val="{00000004-1D02-474E-9F21-2DEAB177F6F0}"/>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0.02</c:v>
                </c:pt>
              </c:numCache>
            </c:numRef>
          </c:val>
          <c:extLst>
            <c:ext xmlns:c16="http://schemas.microsoft.com/office/drawing/2014/chart" uri="{C3380CC4-5D6E-409C-BE32-E72D297353CC}">
              <c16:uniqueId val="{00000005-1D02-474E-9F21-2DEAB177F6F0}"/>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0.55000000000000004</c:v>
                </c:pt>
              </c:numCache>
            </c:numRef>
          </c:val>
          <c:extLst>
            <c:ext xmlns:c16="http://schemas.microsoft.com/office/drawing/2014/chart" uri="{C3380CC4-5D6E-409C-BE32-E72D297353CC}">
              <c16:uniqueId val="{00000006-1D02-474E-9F21-2DEAB177F6F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c:v>
                </c:pt>
                <c:pt idx="2">
                  <c:v>#N/A</c:v>
                </c:pt>
                <c:pt idx="3">
                  <c:v>0.18</c:v>
                </c:pt>
                <c:pt idx="4">
                  <c:v>#N/A</c:v>
                </c:pt>
                <c:pt idx="5">
                  <c:v>0.6</c:v>
                </c:pt>
                <c:pt idx="6">
                  <c:v>#N/A</c:v>
                </c:pt>
                <c:pt idx="7">
                  <c:v>0.88</c:v>
                </c:pt>
                <c:pt idx="8">
                  <c:v>#N/A</c:v>
                </c:pt>
                <c:pt idx="9">
                  <c:v>1.27</c:v>
                </c:pt>
              </c:numCache>
            </c:numRef>
          </c:val>
          <c:extLst>
            <c:ext xmlns:c16="http://schemas.microsoft.com/office/drawing/2014/chart" uri="{C3380CC4-5D6E-409C-BE32-E72D297353CC}">
              <c16:uniqueId val="{00000007-1D02-474E-9F21-2DEAB177F6F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3.35</c:v>
                </c:pt>
                <c:pt idx="2">
                  <c:v>#N/A</c:v>
                </c:pt>
                <c:pt idx="3">
                  <c:v>3.43</c:v>
                </c:pt>
                <c:pt idx="4">
                  <c:v>#N/A</c:v>
                </c:pt>
                <c:pt idx="5">
                  <c:v>3.39</c:v>
                </c:pt>
                <c:pt idx="6">
                  <c:v>#N/A</c:v>
                </c:pt>
                <c:pt idx="7">
                  <c:v>3.41</c:v>
                </c:pt>
                <c:pt idx="8">
                  <c:v>#N/A</c:v>
                </c:pt>
                <c:pt idx="9">
                  <c:v>3.59</c:v>
                </c:pt>
              </c:numCache>
            </c:numRef>
          </c:val>
          <c:extLst>
            <c:ext xmlns:c16="http://schemas.microsoft.com/office/drawing/2014/chart" uri="{C3380CC4-5D6E-409C-BE32-E72D297353CC}">
              <c16:uniqueId val="{00000008-1D02-474E-9F21-2DEAB177F6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5.96</c:v>
                </c:pt>
                <c:pt idx="2">
                  <c:v>#N/A</c:v>
                </c:pt>
                <c:pt idx="3">
                  <c:v>4.1900000000000004</c:v>
                </c:pt>
                <c:pt idx="4">
                  <c:v>#N/A</c:v>
                </c:pt>
                <c:pt idx="5">
                  <c:v>11.45</c:v>
                </c:pt>
                <c:pt idx="6">
                  <c:v>#N/A</c:v>
                </c:pt>
                <c:pt idx="7">
                  <c:v>8.1300000000000008</c:v>
                </c:pt>
                <c:pt idx="8">
                  <c:v>#N/A</c:v>
                </c:pt>
                <c:pt idx="9">
                  <c:v>4.99</c:v>
                </c:pt>
              </c:numCache>
            </c:numRef>
          </c:val>
          <c:extLst>
            <c:ext xmlns:c16="http://schemas.microsoft.com/office/drawing/2014/chart" uri="{C3380CC4-5D6E-409C-BE32-E72D297353CC}">
              <c16:uniqueId val="{00000009-1D02-474E-9F21-2DEAB177F6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1590</c:v>
                </c:pt>
                <c:pt idx="5">
                  <c:v>1581</c:v>
                </c:pt>
                <c:pt idx="8">
                  <c:v>1600</c:v>
                </c:pt>
                <c:pt idx="11">
                  <c:v>1689</c:v>
                </c:pt>
                <c:pt idx="14">
                  <c:v>1656</c:v>
                </c:pt>
              </c:numCache>
            </c:numRef>
          </c:val>
          <c:extLst>
            <c:ext xmlns:c16="http://schemas.microsoft.com/office/drawing/2014/chart" uri="{C3380CC4-5D6E-409C-BE32-E72D297353CC}">
              <c16:uniqueId val="{00000000-D100-47F8-B80C-85527D5D37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00-47F8-B80C-85527D5D37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179</c:v>
                </c:pt>
              </c:numCache>
            </c:numRef>
          </c:val>
          <c:extLst>
            <c:ext xmlns:c16="http://schemas.microsoft.com/office/drawing/2014/chart" uri="{C3380CC4-5D6E-409C-BE32-E72D297353CC}">
              <c16:uniqueId val="{00000002-D100-47F8-B80C-85527D5D37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00-47F8-B80C-85527D5D37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137</c:v>
                </c:pt>
                <c:pt idx="3">
                  <c:v>137</c:v>
                </c:pt>
                <c:pt idx="6">
                  <c:v>139</c:v>
                </c:pt>
                <c:pt idx="9">
                  <c:v>146</c:v>
                </c:pt>
                <c:pt idx="12">
                  <c:v>138</c:v>
                </c:pt>
              </c:numCache>
            </c:numRef>
          </c:val>
          <c:extLst>
            <c:ext xmlns:c16="http://schemas.microsoft.com/office/drawing/2014/chart" uri="{C3380CC4-5D6E-409C-BE32-E72D297353CC}">
              <c16:uniqueId val="{00000004-D100-47F8-B80C-85527D5D37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00-47F8-B80C-85527D5D37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00-47F8-B80C-85527D5D37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1771</c:v>
                </c:pt>
                <c:pt idx="3">
                  <c:v>1792</c:v>
                </c:pt>
                <c:pt idx="6">
                  <c:v>1928</c:v>
                </c:pt>
                <c:pt idx="9">
                  <c:v>2133</c:v>
                </c:pt>
                <c:pt idx="12">
                  <c:v>2210</c:v>
                </c:pt>
              </c:numCache>
            </c:numRef>
          </c:val>
          <c:extLst>
            <c:ext xmlns:c16="http://schemas.microsoft.com/office/drawing/2014/chart" uri="{C3380CC4-5D6E-409C-BE32-E72D297353CC}">
              <c16:uniqueId val="{00000007-D100-47F8-B80C-85527D5D37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318</c:v>
                </c:pt>
                <c:pt idx="2">
                  <c:v>#N/A</c:v>
                </c:pt>
                <c:pt idx="3">
                  <c:v>#N/A</c:v>
                </c:pt>
                <c:pt idx="4">
                  <c:v>348</c:v>
                </c:pt>
                <c:pt idx="5">
                  <c:v>#N/A</c:v>
                </c:pt>
                <c:pt idx="6">
                  <c:v>#N/A</c:v>
                </c:pt>
                <c:pt idx="7">
                  <c:v>467</c:v>
                </c:pt>
                <c:pt idx="8">
                  <c:v>#N/A</c:v>
                </c:pt>
                <c:pt idx="9">
                  <c:v>#N/A</c:v>
                </c:pt>
                <c:pt idx="10">
                  <c:v>590</c:v>
                </c:pt>
                <c:pt idx="11">
                  <c:v>#N/A</c:v>
                </c:pt>
                <c:pt idx="12">
                  <c:v>#N/A</c:v>
                </c:pt>
                <c:pt idx="13">
                  <c:v>871</c:v>
                </c:pt>
                <c:pt idx="14">
                  <c:v>#N/A</c:v>
                </c:pt>
              </c:numCache>
            </c:numRef>
          </c:val>
          <c:smooth val="0"/>
          <c:extLst>
            <c:ext xmlns:c16="http://schemas.microsoft.com/office/drawing/2014/chart" uri="{C3380CC4-5D6E-409C-BE32-E72D297353CC}">
              <c16:uniqueId val="{00000008-D100-47F8-B80C-85527D5D37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14146</c:v>
                </c:pt>
                <c:pt idx="5">
                  <c:v>15033</c:v>
                </c:pt>
                <c:pt idx="8">
                  <c:v>14655</c:v>
                </c:pt>
                <c:pt idx="11">
                  <c:v>13863</c:v>
                </c:pt>
                <c:pt idx="14">
                  <c:v>12958</c:v>
                </c:pt>
              </c:numCache>
            </c:numRef>
          </c:val>
          <c:extLst>
            <c:ext xmlns:c16="http://schemas.microsoft.com/office/drawing/2014/chart" uri="{C3380CC4-5D6E-409C-BE32-E72D297353CC}">
              <c16:uniqueId val="{00000000-317A-41BA-A670-671672C69E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95</c:v>
                </c:pt>
                <c:pt idx="5">
                  <c:v>76</c:v>
                </c:pt>
                <c:pt idx="8">
                  <c:v>48</c:v>
                </c:pt>
                <c:pt idx="11">
                  <c:v>27</c:v>
                </c:pt>
                <c:pt idx="14">
                  <c:v>18</c:v>
                </c:pt>
              </c:numCache>
            </c:numRef>
          </c:val>
          <c:extLst>
            <c:ext xmlns:c16="http://schemas.microsoft.com/office/drawing/2014/chart" uri="{C3380CC4-5D6E-409C-BE32-E72D297353CC}">
              <c16:uniqueId val="{00000001-317A-41BA-A670-671672C69E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5771</c:v>
                </c:pt>
                <c:pt idx="5">
                  <c:v>4932</c:v>
                </c:pt>
                <c:pt idx="8">
                  <c:v>5249</c:v>
                </c:pt>
                <c:pt idx="11">
                  <c:v>5530</c:v>
                </c:pt>
                <c:pt idx="14">
                  <c:v>5588</c:v>
                </c:pt>
              </c:numCache>
            </c:numRef>
          </c:val>
          <c:extLst>
            <c:ext xmlns:c16="http://schemas.microsoft.com/office/drawing/2014/chart" uri="{C3380CC4-5D6E-409C-BE32-E72D297353CC}">
              <c16:uniqueId val="{00000002-317A-41BA-A670-671672C69E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7A-41BA-A670-671672C69E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7A-41BA-A670-671672C69E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7A-41BA-A670-671672C69E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2653</c:v>
                </c:pt>
                <c:pt idx="3">
                  <c:v>2566</c:v>
                </c:pt>
                <c:pt idx="6">
                  <c:v>2631</c:v>
                </c:pt>
                <c:pt idx="9">
                  <c:v>2370</c:v>
                </c:pt>
                <c:pt idx="12">
                  <c:v>2327</c:v>
                </c:pt>
              </c:numCache>
            </c:numRef>
          </c:val>
          <c:extLst>
            <c:ext xmlns:c16="http://schemas.microsoft.com/office/drawing/2014/chart" uri="{C3380CC4-5D6E-409C-BE32-E72D297353CC}">
              <c16:uniqueId val="{00000006-317A-41BA-A670-671672C69E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17A-41BA-A670-671672C69E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1147</c:v>
                </c:pt>
                <c:pt idx="3">
                  <c:v>1029</c:v>
                </c:pt>
                <c:pt idx="6">
                  <c:v>931</c:v>
                </c:pt>
                <c:pt idx="9">
                  <c:v>863</c:v>
                </c:pt>
                <c:pt idx="12">
                  <c:v>777</c:v>
                </c:pt>
              </c:numCache>
            </c:numRef>
          </c:val>
          <c:extLst>
            <c:ext xmlns:c16="http://schemas.microsoft.com/office/drawing/2014/chart" uri="{C3380CC4-5D6E-409C-BE32-E72D297353CC}">
              <c16:uniqueId val="{00000008-317A-41BA-A670-671672C69E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2318</c:v>
                </c:pt>
                <c:pt idx="3">
                  <c:v>0</c:v>
                </c:pt>
                <c:pt idx="6">
                  <c:v>0</c:v>
                </c:pt>
                <c:pt idx="9">
                  <c:v>0</c:v>
                </c:pt>
                <c:pt idx="12">
                  <c:v>179</c:v>
                </c:pt>
              </c:numCache>
            </c:numRef>
          </c:val>
          <c:extLst>
            <c:ext xmlns:c16="http://schemas.microsoft.com/office/drawing/2014/chart" uri="{C3380CC4-5D6E-409C-BE32-E72D297353CC}">
              <c16:uniqueId val="{00000009-317A-41BA-A670-671672C69E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16818</c:v>
                </c:pt>
                <c:pt idx="3">
                  <c:v>18464</c:v>
                </c:pt>
                <c:pt idx="6">
                  <c:v>18071</c:v>
                </c:pt>
                <c:pt idx="9">
                  <c:v>17090</c:v>
                </c:pt>
                <c:pt idx="12">
                  <c:v>15911</c:v>
                </c:pt>
              </c:numCache>
            </c:numRef>
          </c:val>
          <c:extLst>
            <c:ext xmlns:c16="http://schemas.microsoft.com/office/drawing/2014/chart" uri="{C3380CC4-5D6E-409C-BE32-E72D297353CC}">
              <c16:uniqueId val="{0000000A-317A-41BA-A670-671672C69E0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2924</c:v>
                </c:pt>
                <c:pt idx="2">
                  <c:v>#N/A</c:v>
                </c:pt>
                <c:pt idx="3">
                  <c:v>#N/A</c:v>
                </c:pt>
                <c:pt idx="4">
                  <c:v>2018</c:v>
                </c:pt>
                <c:pt idx="5">
                  <c:v>#N/A</c:v>
                </c:pt>
                <c:pt idx="6">
                  <c:v>#N/A</c:v>
                </c:pt>
                <c:pt idx="7">
                  <c:v>1680</c:v>
                </c:pt>
                <c:pt idx="8">
                  <c:v>#N/A</c:v>
                </c:pt>
                <c:pt idx="9">
                  <c:v>#N/A</c:v>
                </c:pt>
                <c:pt idx="10">
                  <c:v>903</c:v>
                </c:pt>
                <c:pt idx="11">
                  <c:v>#N/A</c:v>
                </c:pt>
                <c:pt idx="12">
                  <c:v>#N/A</c:v>
                </c:pt>
                <c:pt idx="13">
                  <c:v>631</c:v>
                </c:pt>
                <c:pt idx="14">
                  <c:v>#N/A</c:v>
                </c:pt>
              </c:numCache>
            </c:numRef>
          </c:val>
          <c:smooth val="0"/>
          <c:extLst>
            <c:ext xmlns:c16="http://schemas.microsoft.com/office/drawing/2014/chart" uri="{C3380CC4-5D6E-409C-BE32-E72D297353CC}">
              <c16:uniqueId val="{0000000B-317A-41BA-A670-671672C69E0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3371</c:v>
                </c:pt>
                <c:pt idx="1">
                  <c:v>3379</c:v>
                </c:pt>
                <c:pt idx="2">
                  <c:v>3798</c:v>
                </c:pt>
              </c:numCache>
            </c:numRef>
          </c:val>
          <c:extLst>
            <c:ext xmlns:c16="http://schemas.microsoft.com/office/drawing/2014/chart" uri="{C3380CC4-5D6E-409C-BE32-E72D297353CC}">
              <c16:uniqueId val="{00000000-31D2-4509-BB1D-9517559503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730</c:v>
                </c:pt>
                <c:pt idx="1">
                  <c:v>1112</c:v>
                </c:pt>
                <c:pt idx="2">
                  <c:v>955</c:v>
                </c:pt>
              </c:numCache>
            </c:numRef>
          </c:val>
          <c:extLst>
            <c:ext xmlns:c16="http://schemas.microsoft.com/office/drawing/2014/chart" uri="{C3380CC4-5D6E-409C-BE32-E72D297353CC}">
              <c16:uniqueId val="{00000001-31D2-4509-BB1D-9517559503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3255</c:v>
                </c:pt>
                <c:pt idx="1">
                  <c:v>3149</c:v>
                </c:pt>
                <c:pt idx="2">
                  <c:v>2944</c:v>
                </c:pt>
              </c:numCache>
            </c:numRef>
          </c:val>
          <c:extLst>
            <c:ext xmlns:c16="http://schemas.microsoft.com/office/drawing/2014/chart" uri="{C3380CC4-5D6E-409C-BE32-E72D297353CC}">
              <c16:uniqueId val="{00000002-31D2-4509-BB1D-9517559503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{397D6D95-0B8C-4F0C-8954-0B8A12BF17E9}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B1A-4E1A-9D14-C1712D689F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{C7DB7B61-C9D9-47AE-801A-4190DA8AAC2E}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1A-4E1A-9D14-C1712D689F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{4774B32D-38EB-4D95-98F3-5EEFFF134CCE}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1A-4E1A-9D14-C1712D689F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{2147C7AF-8577-4338-A7E5-721AC9C53DE5}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1A-4E1A-9D14-C1712D689F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{150DD6AE-5311-43F4-AEED-BD893E997ACE}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1A-4E1A-9D14-C1712D689FA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{383FBB40-37EB-4237-AF03-F3C75CFEBD78}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B1A-4E1A-9D14-C1712D689FA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{16EA3CB3-6505-4288-AB07-0526AD6CE82B}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B1A-4E1A-9D14-C1712D689FA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{82C5ED95-5A5A-4EDB-8DD7-5C411509E790}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B1A-4E1A-9D14-C1712D689FA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{5FE91655-4914-4AE3-9A15-756D11E98F5A}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B1A-4E1A-9D14-C1712D689F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c:v>
                </c:pt>
                <c:pt idx="8">
                  <c:v>73.7</c:v>
                </c:pt>
                <c:pt idx="16">
                  <c:v>75.2</c:v>
                </c:pt>
                <c:pt idx="24">
                  <c:v>76.900000000000006</c:v>
                </c:pt>
                <c:pt idx="32">
                  <c:v>78.5</c:v>
                </c:pt>
              </c:numCache>
            </c:numRef>
          </c:xVal>
          <c:yVal>
            <c:numRef>
              <c:f>公会計指標分析・財政指標組合せ分析表!$BP$51:$DC$51</c:f>
              <c:numCache>
                <c:formatCode>#,##0.0;"▲ "#,##0.0</c:formatCode>
                <c:ptCount val="40"/>
                <c:pt idx="0">
                  <c:v>36.9</c:v>
                </c:pt>
                <c:pt idx="8">
                  <c:v>24.9</c:v>
                </c:pt>
                <c:pt idx="16">
                  <c:v>19.899999999999999</c:v>
                </c:pt>
                <c:pt idx="24">
                  <c:v>11</c:v>
                </c:pt>
                <c:pt idx="32">
                  <c:v>7.6</c:v>
                </c:pt>
              </c:numCache>
            </c:numRef>
          </c:yVal>
          <c:smooth val="0"/>
          <c:extLst>
            <c:ext xmlns:c16="http://schemas.microsoft.com/office/drawing/2014/chart" uri="{C3380CC4-5D6E-409C-BE32-E72D297353CC}">
              <c16:uniqueId val="{00000009-3B1A-4E1A-9D14-C1712D689F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{102534D5-0EEB-45CD-928D-52DD6A20993E}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B1A-4E1A-9D14-C1712D689FA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{DA38279B-549A-4AC2-912B-16468CA0120F}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1A-4E1A-9D14-C1712D689F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{41AD3D33-785F-4CD3-8D40-5675FB8F15DE}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1A-4E1A-9D14-C1712D689F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{78901D5C-BFC3-4CAF-A11F-BEE0CC087C79}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1A-4E1A-9D14-C1712D689F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{C7C0A686-1211-47AB-AEB4-4626FD7C26B8}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1A-4E1A-9D14-C1712D689FAA}"/>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{B5D382FC-557B-4AD1-838D-36F9A4EDF451}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B1A-4E1A-9D14-C1712D689FAA}"/>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{172A448E-81DA-4CEE-A212-4169BD9CC14C}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B1A-4E1A-9D14-C1712D689FAA}"/>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{5B40A96E-6C63-4FE3-94F5-2896BA4FC58F}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B1A-4E1A-9D14-C1712D689FAA}"/>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{DA9A76ED-7D8A-4D6F-A19D-A9BC064B983F}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B1A-4E1A-9D14-C1712D689F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3B1A-4E1A-9D14-C1712D689FAA}"/>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{E621C886-C79F-4572-8BF3-D6887211D93D}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653-4A2E-B602-6296046696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{45C7E28D-689F-4C87-AB30-4324BCFA6BB6}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53-4A2E-B602-6296046696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{420C6CC9-0E9E-47C2-97B1-B70E953F7722}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53-4A2E-B602-6296046696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{D0476982-E6A4-43FF-84BF-E5238A9EBAFB}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53-4A2E-B602-6296046696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{6B93A5F5-7658-4214-9F1D-5B6ED82D5782}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53-4A2E-B602-62960466963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{F9141D3E-A3FF-4BC3-9AB7-117222FF11E3}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653-4A2E-B602-62960466963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{13F90F89-C98D-41BD-8959-BF6B600FF0F8}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653-4A2E-B602-62960466963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{5EC99983-07CA-43BE-88DF-874C1E302518}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653-4A2E-B602-62960466963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{E501F548-66D2-4BC3-A709-5966B90502B7}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653-4A2E-B602-6296046696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4.3</c:v>
                </c:pt>
                <c:pt idx="16">
                  <c:v>4.5999999999999996</c:v>
                </c:pt>
                <c:pt idx="24">
                  <c:v>5.6</c:v>
                </c:pt>
                <c:pt idx="32">
                  <c:v>7.7</c:v>
                </c:pt>
              </c:numCache>
            </c:numRef>
          </c:xVal>
          <c:yVal>
            <c:numRef>
              <c:f>公会計指標分析・財政指標組合せ分析表!$BP$73:$DC$73</c:f>
              <c:numCache>
                <c:formatCode>#,##0.0;"▲ "#,##0.0</c:formatCode>
                <c:ptCount val="40"/>
                <c:pt idx="0">
                  <c:v>36.9</c:v>
                </c:pt>
                <c:pt idx="8">
                  <c:v>24.9</c:v>
                </c:pt>
                <c:pt idx="16">
                  <c:v>19.899999999999999</c:v>
                </c:pt>
                <c:pt idx="24">
                  <c:v>11</c:v>
                </c:pt>
                <c:pt idx="32">
                  <c:v>7.6</c:v>
                </c:pt>
              </c:numCache>
            </c:numRef>
          </c:yVal>
          <c:smooth val="0"/>
          <c:extLst>
            <c:ext xmlns:c16="http://schemas.microsoft.com/office/drawing/2014/chart" uri="{C3380CC4-5D6E-409C-BE32-E72D297353CC}">
              <c16:uniqueId val="{00000009-0653-4A2E-B602-6296046696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{F9688C87-910A-481B-BE3A-F211DE6A9E40}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653-4A2E-B602-6296046696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{CCB887F4-17C9-4932-8935-6CA964E24FF3}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53-4A2E-B602-6296046696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{49ADA2A8-19C3-41DA-8929-8AB27C7AC704}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53-4A2E-B602-6296046696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{F9B2EDD4-808F-470B-83EB-299510604E2F}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53-4A2E-B602-6296046696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{8F7F647F-2908-405F-8819-38A5EC494E06}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53-4A2E-B602-62960466963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{A712458D-D5F8-4A09-8A64-BBD75A4A4B06}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653-4A2E-B602-62960466963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{ED1A26B6-0E27-4C29-A907-829D1883A9DF}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653-4A2E-B602-62960466963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{1B61BCA5-9F0F-420E-9F21-3BFAF7C15B0A}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653-4A2E-B602-62960466963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{94C968BE-8F32-49F4-96F9-97F8D0BD42AD}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653-4A2E-B602-6296046696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0653-4A2E-B602-629604669635}"/>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実質公債費比率の分子は、</a:t>
          </a:r>
          <a:r>
            <a:rPr kumimoji="1" lang="ja-JP" altLang="en-US" sz="1100" b="0" i="0" baseline="0">
              <a:solidFill>
                <a:schemeClr val="dk1"/>
              </a:solidFill>
              <a:effectLst/>
              <a:latin typeface="+mn-lt"/>
              <a:ea typeface="+mn-ea"/>
              <a:cs typeface="+mn-cs"/>
            </a:rPr>
            <a:t>新環境センター整備事業</a:t>
          </a:r>
          <a:r>
            <a:rPr kumimoji="1" lang="ja-JP" altLang="ja-JP" sz="1100" b="0" i="0" baseline="0">
              <a:solidFill>
                <a:schemeClr val="dk1"/>
              </a:solidFill>
              <a:effectLst/>
              <a:latin typeface="+mn-lt"/>
              <a:ea typeface="+mn-ea"/>
              <a:cs typeface="+mn-cs"/>
            </a:rPr>
            <a:t>等の地方債の償還が始まったことから、昨年度より増加している。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地方債の現在高は、国営大野川上流開発事業や歴史文化館建設事業等の大規模普通建設事業に係る地方債発行に伴い平成２９年度以降上昇していた。しかし、令和３年度以降は地方債発行額が抑えられたことに加え、前述の大規模普通建設事業に係る償還が本格的に始まったことにより、地方債現在高は減少し、将来負担比率の分子は前年度に比べ減少し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大分県竹田市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財政調整基金に前年度決算剰余金を積み立てたこと、取り崩しがなかったこと等から、基金現在高は全体として昨年度より微増した。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による事務改善、業務改革や公共施設の集約・除却など経常経費の縮減に努めることで、財政調整等基金の取り崩しを最小限に抑えるとともに、基金への積立も計画的に実施することで今後に予定されている普通建設事業や施設の維持補修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福祉の向上、地域振興等の特定の行政施策のために設置された基金であり、それぞれの目的に沿った施策に充当する。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寄付額が伸び悩んだためふるさと竹田応援基金の残高が減少したことや、森林環境譲与税基金を活用する事業が増えたこと、公共施設の長寿命化対策等により取崩額が増えたことなどから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施設の長寿命化など、当面は臨時的な経費の支出が見込まれており、特定目的基金の設置目的に合致する事業には積極的な繰入を行いつつ、今後想定される公共施設の維持補修費増大に備えて、公有財産の売却等による収入を可能な限り基金に積み立て財源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運用益約８６７万円に加え、令和５年度については前年度決算剰余金４億１千万円を積立てたことにより残高は増加した。なお、取崩しは発生していない。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１０％が適正とされている。しかしながら、あくまでも一般的な財政の指標であり、老朽化した施設を多く抱えて、災害が頻繁に発生する本市においては、現時点で少なくとも標準財政規模の２割である約２０億円程度は確保したいと考え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運用益約２８５万円に加え、交付税の措置分約４千万円を積立てたが、償還財源に充当するため２億円の取崩したことにより残高は減少した。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竹田市基金条例において、前年度決算剰余金のうち２分の１を下らない額を財政調整基金又は減債基金に積立てることとしている。今後も健全な状態を維持しつつ、計画的に積立を行っていく方針である。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4F20550-C1D7-467A-8C35-F80B3622DA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ABAFFE-63DF-4BA7-9593-29F2006BA8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95A663F-F91B-4F1B-A1DB-9607AFA0711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7CDC02F-0CA9-47C2-9F05-7A536BCE47D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70850CB-F27F-40FD-9BE6-289E76E6ECD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0A427CB-18B0-4E66-9BE9-99BBB262D8A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A979977-1002-4949-A54C-FCCCE542F49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5416381-B496-4B5C-9F8D-4FCD1C36B5E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E8E1F09-C05E-4FFA-9C60-D6E1514D953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6F39371-734C-4836-8F54-5907C3CFF3F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F44C64A-CD69-496A-8D14-FFF1DB8D9D1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463CC70-BA99-47B1-A94E-55FBD553373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19,380
19,087
477.53
20,361,554
19,751,121
493,338
9,874,016
15,911,464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B8D29F6-AD73-4169-A248-18990B8D623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C3AE6D-0DC1-4F93-BB26-6FD7262E41B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1FB5CD0-7C2C-4609-BCED-ECBB2C77AC9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654E414-4361-4F43-9B2A-C626F3A4146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C3D3CBB-2355-4378-B6A4-68D168B95DE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0413D00-22F2-4E54-B9B8-B414FF8B5DD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93D6530-5347-4C97-9BC6-28E3FE2404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9A630B7-20C0-4C4D-A3A6-00F674CAAC4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37921EE-98AC-456C-A3D2-07A76441B42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9DA255F-B6EC-4ED0-9C71-08D4B8BA215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9065C48-CBA2-4680-9FC0-032F72081A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80231B6-328F-4AD7-9CEC-6CD09E7AA02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69F4764-1B11-4D99-9964-9DC5F7800DE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E7F8E24-99CC-444B-B757-9672ECE3510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BD0A59A-1B45-4523-BA9B-DF499DC40A5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925C2C9-9BD8-4FD2-A2FB-10BC267608E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70BC4A0-E193-4415-A872-09F9F9F553D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5F707C1-4276-4DBC-B412-CC27BA262A2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03A8F36-84F0-4BE4-9F57-EC426569718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7FCA288-A8C2-44EC-9E4E-B2106A6D54F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35A99C8-EBFF-4A76-A79D-A90D36F1F44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BBB8D59-77E4-47EB-86EA-5DCEF7299FE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F642015-3C59-40F9-A833-6E24352B9F3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0427F39-A7E3-4971-B60C-B2FB992573A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A685B7B-E5EE-412C-AB3D-5A01653ACC3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BA1E565-C6B1-452A-9037-189430AB51C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6428581-B63B-47D7-914D-E6D47BA71D4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27FB81E-E527-417C-A6CB-8F3FD80808C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44CF7CD-4963-44C8-9523-74FD736D947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E593748-652B-4901-B48F-0999D67460E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4707559-D1EE-45D2-AEC8-0B2320B06EB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972D248-BEAD-4B44-AF59-4CDB64ADAB4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AC14720-06BF-4DC0-89C1-47BA808CC7F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54CA74C-9E9B-4C47-A3B9-62F79252125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751523F-C856-45B4-826B-A4C7D937D78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当市では、平成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年度に策定した公共施設等総合管理計画において、計画期間中（平成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年間）に公共施設等の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％を削減するという目標を掲げ、老朽化した施設の集約化・複合化や除却を進めている。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高い水準で推移しており、その主な要因は、道路、保育所等、学校施設、福祉施設、消防施設の有形固定資産原価償却率が高くなっていることにあり、他施設よりも老朽化が進行し資産価値が減少し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58390BD-8F6C-4B5E-B0AA-288C8E38C42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2DE628A-9E5A-48CD-9C96-72DF922FE04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4C6F1A8-8D7C-4EE4-A48A-CC2797691C5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1082C15-F1A3-417D-ABF6-2BBD9952D5F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EE8D1DBC-68AE-4020-8A12-4D28B0B3A44C}"/>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2F23BFC-9B0D-48E5-9AA1-F78C01D4B69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8EA2FC7-81A4-449E-9AA8-CDE63494873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D1148DD-D685-4E52-AF43-F86207D450A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6C08C17-EAAC-46B6-AA9C-230379A9A59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A5ED424-55A1-4C28-8083-1A20CD5917D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79BBDCF-F170-410C-9253-045C8AB4BF2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F5AC1FB-1D4A-40B9-8E48-DE606AB3985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09DF00E-F600-4C43-987B-5BFD440224F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6550FE7-A301-44AF-A294-3D62F2B3E97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6723D84A-BC4B-46C3-A9E9-9A3A9AEF7006}"/>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DED83E5-D32E-4D0D-B4DB-77CE695342B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F59E384C-C6D8-4FB2-8E23-05865A695FE2}"/>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61B3834D-FA07-4657-915F-454471A2D8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F6F68C85-0174-484A-89AA-566958442F7E}"/>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F1A37CFF-B8D7-4601-8350-2763CD6756E2}"/>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DED53FA3-C106-4A44-AA0E-29B199B5193E}"/>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12EB661F-BD6E-436A-8155-5115A42B777A}"/>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239AE44B-4F89-45E6-BBC3-0EC8922C3661}"/>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E54AE9B6-34FA-460F-97C3-D967B014BB22}"/>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603518BB-2760-4F76-BA17-76D32FEC376C}"/>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0E63D969-D122-4DA1-B2DD-3DC2D5B854C2}"/>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A377A59A-1211-46EB-A37C-24CED16BF9A0}"/>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ACF2865-618D-46FB-8F5E-15BAEEDDC38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63ECFE7-9B04-47F8-B81C-75F4C60B888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2FBF6CD-7B76-4935-A8FB-D822AB18491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D1F266F-336A-4064-93AD-AACE48216A4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CB4E97F-6092-4828-B497-7D7EC084E86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56621</xdr:rowOff>
    </xdr:from>
    <xdr:to>
      <xdr:col>23</xdr:col>
      <xdr:colOff>136525</xdr:colOff>
      <xdr:row>32</xdr:row>
      <xdr:rowOff>158221</xdr:rowOff>
    </xdr:to>
    <xdr:sp macro="" textlink="">
      <xdr:nvSpPr>
        <xdr:cNvPr id="81" name="楕円 80">
          <a:extLst>
            <a:ext uri="{FF2B5EF4-FFF2-40B4-BE49-F238E27FC236}">
              <a16:creationId xmlns:a16="http://schemas.microsoft.com/office/drawing/2014/main" id="{A79A2325-5769-4CBB-ABB6-DF7FF5016592}"/>
            </a:ext>
          </a:extLst>
        </xdr:cNvPr>
        <xdr:cNvSpPr/>
      </xdr:nvSpPr>
      <xdr:spPr>
        <a:xfrm>
          <a:off x="4711700" y="63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35048</xdr:rowOff>
    </xdr:from>
    <xdr:ext cx="405111" cy="259045"/>
    <xdr:sp macro="" textlink="">
      <xdr:nvSpPr>
        <xdr:cNvPr id="82" name="有形固定資産減価償却率該当値テキスト">
          <a:extLst>
            <a:ext uri="{FF2B5EF4-FFF2-40B4-BE49-F238E27FC236}">
              <a16:creationId xmlns:a16="http://schemas.microsoft.com/office/drawing/2014/main" id="{F116350C-0B00-4091-97C6-53881300CBB2}"/>
            </a:ext>
          </a:extLst>
        </xdr:cNvPr>
        <xdr:cNvSpPr txBox="1"/>
      </xdr:nvSpPr>
      <xdr:spPr>
        <a:xfrm>
          <a:off x="4813300" y="6292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27834</xdr:rowOff>
    </xdr:from>
    <xdr:to>
      <xdr:col>19</xdr:col>
      <xdr:colOff>187325</xdr:colOff>
      <xdr:row>32</xdr:row>
      <xdr:rowOff>129434</xdr:rowOff>
    </xdr:to>
    <xdr:sp macro="" textlink="">
      <xdr:nvSpPr>
        <xdr:cNvPr id="83" name="楕円 82">
          <a:extLst>
            <a:ext uri="{FF2B5EF4-FFF2-40B4-BE49-F238E27FC236}">
              <a16:creationId xmlns:a16="http://schemas.microsoft.com/office/drawing/2014/main" id="{4A78724D-BCAF-44E0-A86D-100D35A62F9F}"/>
            </a:ext>
          </a:extLst>
        </xdr:cNvPr>
        <xdr:cNvSpPr/>
      </xdr:nvSpPr>
      <xdr:spPr>
        <a:xfrm>
          <a:off x="4000500" y="628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78634</xdr:rowOff>
    </xdr:from>
    <xdr:to>
      <xdr:col>23</xdr:col>
      <xdr:colOff>85725</xdr:colOff>
      <xdr:row>32</xdr:row>
      <xdr:rowOff>107421</xdr:rowOff>
    </xdr:to>
    <xdr:cxnSp macro="">
      <xdr:nvCxnSpPr>
        <xdr:cNvPr id="84" name="直線コネクタ 83">
          <a:extLst>
            <a:ext uri="{FF2B5EF4-FFF2-40B4-BE49-F238E27FC236}">
              <a16:creationId xmlns:a16="http://schemas.microsoft.com/office/drawing/2014/main" id="{287FE2F8-DE16-49EF-8B43-4D15C7E7ACAA}"/>
            </a:ext>
          </a:extLst>
        </xdr:cNvPr>
        <xdr:cNvCxnSpPr/>
      </xdr:nvCxnSpPr>
      <xdr:spPr>
        <a:xfrm>
          <a:off x="4051300" y="6336559"/>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168698</xdr:rowOff>
    </xdr:from>
    <xdr:to>
      <xdr:col>15</xdr:col>
      <xdr:colOff>187325</xdr:colOff>
      <xdr:row>32</xdr:row>
      <xdr:rowOff>98848</xdr:rowOff>
    </xdr:to>
    <xdr:sp macro="" textlink="">
      <xdr:nvSpPr>
        <xdr:cNvPr id="85" name="楕円 84">
          <a:extLst>
            <a:ext uri="{FF2B5EF4-FFF2-40B4-BE49-F238E27FC236}">
              <a16:creationId xmlns:a16="http://schemas.microsoft.com/office/drawing/2014/main" id="{A0800A42-D4CA-42E0-B0F3-41CF6F9BC00C}"/>
            </a:ext>
          </a:extLst>
        </xdr:cNvPr>
        <xdr:cNvSpPr/>
      </xdr:nvSpPr>
      <xdr:spPr>
        <a:xfrm>
          <a:off x="32385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48048</xdr:rowOff>
    </xdr:from>
    <xdr:to>
      <xdr:col>19</xdr:col>
      <xdr:colOff>136525</xdr:colOff>
      <xdr:row>32</xdr:row>
      <xdr:rowOff>78634</xdr:rowOff>
    </xdr:to>
    <xdr:cxnSp macro="">
      <xdr:nvCxnSpPr>
        <xdr:cNvPr id="86" name="直線コネクタ 85">
          <a:extLst>
            <a:ext uri="{FF2B5EF4-FFF2-40B4-BE49-F238E27FC236}">
              <a16:creationId xmlns:a16="http://schemas.microsoft.com/office/drawing/2014/main" id="{F1AD5144-E29A-4AD9-B468-975D0FC22167}"/>
            </a:ext>
          </a:extLst>
        </xdr:cNvPr>
        <xdr:cNvCxnSpPr/>
      </xdr:nvCxnSpPr>
      <xdr:spPr>
        <a:xfrm>
          <a:off x="3289300" y="6305973"/>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141711</xdr:rowOff>
    </xdr:from>
    <xdr:to>
      <xdr:col>11</xdr:col>
      <xdr:colOff>187325</xdr:colOff>
      <xdr:row>32</xdr:row>
      <xdr:rowOff>71861</xdr:rowOff>
    </xdr:to>
    <xdr:sp macro="" textlink="">
      <xdr:nvSpPr>
        <xdr:cNvPr id="87" name="楕円 86">
          <a:extLst>
            <a:ext uri="{FF2B5EF4-FFF2-40B4-BE49-F238E27FC236}">
              <a16:creationId xmlns:a16="http://schemas.microsoft.com/office/drawing/2014/main" id="{10B299F1-FB6B-45AE-9BBC-87F0F80F2FCF}"/>
            </a:ext>
          </a:extLst>
        </xdr:cNvPr>
        <xdr:cNvSpPr/>
      </xdr:nvSpPr>
      <xdr:spPr>
        <a:xfrm>
          <a:off x="2476500" y="62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21061</xdr:rowOff>
    </xdr:from>
    <xdr:to>
      <xdr:col>15</xdr:col>
      <xdr:colOff>136525</xdr:colOff>
      <xdr:row>32</xdr:row>
      <xdr:rowOff>48048</xdr:rowOff>
    </xdr:to>
    <xdr:cxnSp macro="">
      <xdr:nvCxnSpPr>
        <xdr:cNvPr id="88" name="直線コネクタ 87">
          <a:extLst>
            <a:ext uri="{FF2B5EF4-FFF2-40B4-BE49-F238E27FC236}">
              <a16:creationId xmlns:a16="http://schemas.microsoft.com/office/drawing/2014/main" id="{49FC7C20-C2C6-4104-B53F-1C1514CF90C8}"/>
            </a:ext>
          </a:extLst>
        </xdr:cNvPr>
        <xdr:cNvCxnSpPr/>
      </xdr:nvCxnSpPr>
      <xdr:spPr>
        <a:xfrm>
          <a:off x="2527300" y="6278986"/>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111125</xdr:rowOff>
    </xdr:from>
    <xdr:to>
      <xdr:col>7</xdr:col>
      <xdr:colOff>187325</xdr:colOff>
      <xdr:row>32</xdr:row>
      <xdr:rowOff>41275</xdr:rowOff>
    </xdr:to>
    <xdr:sp macro="" textlink="">
      <xdr:nvSpPr>
        <xdr:cNvPr id="89" name="楕円 88">
          <a:extLst>
            <a:ext uri="{FF2B5EF4-FFF2-40B4-BE49-F238E27FC236}">
              <a16:creationId xmlns:a16="http://schemas.microsoft.com/office/drawing/2014/main" id="{0D4EBB1F-D04A-474F-9D0C-F8D3CA37FAC6}"/>
            </a:ext>
          </a:extLst>
        </xdr:cNvPr>
        <xdr:cNvSpPr/>
      </xdr:nvSpPr>
      <xdr:spPr>
        <a:xfrm>
          <a:off x="1714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161925</xdr:rowOff>
    </xdr:from>
    <xdr:to>
      <xdr:col>11</xdr:col>
      <xdr:colOff>136525</xdr:colOff>
      <xdr:row>32</xdr:row>
      <xdr:rowOff>21061</xdr:rowOff>
    </xdr:to>
    <xdr:cxnSp macro="">
      <xdr:nvCxnSpPr>
        <xdr:cNvPr id="90" name="直線コネクタ 89">
          <a:extLst>
            <a:ext uri="{FF2B5EF4-FFF2-40B4-BE49-F238E27FC236}">
              <a16:creationId xmlns:a16="http://schemas.microsoft.com/office/drawing/2014/main" id="{78DB13C5-AED0-4263-AC80-E6DB7D810F7A}"/>
            </a:ext>
          </a:extLst>
        </xdr:cNvPr>
        <xdr:cNvCxnSpPr/>
      </xdr:nvCxnSpPr>
      <xdr:spPr>
        <a:xfrm>
          <a:off x="1765300" y="6248400"/>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244A3BC8-620A-4034-A7A7-68045A7EA62F}"/>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4EA6BF8E-0473-49BF-8A55-C1C19556CE53}"/>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2C88833D-7676-4F55-B227-860035CDF90A}"/>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6E970B17-C123-407E-B85E-144978C88BE5}"/>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120561</xdr:rowOff>
    </xdr:from>
    <xdr:ext cx="405111" cy="259045"/>
    <xdr:sp macro="" textlink="">
      <xdr:nvSpPr>
        <xdr:cNvPr id="95" name="n_1mainValue有形固定資産減価償却率">
          <a:extLst>
            <a:ext uri="{FF2B5EF4-FFF2-40B4-BE49-F238E27FC236}">
              <a16:creationId xmlns:a16="http://schemas.microsoft.com/office/drawing/2014/main" id="{6C15F81B-CB73-4CC6-AC6F-DE2AA37B9F21}"/>
            </a:ext>
          </a:extLst>
        </xdr:cNvPr>
        <xdr:cNvSpPr txBox="1"/>
      </xdr:nvSpPr>
      <xdr:spPr>
        <a:xfrm>
          <a:off x="3836044" y="6378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89975</xdr:rowOff>
    </xdr:from>
    <xdr:ext cx="405111" cy="259045"/>
    <xdr:sp macro="" textlink="">
      <xdr:nvSpPr>
        <xdr:cNvPr id="96" name="n_2mainValue有形固定資産減価償却率">
          <a:extLst>
            <a:ext uri="{FF2B5EF4-FFF2-40B4-BE49-F238E27FC236}">
              <a16:creationId xmlns:a16="http://schemas.microsoft.com/office/drawing/2014/main" id="{5BD3D44D-2479-4817-9F30-B61876A02337}"/>
            </a:ext>
          </a:extLst>
        </xdr:cNvPr>
        <xdr:cNvSpPr txBox="1"/>
      </xdr:nvSpPr>
      <xdr:spPr>
        <a:xfrm>
          <a:off x="30867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62988</xdr:rowOff>
    </xdr:from>
    <xdr:ext cx="405111" cy="259045"/>
    <xdr:sp macro="" textlink="">
      <xdr:nvSpPr>
        <xdr:cNvPr id="97" name="n_3mainValue有形固定資産減価償却率">
          <a:extLst>
            <a:ext uri="{FF2B5EF4-FFF2-40B4-BE49-F238E27FC236}">
              <a16:creationId xmlns:a16="http://schemas.microsoft.com/office/drawing/2014/main" id="{F45AAD21-662B-4BCD-8AD1-55022F99CCFD}"/>
            </a:ext>
          </a:extLst>
        </xdr:cNvPr>
        <xdr:cNvSpPr txBox="1"/>
      </xdr:nvSpPr>
      <xdr:spPr>
        <a:xfrm>
          <a:off x="2324744" y="6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32402</xdr:rowOff>
    </xdr:from>
    <xdr:ext cx="405111" cy="259045"/>
    <xdr:sp macro="" textlink="">
      <xdr:nvSpPr>
        <xdr:cNvPr id="98" name="n_4mainValue有形固定資産減価償却率">
          <a:extLst>
            <a:ext uri="{FF2B5EF4-FFF2-40B4-BE49-F238E27FC236}">
              <a16:creationId xmlns:a16="http://schemas.microsoft.com/office/drawing/2014/main" id="{3FE24C27-8EBE-4E57-B087-091D6329382D}"/>
            </a:ext>
          </a:extLst>
        </xdr:cNvPr>
        <xdr:cNvSpPr txBox="1"/>
      </xdr:nvSpPr>
      <xdr:spPr>
        <a:xfrm>
          <a:off x="1562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B075F31-1A66-45EF-BBF3-C52309760E3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93E3A6D-1EA7-4B33-82BB-7C4BDE8A08A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07E4BD9-6B6F-4E75-90FE-7FDF76621B2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965E922-E5EC-4CE4-ACA8-8470FF391EB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000B0C4-E8A9-4A7E-8F77-5A12215BCAC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AD3FB10-026B-45D4-B026-8A4234E2354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2119D7F-769F-4B6A-9558-662A539AB41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8B977FF-6AE4-4DC7-993F-4CB5A6E4817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CC8B9E1-5C88-4C1E-BCA1-592DDC11E81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AA76B5C-5D97-4B91-A740-24667CE5138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61864FD-A629-4729-8DF4-E542B080C57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A0B0C09-82CC-4BFC-8E88-0F10F52C888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04B0A35-3953-4E02-820C-E21381B12D7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債務償還比率は、類似団体と同水準であり改善に向かっている。平成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に続いた都市再生整備事業（電線類無電柱化）や総合文化ホール整備事業、温泉利用型健康増進施設整備事業、県立高校学生寮整備事業等の大規模な事業に伴い、基金の取り崩しや地方債現在高が多くなり比率が上昇したが、その後は普通建設事業費を調整し、地方債発行額の抑制に努めたことで将来負担額が減少した。</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65916CA-886A-417E-9E01-435D9993C43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4A3F5B6-2FB9-4E2B-B727-9DFA710C0FC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F81E65C-12D4-4EDB-8D20-1BA3241FF72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F450FCEE-F970-4CCE-B94F-36C0877F473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6AFC3A6-B18F-44FB-89FA-93FDBD3976A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AD6CD72-2CBE-4CFF-87E0-6862592B9BB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005C9EB-3D05-454C-BDEF-D4FED064B59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88A7346-C378-4D5A-AF47-6EBEFA7BD81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4F091487-B973-405C-87EA-C7AA54F48EE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C311834-436B-4C81-981C-0D36F82AF24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9E7D2FA-FBDB-4562-AB65-BF748B6AD3A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E8674E9-603D-4D90-B879-AC20EB931EC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7E5C4DC-ECDE-427C-A344-4F0C5997ED1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73176F0-71AF-4AC6-A4FA-18F1B8375FF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4EB5A4F-2682-47BC-892F-4D09AE503B7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23C5F2D5-939B-497E-AF47-A51C66FB85BF}"/>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B7106F42-BE41-4EB5-959A-6569B18F9475}"/>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1409D577-91C3-48F0-8315-F0FB319DCC5B}"/>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F58646AD-BF0C-4465-8D28-24BDA333E19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3BC5893-4DFF-4769-9DB3-012FE0E000A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a:extLst>
            <a:ext uri="{FF2B5EF4-FFF2-40B4-BE49-F238E27FC236}">
              <a16:creationId xmlns:a16="http://schemas.microsoft.com/office/drawing/2014/main" id="{08548BA7-ABD3-4163-BFE3-CDFF3064EC3F}"/>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D6AEF77F-5F1B-4B9C-855C-1BB74A0B447F}"/>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D2C51986-12C0-42C7-8057-841A1CBB2888}"/>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84CF3940-3E06-4087-A37D-AB96B0ACE0A8}"/>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E60D107C-AD9E-4F32-9D6F-4AE18565FAF2}"/>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6CCF3A67-E434-4D56-8BA6-340A25D32E08}"/>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B5FED24-D1BA-4D71-B394-0DC4E9A0E93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A98D677-7DD0-40F3-97D7-583BB5CA78E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A2636F6-8AB8-4603-AF09-8764BB030EA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30D90AD-37D1-4D17-AFD6-564D771DFE9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3B1D9E7-A2E7-478F-B102-10A902ECFAD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132574</xdr:rowOff>
    </xdr:from>
    <xdr:to>
      <xdr:col>76</xdr:col>
      <xdr:colOff>73025</xdr:colOff>
      <xdr:row>30</xdr:row>
      <xdr:rowOff>62724</xdr:rowOff>
    </xdr:to>
    <xdr:sp macro="" textlink="">
      <xdr:nvSpPr>
        <xdr:cNvPr id="143" name="楕円 142">
          <a:extLst>
            <a:ext uri="{FF2B5EF4-FFF2-40B4-BE49-F238E27FC236}">
              <a16:creationId xmlns:a16="http://schemas.microsoft.com/office/drawing/2014/main" id="{66BA6953-03D0-4E63-8787-B20A1D160B9F}"/>
            </a:ext>
          </a:extLst>
        </xdr:cNvPr>
        <xdr:cNvSpPr/>
      </xdr:nvSpPr>
      <xdr:spPr>
        <a:xfrm>
          <a:off x="14744700" y="587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155451</xdr:rowOff>
    </xdr:from>
    <xdr:ext cx="469744" cy="259045"/>
    <xdr:sp macro="" textlink="">
      <xdr:nvSpPr>
        <xdr:cNvPr id="144" name="債務償還比率該当値テキスト">
          <a:extLst>
            <a:ext uri="{FF2B5EF4-FFF2-40B4-BE49-F238E27FC236}">
              <a16:creationId xmlns:a16="http://schemas.microsoft.com/office/drawing/2014/main" id="{6B788224-A35D-4350-9408-2C874EEB6E2C}"/>
            </a:ext>
          </a:extLst>
        </xdr:cNvPr>
        <xdr:cNvSpPr txBox="1"/>
      </xdr:nvSpPr>
      <xdr:spPr>
        <a:xfrm>
          <a:off x="14846300" y="572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11621</xdr:rowOff>
    </xdr:from>
    <xdr:to>
      <xdr:col>72</xdr:col>
      <xdr:colOff>123825</xdr:colOff>
      <xdr:row>30</xdr:row>
      <xdr:rowOff>113221</xdr:rowOff>
    </xdr:to>
    <xdr:sp macro="" textlink="">
      <xdr:nvSpPr>
        <xdr:cNvPr id="145" name="楕円 144">
          <a:extLst>
            <a:ext uri="{FF2B5EF4-FFF2-40B4-BE49-F238E27FC236}">
              <a16:creationId xmlns:a16="http://schemas.microsoft.com/office/drawing/2014/main" id="{9AD3AD7E-A543-4A17-BCE0-E18C36A2FDD7}"/>
            </a:ext>
          </a:extLst>
        </xdr:cNvPr>
        <xdr:cNvSpPr/>
      </xdr:nvSpPr>
      <xdr:spPr>
        <a:xfrm>
          <a:off x="14033500" y="59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11924</xdr:rowOff>
    </xdr:from>
    <xdr:to>
      <xdr:col>76</xdr:col>
      <xdr:colOff>22225</xdr:colOff>
      <xdr:row>30</xdr:row>
      <xdr:rowOff>62421</xdr:rowOff>
    </xdr:to>
    <xdr:cxnSp macro="">
      <xdr:nvCxnSpPr>
        <xdr:cNvPr id="146" name="直線コネクタ 145">
          <a:extLst>
            <a:ext uri="{FF2B5EF4-FFF2-40B4-BE49-F238E27FC236}">
              <a16:creationId xmlns:a16="http://schemas.microsoft.com/office/drawing/2014/main" id="{01D5F8CD-088C-4FA5-9AF3-2A55FA566A1B}"/>
            </a:ext>
          </a:extLst>
        </xdr:cNvPr>
        <xdr:cNvCxnSpPr/>
      </xdr:nvCxnSpPr>
      <xdr:spPr>
        <a:xfrm flipV="1">
          <a:off x="14084300" y="5926949"/>
          <a:ext cx="711200" cy="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57799</xdr:rowOff>
    </xdr:from>
    <xdr:to>
      <xdr:col>68</xdr:col>
      <xdr:colOff>123825</xdr:colOff>
      <xdr:row>30</xdr:row>
      <xdr:rowOff>159399</xdr:rowOff>
    </xdr:to>
    <xdr:sp macro="" textlink="">
      <xdr:nvSpPr>
        <xdr:cNvPr id="147" name="楕円 146">
          <a:extLst>
            <a:ext uri="{FF2B5EF4-FFF2-40B4-BE49-F238E27FC236}">
              <a16:creationId xmlns:a16="http://schemas.microsoft.com/office/drawing/2014/main" id="{97CBD9D9-855E-41E4-8474-7793F00FE631}"/>
            </a:ext>
          </a:extLst>
        </xdr:cNvPr>
        <xdr:cNvSpPr/>
      </xdr:nvSpPr>
      <xdr:spPr>
        <a:xfrm>
          <a:off x="13271500" y="597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62421</xdr:rowOff>
    </xdr:from>
    <xdr:to>
      <xdr:col>72</xdr:col>
      <xdr:colOff>73025</xdr:colOff>
      <xdr:row>30</xdr:row>
      <xdr:rowOff>108599</xdr:rowOff>
    </xdr:to>
    <xdr:cxnSp macro="">
      <xdr:nvCxnSpPr>
        <xdr:cNvPr id="148" name="直線コネクタ 147">
          <a:extLst>
            <a:ext uri="{FF2B5EF4-FFF2-40B4-BE49-F238E27FC236}">
              <a16:creationId xmlns:a16="http://schemas.microsoft.com/office/drawing/2014/main" id="{54F5DBD8-2E83-45E5-9205-C34556FE8C70}"/>
            </a:ext>
          </a:extLst>
        </xdr:cNvPr>
        <xdr:cNvCxnSpPr/>
      </xdr:nvCxnSpPr>
      <xdr:spPr>
        <a:xfrm flipV="1">
          <a:off x="13322300" y="5977446"/>
          <a:ext cx="762000" cy="4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102849</xdr:rowOff>
    </xdr:from>
    <xdr:to>
      <xdr:col>64</xdr:col>
      <xdr:colOff>123825</xdr:colOff>
      <xdr:row>32</xdr:row>
      <xdr:rowOff>32999</xdr:rowOff>
    </xdr:to>
    <xdr:sp macro="" textlink="">
      <xdr:nvSpPr>
        <xdr:cNvPr id="149" name="楕円 148">
          <a:extLst>
            <a:ext uri="{FF2B5EF4-FFF2-40B4-BE49-F238E27FC236}">
              <a16:creationId xmlns:a16="http://schemas.microsoft.com/office/drawing/2014/main" id="{30EE5762-B5B6-4FB2-A33C-EE750461A49F}"/>
            </a:ext>
          </a:extLst>
        </xdr:cNvPr>
        <xdr:cNvSpPr/>
      </xdr:nvSpPr>
      <xdr:spPr>
        <a:xfrm>
          <a:off x="12509500" y="618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108599</xdr:rowOff>
    </xdr:from>
    <xdr:to>
      <xdr:col>68</xdr:col>
      <xdr:colOff>73025</xdr:colOff>
      <xdr:row>31</xdr:row>
      <xdr:rowOff>153649</xdr:rowOff>
    </xdr:to>
    <xdr:cxnSp macro="">
      <xdr:nvCxnSpPr>
        <xdr:cNvPr id="150" name="直線コネクタ 149">
          <a:extLst>
            <a:ext uri="{FF2B5EF4-FFF2-40B4-BE49-F238E27FC236}">
              <a16:creationId xmlns:a16="http://schemas.microsoft.com/office/drawing/2014/main" id="{C0D9F6E6-9825-4A08-AB10-47CA257646F1}"/>
            </a:ext>
          </a:extLst>
        </xdr:cNvPr>
        <xdr:cNvCxnSpPr/>
      </xdr:nvCxnSpPr>
      <xdr:spPr>
        <a:xfrm flipV="1">
          <a:off x="12560300" y="6023624"/>
          <a:ext cx="762000" cy="21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154065</xdr:rowOff>
    </xdr:from>
    <xdr:to>
      <xdr:col>60</xdr:col>
      <xdr:colOff>123825</xdr:colOff>
      <xdr:row>32</xdr:row>
      <xdr:rowOff>84215</xdr:rowOff>
    </xdr:to>
    <xdr:sp macro="" textlink="">
      <xdr:nvSpPr>
        <xdr:cNvPr id="151" name="楕円 150">
          <a:extLst>
            <a:ext uri="{FF2B5EF4-FFF2-40B4-BE49-F238E27FC236}">
              <a16:creationId xmlns:a16="http://schemas.microsoft.com/office/drawing/2014/main" id="{37E96A98-EE4D-4612-85FB-9941615B1FA9}"/>
            </a:ext>
          </a:extLst>
        </xdr:cNvPr>
        <xdr:cNvSpPr/>
      </xdr:nvSpPr>
      <xdr:spPr>
        <a:xfrm>
          <a:off x="11747500" y="624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153649</xdr:rowOff>
    </xdr:from>
    <xdr:to>
      <xdr:col>64</xdr:col>
      <xdr:colOff>73025</xdr:colOff>
      <xdr:row>32</xdr:row>
      <xdr:rowOff>33415</xdr:rowOff>
    </xdr:to>
    <xdr:cxnSp macro="">
      <xdr:nvCxnSpPr>
        <xdr:cNvPr id="152" name="直線コネクタ 151">
          <a:extLst>
            <a:ext uri="{FF2B5EF4-FFF2-40B4-BE49-F238E27FC236}">
              <a16:creationId xmlns:a16="http://schemas.microsoft.com/office/drawing/2014/main" id="{8FDD0FAF-3AA6-4C03-A952-227A3010DB2D}"/>
            </a:ext>
          </a:extLst>
        </xdr:cNvPr>
        <xdr:cNvCxnSpPr/>
      </xdr:nvCxnSpPr>
      <xdr:spPr>
        <a:xfrm flipV="1">
          <a:off x="11798300" y="6240124"/>
          <a:ext cx="762000" cy="5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3" name="n_1aveValue債務償還比率">
          <a:extLst>
            <a:ext uri="{FF2B5EF4-FFF2-40B4-BE49-F238E27FC236}">
              <a16:creationId xmlns:a16="http://schemas.microsoft.com/office/drawing/2014/main" id="{B1A78AB2-36FB-4DC9-A7BB-EC47DBC9CABD}"/>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16D49DC6-8506-4443-8295-5E14BAABE2E9}"/>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3633D6AB-3315-41B9-889E-595C9E703437}"/>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09F4B793-7D82-483D-8C4B-D7B8DC7B4073}"/>
            </a:ext>
          </a:extLst>
        </xdr:cNvPr>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129748</xdr:rowOff>
    </xdr:from>
    <xdr:ext cx="469744" cy="259045"/>
    <xdr:sp macro="" textlink="">
      <xdr:nvSpPr>
        <xdr:cNvPr id="157" name="n_1mainValue債務償還比率">
          <a:extLst>
            <a:ext uri="{FF2B5EF4-FFF2-40B4-BE49-F238E27FC236}">
              <a16:creationId xmlns:a16="http://schemas.microsoft.com/office/drawing/2014/main" id="{C257FC0C-039C-464C-8EB3-8FBE62B3C70B}"/>
            </a:ext>
          </a:extLst>
        </xdr:cNvPr>
        <xdr:cNvSpPr txBox="1"/>
      </xdr:nvSpPr>
      <xdr:spPr>
        <a:xfrm>
          <a:off x="13836727" y="570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150526</xdr:rowOff>
    </xdr:from>
    <xdr:ext cx="469744" cy="259045"/>
    <xdr:sp macro="" textlink="">
      <xdr:nvSpPr>
        <xdr:cNvPr id="158" name="n_2mainValue債務償還比率">
          <a:extLst>
            <a:ext uri="{FF2B5EF4-FFF2-40B4-BE49-F238E27FC236}">
              <a16:creationId xmlns:a16="http://schemas.microsoft.com/office/drawing/2014/main" id="{1B21A69C-4031-4D18-9F8E-EC1217C086E2}"/>
            </a:ext>
          </a:extLst>
        </xdr:cNvPr>
        <xdr:cNvSpPr txBox="1"/>
      </xdr:nvSpPr>
      <xdr:spPr>
        <a:xfrm>
          <a:off x="13087427" y="606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24126</xdr:rowOff>
    </xdr:from>
    <xdr:ext cx="469744" cy="259045"/>
    <xdr:sp macro="" textlink="">
      <xdr:nvSpPr>
        <xdr:cNvPr id="159" name="n_3mainValue債務償還比率">
          <a:extLst>
            <a:ext uri="{FF2B5EF4-FFF2-40B4-BE49-F238E27FC236}">
              <a16:creationId xmlns:a16="http://schemas.microsoft.com/office/drawing/2014/main" id="{C461F203-8049-4DF8-BD1F-49F302BB7ED1}"/>
            </a:ext>
          </a:extLst>
        </xdr:cNvPr>
        <xdr:cNvSpPr txBox="1"/>
      </xdr:nvSpPr>
      <xdr:spPr>
        <a:xfrm>
          <a:off x="12325427" y="628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75342</xdr:rowOff>
    </xdr:from>
    <xdr:ext cx="469744" cy="259045"/>
    <xdr:sp macro="" textlink="">
      <xdr:nvSpPr>
        <xdr:cNvPr id="160" name="n_4mainValue債務償還比率">
          <a:extLst>
            <a:ext uri="{FF2B5EF4-FFF2-40B4-BE49-F238E27FC236}">
              <a16:creationId xmlns:a16="http://schemas.microsoft.com/office/drawing/2014/main" id="{C41D148C-44A7-4504-B7BA-B15C272AE7A9}"/>
            </a:ext>
          </a:extLst>
        </xdr:cNvPr>
        <xdr:cNvSpPr txBox="1"/>
      </xdr:nvSpPr>
      <xdr:spPr>
        <a:xfrm>
          <a:off x="11563427" y="633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29E58AF-AB90-46E0-922D-A53774A1549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4E02F651-0383-4B40-A878-CAEA2B3A24E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89541E9-344D-4F20-B2A3-14203D80EA3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16DBC26-F57A-4FDF-80F7-F3EB7CB331F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86936A8-12A2-4365-9A51-AB228E926BA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A8B1682-04E3-4006-B331-6D156189147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DBB29C-7500-4AFC-9804-789AB503E3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7D0E8C-CF22-4E49-92A0-84FFDCD1A8A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124FB5C-293E-4361-B568-DD552A35B5F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6F389B-9DCA-4158-BBA9-60F75217F8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4EE391-C2CC-47EE-9FC0-399F6860030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D3C2E2-23C7-46FC-A93F-601481CA45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16A6D3-4471-405B-A1F1-1216BE9CD3C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804327-4F48-407A-A4A2-0B8D55E0C3A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8A3A97-2F06-4DA9-ACF5-03B616BAAFA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DAF0A5-953D-4251-9FFB-E4385F0F56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19,380
19,087
477.53
20,361,554
19,751,121
493,338
9,874,016
15,911,464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85A72A-0A47-4D5A-A5CE-8142D418445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41FF74-55B9-419A-82EA-5462F0B3782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0C273C-F3A1-4C06-91D4-81C222CA6ED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95D21E8-D278-455F-8A3C-B125E28652D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9B5A12-851F-4059-BCAE-A0276620B07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95928EE-06B1-4A17-AC8B-50191EF21C1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7642C6-AE5B-4B73-90D9-222EB1E3B8E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D5BA463-149D-4391-8C63-9CE2456375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1000C89-FEB7-4A69-A23F-C61FCCEED0E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4B363D-2EE2-4215-A962-693D9ACD922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4325EA-0B14-482F-BD41-CFC72E19B6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2B1E68-52B4-483C-BE42-B4517060F61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7A0BD3-04B9-4139-8791-DBF69556CC5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3AF87A-EC56-4A13-8DF9-AD5C974F299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94CE18-B8BE-43BC-9E40-C6FA218CFC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07451FB-FF48-4195-848A-0CBBCF936D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0B7B3D-998A-4365-B625-5E23FCB540A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463321-F999-4237-9372-902D77A4629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C2EB77-FB83-48C1-958E-E0FB88443CA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D43109-C111-452B-B30D-B51008F30B1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FE799D8-9ED4-4B79-B3C0-B35C6909520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3EE895-4293-4D83-8BE3-F3AC2B7EBB7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4241FB-6DB4-4103-8C8E-C86D17EA8D2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303D2B-9329-4B50-877E-E6573832D51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59476BD-37ED-4A3D-83FC-EE7A17EA031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4D6C4C-02BD-4871-B673-42AE0996B4E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E5935E-BB2B-4187-8C9A-6F4EC282EE5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391BBCB-6CB8-45B7-86DE-1A87FC1807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3147BEC-58A6-49CC-82F2-A5EA119F4BE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5E0470-1ABC-48EB-996C-9DB42CBBB93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B00D8DD-05E7-47A6-9330-C5C61964D7C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AA7AE5B-AF52-426E-848A-F344E9A32EE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2A90F00-814C-4A53-89BB-FB885E3F281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61D1596-C4C5-4732-8F93-0A5B5AFF597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3EAD527-2583-450F-8060-F886D3C1553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E836B1D-4C74-4CF3-8DA5-77CEA4A3B10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F802996-5B76-43E5-96C4-2730695CA74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C56ACEA-5D31-4341-8E47-689A20DF7E4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40A74F6-85B9-40B6-855C-BC5520F058F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50E35E9-C93A-4F13-BEEA-ED38E4CBBED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1E66BFB-9EAB-49AC-8515-9DA53936EC8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6D54D8C-039C-48A8-875D-035424925B3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17E174B-E243-450B-B0EB-BDFEB74F1B1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28C4997-BD7C-4A9A-BCD0-825127FD662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2764ACC-1A68-4AFF-A29D-0CE6247DCA3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A2B13948-BE1B-46C5-B817-35179C375F75}"/>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653B4067-6110-4A51-8435-16085382F8ED}"/>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5B333976-530E-4891-A9F8-5E5CBAB9D98E}"/>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72B6B5CB-F71B-4C5F-8E34-40AE4020D5DE}"/>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75E3D052-5613-450D-B172-B77739219C86}"/>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610FFA94-EFD8-43FE-B77C-88A4919614F3}"/>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4B44A5C3-61B4-4089-878B-3B1F61AD754C}"/>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FBEFC5B7-08D1-46F3-8482-30B2BF1761FF}"/>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2D4B1B9B-53C6-4E5A-91EB-AF853F9C5DCA}"/>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CFE72EC6-E394-4A3B-8B58-8E4485C2E69D}"/>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2E5C8D32-FA22-41DD-9C48-AB65077DF607}"/>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17968BE-FDEA-4645-BD14-3F4EAEE12E7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334BF68-EDA2-4ACA-B68C-9894F3F4893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7E432A3-1D48-4243-9455-ADE0DFA370C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EF10FED-D66F-45FD-8AE3-26C891A2F92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EB04C1C-C4A4-40B9-8977-7DECF5BE8BA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168275</xdr:rowOff>
    </xdr:from>
    <xdr:to>
      <xdr:col>24</xdr:col>
      <xdr:colOff>114300</xdr:colOff>
      <xdr:row>40</xdr:row>
      <xdr:rowOff>98425</xdr:rowOff>
    </xdr:to>
    <xdr:sp macro="" textlink="">
      <xdr:nvSpPr>
        <xdr:cNvPr id="73" name="楕円 72">
          <a:extLst>
            <a:ext uri="{FF2B5EF4-FFF2-40B4-BE49-F238E27FC236}">
              <a16:creationId xmlns:a16="http://schemas.microsoft.com/office/drawing/2014/main" id="{DDC98109-78D6-42C2-AB9E-B32E4CF16197}"/>
            </a:ext>
          </a:extLst>
        </xdr:cNvPr>
        <xdr:cNvSpPr/>
      </xdr:nvSpPr>
      <xdr:spPr>
        <a:xfrm>
          <a:off x="45847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146702</xdr:rowOff>
    </xdr:from>
    <xdr:ext cx="405111" cy="259045"/>
    <xdr:sp macro="" textlink="">
      <xdr:nvSpPr>
        <xdr:cNvPr id="74" name="【道路】&#10;有形固定資産減価償却率該当値テキスト">
          <a:extLst>
            <a:ext uri="{FF2B5EF4-FFF2-40B4-BE49-F238E27FC236}">
              <a16:creationId xmlns:a16="http://schemas.microsoft.com/office/drawing/2014/main" id="{854FF24D-1315-4AF6-AB51-EBE726119AB0}"/>
            </a:ext>
          </a:extLst>
        </xdr:cNvPr>
        <xdr:cNvSpPr txBox="1"/>
      </xdr:nvSpPr>
      <xdr:spPr>
        <a:xfrm>
          <a:off x="4673600"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135890</xdr:rowOff>
    </xdr:from>
    <xdr:to>
      <xdr:col>20</xdr:col>
      <xdr:colOff>38100</xdr:colOff>
      <xdr:row>40</xdr:row>
      <xdr:rowOff>66040</xdr:rowOff>
    </xdr:to>
    <xdr:sp macro="" textlink="">
      <xdr:nvSpPr>
        <xdr:cNvPr id="75" name="楕円 74">
          <a:extLst>
            <a:ext uri="{FF2B5EF4-FFF2-40B4-BE49-F238E27FC236}">
              <a16:creationId xmlns:a16="http://schemas.microsoft.com/office/drawing/2014/main" id="{053B9EB8-6B38-449A-AB4D-8398ABEEC577}"/>
            </a:ext>
          </a:extLst>
        </xdr:cNvPr>
        <xdr:cNvSpPr/>
      </xdr:nvSpPr>
      <xdr:spPr>
        <a:xfrm>
          <a:off x="3746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15240</xdr:rowOff>
    </xdr:from>
    <xdr:to>
      <xdr:col>24</xdr:col>
      <xdr:colOff>63500</xdr:colOff>
      <xdr:row>40</xdr:row>
      <xdr:rowOff>47625</xdr:rowOff>
    </xdr:to>
    <xdr:cxnSp macro="">
      <xdr:nvCxnSpPr>
        <xdr:cNvPr id="76" name="直線コネクタ 75">
          <a:extLst>
            <a:ext uri="{FF2B5EF4-FFF2-40B4-BE49-F238E27FC236}">
              <a16:creationId xmlns:a16="http://schemas.microsoft.com/office/drawing/2014/main" id="{3DB3E0B5-66AE-4167-901A-6DE618258377}"/>
            </a:ext>
          </a:extLst>
        </xdr:cNvPr>
        <xdr:cNvCxnSpPr/>
      </xdr:nvCxnSpPr>
      <xdr:spPr>
        <a:xfrm>
          <a:off x="3797300" y="68732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105410</xdr:rowOff>
    </xdr:from>
    <xdr:to>
      <xdr:col>15</xdr:col>
      <xdr:colOff>101600</xdr:colOff>
      <xdr:row>40</xdr:row>
      <xdr:rowOff>35560</xdr:rowOff>
    </xdr:to>
    <xdr:sp macro="" textlink="">
      <xdr:nvSpPr>
        <xdr:cNvPr id="77" name="楕円 76">
          <a:extLst>
            <a:ext uri="{FF2B5EF4-FFF2-40B4-BE49-F238E27FC236}">
              <a16:creationId xmlns:a16="http://schemas.microsoft.com/office/drawing/2014/main" id="{1A67CEDC-16A1-4930-88B8-C7514F3B4390}"/>
            </a:ext>
          </a:extLst>
        </xdr:cNvPr>
        <xdr:cNvSpPr/>
      </xdr:nvSpPr>
      <xdr:spPr>
        <a:xfrm>
          <a:off x="2857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156210</xdr:rowOff>
    </xdr:from>
    <xdr:to>
      <xdr:col>19</xdr:col>
      <xdr:colOff>177800</xdr:colOff>
      <xdr:row>40</xdr:row>
      <xdr:rowOff>15240</xdr:rowOff>
    </xdr:to>
    <xdr:cxnSp macro="">
      <xdr:nvCxnSpPr>
        <xdr:cNvPr id="78" name="直線コネクタ 77">
          <a:extLst>
            <a:ext uri="{FF2B5EF4-FFF2-40B4-BE49-F238E27FC236}">
              <a16:creationId xmlns:a16="http://schemas.microsoft.com/office/drawing/2014/main" id="{D9E6CD94-8DD3-4D1C-97C9-4E181F2D925D}"/>
            </a:ext>
          </a:extLst>
        </xdr:cNvPr>
        <xdr:cNvCxnSpPr/>
      </xdr:nvCxnSpPr>
      <xdr:spPr>
        <a:xfrm>
          <a:off x="2908300" y="6842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73025</xdr:rowOff>
    </xdr:from>
    <xdr:to>
      <xdr:col>10</xdr:col>
      <xdr:colOff>165100</xdr:colOff>
      <xdr:row>40</xdr:row>
      <xdr:rowOff>3175</xdr:rowOff>
    </xdr:to>
    <xdr:sp macro="" textlink="">
      <xdr:nvSpPr>
        <xdr:cNvPr id="79" name="楕円 78">
          <a:extLst>
            <a:ext uri="{FF2B5EF4-FFF2-40B4-BE49-F238E27FC236}">
              <a16:creationId xmlns:a16="http://schemas.microsoft.com/office/drawing/2014/main" id="{DA094C55-56DF-4FCC-8112-7982D367C98B}"/>
            </a:ext>
          </a:extLst>
        </xdr:cNvPr>
        <xdr:cNvSpPr/>
      </xdr:nvSpPr>
      <xdr:spPr>
        <a:xfrm>
          <a:off x="1968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123825</xdr:rowOff>
    </xdr:from>
    <xdr:to>
      <xdr:col>15</xdr:col>
      <xdr:colOff>50800</xdr:colOff>
      <xdr:row>39</xdr:row>
      <xdr:rowOff>156210</xdr:rowOff>
    </xdr:to>
    <xdr:cxnSp macro="">
      <xdr:nvCxnSpPr>
        <xdr:cNvPr id="80" name="直線コネクタ 79">
          <a:extLst>
            <a:ext uri="{FF2B5EF4-FFF2-40B4-BE49-F238E27FC236}">
              <a16:creationId xmlns:a16="http://schemas.microsoft.com/office/drawing/2014/main" id="{510900BD-D4A2-4655-8A1B-3A7C72E91F05}"/>
            </a:ext>
          </a:extLst>
        </xdr:cNvPr>
        <xdr:cNvCxnSpPr/>
      </xdr:nvCxnSpPr>
      <xdr:spPr>
        <a:xfrm>
          <a:off x="2019300" y="6810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40640</xdr:rowOff>
    </xdr:from>
    <xdr:to>
      <xdr:col>6</xdr:col>
      <xdr:colOff>38100</xdr:colOff>
      <xdr:row>39</xdr:row>
      <xdr:rowOff>142240</xdr:rowOff>
    </xdr:to>
    <xdr:sp macro="" textlink="">
      <xdr:nvSpPr>
        <xdr:cNvPr id="81" name="楕円 80">
          <a:extLst>
            <a:ext uri="{FF2B5EF4-FFF2-40B4-BE49-F238E27FC236}">
              <a16:creationId xmlns:a16="http://schemas.microsoft.com/office/drawing/2014/main" id="{4411AFFE-7B37-490C-A580-F644B88CA5B9}"/>
            </a:ext>
          </a:extLst>
        </xdr:cNvPr>
        <xdr:cNvSpPr/>
      </xdr:nvSpPr>
      <xdr:spPr>
        <a:xfrm>
          <a:off x="1079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91440</xdr:rowOff>
    </xdr:from>
    <xdr:to>
      <xdr:col>10</xdr:col>
      <xdr:colOff>114300</xdr:colOff>
      <xdr:row>39</xdr:row>
      <xdr:rowOff>123825</xdr:rowOff>
    </xdr:to>
    <xdr:cxnSp macro="">
      <xdr:nvCxnSpPr>
        <xdr:cNvPr id="82" name="直線コネクタ 81">
          <a:extLst>
            <a:ext uri="{FF2B5EF4-FFF2-40B4-BE49-F238E27FC236}">
              <a16:creationId xmlns:a16="http://schemas.microsoft.com/office/drawing/2014/main" id="{FB6B9604-E9FF-4508-A0A1-759BCAB4721B}"/>
            </a:ext>
          </a:extLst>
        </xdr:cNvPr>
        <xdr:cNvCxnSpPr/>
      </xdr:nvCxnSpPr>
      <xdr:spPr>
        <a:xfrm>
          <a:off x="1130300" y="67779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B6E1C016-566E-4941-989A-CC52AEBAC483}"/>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FC45DF21-A75B-466B-A849-E739ABEF1850}"/>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EC791E03-82EB-47F8-B321-C404DE632485}"/>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B7F2735B-C7F2-4EC0-847B-7FE3321C052D}"/>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57167</xdr:rowOff>
    </xdr:from>
    <xdr:ext cx="405111" cy="259045"/>
    <xdr:sp macro="" textlink="">
      <xdr:nvSpPr>
        <xdr:cNvPr id="87" name="n_1mainValue【道路】&#10;有形固定資産減価償却率">
          <a:extLst>
            <a:ext uri="{FF2B5EF4-FFF2-40B4-BE49-F238E27FC236}">
              <a16:creationId xmlns:a16="http://schemas.microsoft.com/office/drawing/2014/main" id="{2C9E2C21-79F2-4E05-A5A8-C4592EA2333C}"/>
            </a:ext>
          </a:extLst>
        </xdr:cNvPr>
        <xdr:cNvSpPr txBox="1"/>
      </xdr:nvSpPr>
      <xdr:spPr>
        <a:xfrm>
          <a:off x="35820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26687</xdr:rowOff>
    </xdr:from>
    <xdr:ext cx="405111" cy="259045"/>
    <xdr:sp macro="" textlink="">
      <xdr:nvSpPr>
        <xdr:cNvPr id="88" name="n_2mainValue【道路】&#10;有形固定資産減価償却率">
          <a:extLst>
            <a:ext uri="{FF2B5EF4-FFF2-40B4-BE49-F238E27FC236}">
              <a16:creationId xmlns:a16="http://schemas.microsoft.com/office/drawing/2014/main" id="{4486F500-7136-4846-B251-00B4E5DD5380}"/>
            </a:ext>
          </a:extLst>
        </xdr:cNvPr>
        <xdr:cNvSpPr txBox="1"/>
      </xdr:nvSpPr>
      <xdr:spPr>
        <a:xfrm>
          <a:off x="2705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165752</xdr:rowOff>
    </xdr:from>
    <xdr:ext cx="405111" cy="259045"/>
    <xdr:sp macro="" textlink="">
      <xdr:nvSpPr>
        <xdr:cNvPr id="89" name="n_3mainValue【道路】&#10;有形固定資産減価償却率">
          <a:extLst>
            <a:ext uri="{FF2B5EF4-FFF2-40B4-BE49-F238E27FC236}">
              <a16:creationId xmlns:a16="http://schemas.microsoft.com/office/drawing/2014/main" id="{E62B37DF-A44C-459A-A1F6-7FD6886B5BED}"/>
            </a:ext>
          </a:extLst>
        </xdr:cNvPr>
        <xdr:cNvSpPr txBox="1"/>
      </xdr:nvSpPr>
      <xdr:spPr>
        <a:xfrm>
          <a:off x="1816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133367</xdr:rowOff>
    </xdr:from>
    <xdr:ext cx="405111" cy="259045"/>
    <xdr:sp macro="" textlink="">
      <xdr:nvSpPr>
        <xdr:cNvPr id="90" name="n_4mainValue【道路】&#10;有形固定資産減価償却率">
          <a:extLst>
            <a:ext uri="{FF2B5EF4-FFF2-40B4-BE49-F238E27FC236}">
              <a16:creationId xmlns:a16="http://schemas.microsoft.com/office/drawing/2014/main" id="{3D1FE215-6FAF-4F47-BF93-EA4C99251760}"/>
            </a:ext>
          </a:extLst>
        </xdr:cNvPr>
        <xdr:cNvSpPr txBox="1"/>
      </xdr:nvSpPr>
      <xdr:spPr>
        <a:xfrm>
          <a:off x="927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E190A80-E55B-4506-8BF3-0C02DFB3C3A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E799D21-9718-4C39-975E-7A947E194B0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0D5CE15-ED12-40BC-83D1-54F2EA8D026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9EB3595-3D8A-46CF-92AC-D068E0D5AF6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05C20C8-D2FD-456C-930D-9A152DAFC27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262F838-0D03-49BC-B260-6DD3BF2521D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50B8C86-3D05-4E8B-A065-8A15F3B29CA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9A94086-4E1A-4D8A-88AD-BADA99454A9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F0E526A-15C4-4D4D-A5D7-9E74684EFAD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1822CA4-C41D-4DC9-B131-2B8BDF65438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0F1E93A-2BF7-49A7-8D24-668AFB2121A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2BB7F99-94CB-4FB8-9A6D-632E6A95858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D2808EE-5DEF-4892-B2AD-03B255865D8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73A32DB-4312-4A27-82A7-5D01DD307E7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6B74296-4445-439F-B585-FC976725B03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F31B4C2-44F5-4DE6-B25B-FCAB0D5D481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3D945FD-9B99-4796-876B-78337D7919F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173A034-B0FC-4316-8BA4-1D5C92B0A10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6FE80AB-50C9-4A7E-A014-192219588EA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89905BA-DE6A-43AB-81FD-546A12E8005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9DE0099-115F-4790-8D84-EE5AA85DB94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1E76294-9FDF-4D26-9825-AC44D309828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411B3D6-3868-44B2-A201-1B5E585C923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BA6B0A64-39A4-4118-9B14-4FB87DA64ABE}"/>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3DA87FA5-AB35-4441-AA5C-37CFC9366731}"/>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9BCB9995-3863-4FAB-8400-CD3D80D9E466}"/>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09AE087B-01FC-4E4C-9EF6-F9547DBF7483}"/>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91BE09D9-90CF-485B-9980-B21024638EBE}"/>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47368093-6957-4026-BCD3-96D6D0CF7C8B}"/>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B6C671A8-F6AE-4384-BD21-3CB0C3D90F3E}"/>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39842297-C599-49B3-AA9B-701CFDEA38F2}"/>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1F5C1298-E1B3-4BFA-B811-E1712B80FE97}"/>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585F3E07-19BC-4518-A644-A170471233CD}"/>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16E813A9-89D7-43E8-A1CB-E2E862FA0D45}"/>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9B71B73-8B65-4815-B435-CBB2520D4E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C986BB2-93D2-42CE-87AB-EA58F5D6649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4662342-7E80-4C7A-9229-9FB946DC1C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F3C7C69-4CD0-41E5-BD95-96269D08D2E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BCE2E70-E547-47DA-A06A-22B6899682A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119164</xdr:rowOff>
    </xdr:from>
    <xdr:to>
      <xdr:col>55</xdr:col>
      <xdr:colOff>50800</xdr:colOff>
      <xdr:row>35</xdr:row>
      <xdr:rowOff>49314</xdr:rowOff>
    </xdr:to>
    <xdr:sp macro="" textlink="">
      <xdr:nvSpPr>
        <xdr:cNvPr id="130" name="楕円 129">
          <a:extLst>
            <a:ext uri="{FF2B5EF4-FFF2-40B4-BE49-F238E27FC236}">
              <a16:creationId xmlns:a16="http://schemas.microsoft.com/office/drawing/2014/main" id="{8268F7CA-1078-44F4-926B-C1B82135D2A6}"/>
            </a:ext>
          </a:extLst>
        </xdr:cNvPr>
        <xdr:cNvSpPr/>
      </xdr:nvSpPr>
      <xdr:spPr>
        <a:xfrm>
          <a:off x="10426700" y="594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142041</xdr:rowOff>
    </xdr:from>
    <xdr:ext cx="534377" cy="259045"/>
    <xdr:sp macro="" textlink="">
      <xdr:nvSpPr>
        <xdr:cNvPr id="131" name="【道路】&#10;一人当たり延長該当値テキスト">
          <a:extLst>
            <a:ext uri="{FF2B5EF4-FFF2-40B4-BE49-F238E27FC236}">
              <a16:creationId xmlns:a16="http://schemas.microsoft.com/office/drawing/2014/main" id="{98B09A58-5610-46C7-A562-01359EDCA842}"/>
            </a:ext>
          </a:extLst>
        </xdr:cNvPr>
        <xdr:cNvSpPr txBox="1"/>
      </xdr:nvSpPr>
      <xdr:spPr>
        <a:xfrm>
          <a:off x="10515600" y="57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154559</xdr:rowOff>
    </xdr:from>
    <xdr:to>
      <xdr:col>50</xdr:col>
      <xdr:colOff>165100</xdr:colOff>
      <xdr:row>35</xdr:row>
      <xdr:rowOff>84709</xdr:rowOff>
    </xdr:to>
    <xdr:sp macro="" textlink="">
      <xdr:nvSpPr>
        <xdr:cNvPr id="132" name="楕円 131">
          <a:extLst>
            <a:ext uri="{FF2B5EF4-FFF2-40B4-BE49-F238E27FC236}">
              <a16:creationId xmlns:a16="http://schemas.microsoft.com/office/drawing/2014/main" id="{7D1AE551-B4F9-44F6-A1B7-C4B5D994ED11}"/>
            </a:ext>
          </a:extLst>
        </xdr:cNvPr>
        <xdr:cNvSpPr/>
      </xdr:nvSpPr>
      <xdr:spPr>
        <a:xfrm>
          <a:off x="9588500" y="59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169964</xdr:rowOff>
    </xdr:from>
    <xdr:to>
      <xdr:col>55</xdr:col>
      <xdr:colOff>0</xdr:colOff>
      <xdr:row>35</xdr:row>
      <xdr:rowOff>33909</xdr:rowOff>
    </xdr:to>
    <xdr:cxnSp macro="">
      <xdr:nvCxnSpPr>
        <xdr:cNvPr id="133" name="直線コネクタ 132">
          <a:extLst>
            <a:ext uri="{FF2B5EF4-FFF2-40B4-BE49-F238E27FC236}">
              <a16:creationId xmlns:a16="http://schemas.microsoft.com/office/drawing/2014/main" id="{42207623-9334-48E5-99A8-D68DFE53C999}"/>
            </a:ext>
          </a:extLst>
        </xdr:cNvPr>
        <xdr:cNvCxnSpPr/>
      </xdr:nvCxnSpPr>
      <xdr:spPr>
        <a:xfrm flipV="1">
          <a:off x="9639300" y="5999264"/>
          <a:ext cx="8382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14103</xdr:rowOff>
    </xdr:from>
    <xdr:to>
      <xdr:col>46</xdr:col>
      <xdr:colOff>38100</xdr:colOff>
      <xdr:row>35</xdr:row>
      <xdr:rowOff>115703</xdr:rowOff>
    </xdr:to>
    <xdr:sp macro="" textlink="">
      <xdr:nvSpPr>
        <xdr:cNvPr id="134" name="楕円 133">
          <a:extLst>
            <a:ext uri="{FF2B5EF4-FFF2-40B4-BE49-F238E27FC236}">
              <a16:creationId xmlns:a16="http://schemas.microsoft.com/office/drawing/2014/main" id="{446C0697-BD5D-40C8-8934-AE641229B47A}"/>
            </a:ext>
          </a:extLst>
        </xdr:cNvPr>
        <xdr:cNvSpPr/>
      </xdr:nvSpPr>
      <xdr:spPr>
        <a:xfrm>
          <a:off x="8699500" y="601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33909</xdr:rowOff>
    </xdr:from>
    <xdr:to>
      <xdr:col>50</xdr:col>
      <xdr:colOff>114300</xdr:colOff>
      <xdr:row>35</xdr:row>
      <xdr:rowOff>64903</xdr:rowOff>
    </xdr:to>
    <xdr:cxnSp macro="">
      <xdr:nvCxnSpPr>
        <xdr:cNvPr id="135" name="直線コネクタ 134">
          <a:extLst>
            <a:ext uri="{FF2B5EF4-FFF2-40B4-BE49-F238E27FC236}">
              <a16:creationId xmlns:a16="http://schemas.microsoft.com/office/drawing/2014/main" id="{4FD0505F-A0C7-4380-A3B6-D08B790A5694}"/>
            </a:ext>
          </a:extLst>
        </xdr:cNvPr>
        <xdr:cNvCxnSpPr/>
      </xdr:nvCxnSpPr>
      <xdr:spPr>
        <a:xfrm flipV="1">
          <a:off x="8750300" y="6034659"/>
          <a:ext cx="889000" cy="3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41726</xdr:rowOff>
    </xdr:from>
    <xdr:to>
      <xdr:col>41</xdr:col>
      <xdr:colOff>101600</xdr:colOff>
      <xdr:row>35</xdr:row>
      <xdr:rowOff>143326</xdr:rowOff>
    </xdr:to>
    <xdr:sp macro="" textlink="">
      <xdr:nvSpPr>
        <xdr:cNvPr id="136" name="楕円 135">
          <a:extLst>
            <a:ext uri="{FF2B5EF4-FFF2-40B4-BE49-F238E27FC236}">
              <a16:creationId xmlns:a16="http://schemas.microsoft.com/office/drawing/2014/main" id="{D9FBE964-3115-47EC-9AC9-9E127BFB4AB2}"/>
            </a:ext>
          </a:extLst>
        </xdr:cNvPr>
        <xdr:cNvSpPr/>
      </xdr:nvSpPr>
      <xdr:spPr>
        <a:xfrm>
          <a:off x="7810500" y="60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64903</xdr:rowOff>
    </xdr:from>
    <xdr:to>
      <xdr:col>45</xdr:col>
      <xdr:colOff>177800</xdr:colOff>
      <xdr:row>35</xdr:row>
      <xdr:rowOff>92526</xdr:rowOff>
    </xdr:to>
    <xdr:cxnSp macro="">
      <xdr:nvCxnSpPr>
        <xdr:cNvPr id="137" name="直線コネクタ 136">
          <a:extLst>
            <a:ext uri="{FF2B5EF4-FFF2-40B4-BE49-F238E27FC236}">
              <a16:creationId xmlns:a16="http://schemas.microsoft.com/office/drawing/2014/main" id="{C90C2678-FDA3-43DA-B46D-53D8B0A1FBC9}"/>
            </a:ext>
          </a:extLst>
        </xdr:cNvPr>
        <xdr:cNvCxnSpPr/>
      </xdr:nvCxnSpPr>
      <xdr:spPr>
        <a:xfrm flipV="1">
          <a:off x="7861300" y="6065653"/>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78473</xdr:rowOff>
    </xdr:from>
    <xdr:to>
      <xdr:col>36</xdr:col>
      <xdr:colOff>165100</xdr:colOff>
      <xdr:row>36</xdr:row>
      <xdr:rowOff>8623</xdr:rowOff>
    </xdr:to>
    <xdr:sp macro="" textlink="">
      <xdr:nvSpPr>
        <xdr:cNvPr id="138" name="楕円 137">
          <a:extLst>
            <a:ext uri="{FF2B5EF4-FFF2-40B4-BE49-F238E27FC236}">
              <a16:creationId xmlns:a16="http://schemas.microsoft.com/office/drawing/2014/main" id="{7E7BBF72-4A75-47E4-A2B6-C943DE92C92F}"/>
            </a:ext>
          </a:extLst>
        </xdr:cNvPr>
        <xdr:cNvSpPr/>
      </xdr:nvSpPr>
      <xdr:spPr>
        <a:xfrm>
          <a:off x="6921500" y="607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92526</xdr:rowOff>
    </xdr:from>
    <xdr:to>
      <xdr:col>41</xdr:col>
      <xdr:colOff>50800</xdr:colOff>
      <xdr:row>35</xdr:row>
      <xdr:rowOff>129273</xdr:rowOff>
    </xdr:to>
    <xdr:cxnSp macro="">
      <xdr:nvCxnSpPr>
        <xdr:cNvPr id="139" name="直線コネクタ 138">
          <a:extLst>
            <a:ext uri="{FF2B5EF4-FFF2-40B4-BE49-F238E27FC236}">
              <a16:creationId xmlns:a16="http://schemas.microsoft.com/office/drawing/2014/main" id="{1AA20BB1-9A17-4B2D-A869-B828AA98A376}"/>
            </a:ext>
          </a:extLst>
        </xdr:cNvPr>
        <xdr:cNvCxnSpPr/>
      </xdr:nvCxnSpPr>
      <xdr:spPr>
        <a:xfrm flipV="1">
          <a:off x="6972300" y="6093276"/>
          <a:ext cx="889000" cy="3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0AC20F87-6E0D-4498-8B9A-2C00EF4C84A6}"/>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8E5FCD98-1914-497C-AC28-9A2EF260F083}"/>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B5291B02-37E4-4CCE-9850-E44797EF867E}"/>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092CEA04-8E6F-48C7-8EB3-608CFC3816BB}"/>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101236</xdr:rowOff>
    </xdr:from>
    <xdr:ext cx="534377" cy="259045"/>
    <xdr:sp macro="" textlink="">
      <xdr:nvSpPr>
        <xdr:cNvPr id="144" name="n_1mainValue【道路】&#10;一人当たり延長">
          <a:extLst>
            <a:ext uri="{FF2B5EF4-FFF2-40B4-BE49-F238E27FC236}">
              <a16:creationId xmlns:a16="http://schemas.microsoft.com/office/drawing/2014/main" id="{75370044-3E18-4B65-ABD0-2CCAECF440D5}"/>
            </a:ext>
          </a:extLst>
        </xdr:cNvPr>
        <xdr:cNvSpPr txBox="1"/>
      </xdr:nvSpPr>
      <xdr:spPr>
        <a:xfrm>
          <a:off x="9359411" y="575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132230</xdr:rowOff>
    </xdr:from>
    <xdr:ext cx="534377" cy="259045"/>
    <xdr:sp macro="" textlink="">
      <xdr:nvSpPr>
        <xdr:cNvPr id="145" name="n_2mainValue【道路】&#10;一人当たり延長">
          <a:extLst>
            <a:ext uri="{FF2B5EF4-FFF2-40B4-BE49-F238E27FC236}">
              <a16:creationId xmlns:a16="http://schemas.microsoft.com/office/drawing/2014/main" id="{72174D48-7CD8-4526-90A6-39FDEBC1210D}"/>
            </a:ext>
          </a:extLst>
        </xdr:cNvPr>
        <xdr:cNvSpPr txBox="1"/>
      </xdr:nvSpPr>
      <xdr:spPr>
        <a:xfrm>
          <a:off x="8483111" y="579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159853</xdr:rowOff>
    </xdr:from>
    <xdr:ext cx="534377" cy="259045"/>
    <xdr:sp macro="" textlink="">
      <xdr:nvSpPr>
        <xdr:cNvPr id="146" name="n_3mainValue【道路】&#10;一人当たり延長">
          <a:extLst>
            <a:ext uri="{FF2B5EF4-FFF2-40B4-BE49-F238E27FC236}">
              <a16:creationId xmlns:a16="http://schemas.microsoft.com/office/drawing/2014/main" id="{B92AF592-A20F-4D08-A5D9-D34C04F15EB8}"/>
            </a:ext>
          </a:extLst>
        </xdr:cNvPr>
        <xdr:cNvSpPr txBox="1"/>
      </xdr:nvSpPr>
      <xdr:spPr>
        <a:xfrm>
          <a:off x="7594111" y="581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25150</xdr:rowOff>
    </xdr:from>
    <xdr:ext cx="534377" cy="259045"/>
    <xdr:sp macro="" textlink="">
      <xdr:nvSpPr>
        <xdr:cNvPr id="147" name="n_4mainValue【道路】&#10;一人当たり延長">
          <a:extLst>
            <a:ext uri="{FF2B5EF4-FFF2-40B4-BE49-F238E27FC236}">
              <a16:creationId xmlns:a16="http://schemas.microsoft.com/office/drawing/2014/main" id="{49CBC0CD-9B81-42DB-B2AE-D2F44970428E}"/>
            </a:ext>
          </a:extLst>
        </xdr:cNvPr>
        <xdr:cNvSpPr txBox="1"/>
      </xdr:nvSpPr>
      <xdr:spPr>
        <a:xfrm>
          <a:off x="6705111" y="585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8F8D885-54E9-4178-924E-71ACE4EAE55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86F168F-5726-4749-8F64-56E0972531D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0534B0C-9314-4403-AA4D-C13C6B807B4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490173B-B74E-44AA-BDB0-74DF36165F9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04064C4-7278-4945-9C5B-536C9AD4272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ADFE5CC-D2D0-427F-A514-5C24360A0A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032274B-CE8B-485F-B929-4E35330FC0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1A08F09-39F6-44AF-9C99-D003DF0E274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6F9614A-9B8C-48A4-9673-C8A6DF32E32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4D1BC57-092F-4741-8E29-841F1F3C490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364A740-0BE2-4289-90B6-C5DA190155C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C607664-12EA-4585-A9CB-1F080D4CF9F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90922D2-F582-4D16-AC46-93F545AAE7C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3B38C85-5BE9-4B27-A07A-4DDA86CA2A5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9250F6F-C114-4437-837B-5DA9D89EE49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22E569E-4A7C-4F94-96FC-AE00B236CEF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A650B1A-CA0A-4F98-AB41-43A4777C932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612B2FC-D272-4CA4-8CC9-DD986A47C4E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3C93FD7-25C5-40F6-8D9C-5A7BEA572BA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C2321C5-A6CA-453A-A49C-DDA02EEEC99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550F929-07EF-47A2-9566-A7E9A323F82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708309F-2C9B-4E4F-840E-5F9D924A69A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59AD800-BFD7-44F6-8898-92BD6695A9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83F776-905A-4912-897D-F9B25ADFD6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DC4058B-D887-4A47-885F-C2A500BE298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FDBE83AE-61A3-4DCC-81D3-660721BDAD89}"/>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6C8CDFD-7B52-49DB-AF6D-3928CB5C6F1A}"/>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AF89B4C0-6870-4A43-B587-ACF3E79046C3}"/>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E683D58-FB6E-4347-A793-AFF6F2DD3C1A}"/>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608FAD17-5426-402D-873E-6F5BB2E49C16}"/>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A6B25AD-B0FB-421D-AE95-7550A0DB5305}"/>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1D593153-743D-40C1-8DC6-5CAD89577391}"/>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AF1BE87C-1CCA-4417-8A32-80B2697F973B}"/>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3894C097-463D-4ED7-9912-2A09999173D3}"/>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0F4F1A92-C1E6-4D78-B7CB-489E626B52BF}"/>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29F89A79-9C28-4A24-980F-E81FF63C910B}"/>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85EE65E-B02A-4FDF-A8C0-313F9B848E7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4C8A677-9A04-47FE-B5C8-DF2CA7E766B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0C2601B-F79D-480E-9126-B418DAAEB31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3C36893-9F7E-4055-A5DF-5F5D0F617D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3A5C678-4FF1-4AD5-BB3C-C871F5FA662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87993</xdr:rowOff>
    </xdr:from>
    <xdr:to>
      <xdr:col>24</xdr:col>
      <xdr:colOff>114300</xdr:colOff>
      <xdr:row>61</xdr:row>
      <xdr:rowOff>18143</xdr:rowOff>
    </xdr:to>
    <xdr:sp macro="" textlink="">
      <xdr:nvSpPr>
        <xdr:cNvPr id="189" name="楕円 188">
          <a:extLst>
            <a:ext uri="{FF2B5EF4-FFF2-40B4-BE49-F238E27FC236}">
              <a16:creationId xmlns:a16="http://schemas.microsoft.com/office/drawing/2014/main" id="{F4A4CCCA-3452-4805-BA48-8F5C9BF4FA69}"/>
            </a:ext>
          </a:extLst>
        </xdr:cNvPr>
        <xdr:cNvSpPr/>
      </xdr:nvSpPr>
      <xdr:spPr>
        <a:xfrm>
          <a:off x="45847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110870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1D0E448-2B09-435F-B740-00D4E232CE3E}"/>
            </a:ext>
          </a:extLst>
        </xdr:cNvPr>
        <xdr:cNvSpPr txBox="1"/>
      </xdr:nvSpPr>
      <xdr:spPr>
        <a:xfrm>
          <a:off x="4673600" y="10226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66766</xdr:rowOff>
    </xdr:from>
    <xdr:to>
      <xdr:col>20</xdr:col>
      <xdr:colOff>38100</xdr:colOff>
      <xdr:row>60</xdr:row>
      <xdr:rowOff>168366</xdr:rowOff>
    </xdr:to>
    <xdr:sp macro="" textlink="">
      <xdr:nvSpPr>
        <xdr:cNvPr id="191" name="楕円 190">
          <a:extLst>
            <a:ext uri="{FF2B5EF4-FFF2-40B4-BE49-F238E27FC236}">
              <a16:creationId xmlns:a16="http://schemas.microsoft.com/office/drawing/2014/main" id="{C2CA2655-ABB7-4047-AE88-7EF7F1C962E6}"/>
            </a:ext>
          </a:extLst>
        </xdr:cNvPr>
        <xdr:cNvSpPr/>
      </xdr:nvSpPr>
      <xdr:spPr>
        <a:xfrm>
          <a:off x="3746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117566</xdr:rowOff>
    </xdr:from>
    <xdr:to>
      <xdr:col>24</xdr:col>
      <xdr:colOff>63500</xdr:colOff>
      <xdr:row>60</xdr:row>
      <xdr:rowOff>138793</xdr:rowOff>
    </xdr:to>
    <xdr:cxnSp macro="">
      <xdr:nvCxnSpPr>
        <xdr:cNvPr id="192" name="直線コネクタ 191">
          <a:extLst>
            <a:ext uri="{FF2B5EF4-FFF2-40B4-BE49-F238E27FC236}">
              <a16:creationId xmlns:a16="http://schemas.microsoft.com/office/drawing/2014/main" id="{239A54D9-7871-4F3D-9423-CB36227E0080}"/>
            </a:ext>
          </a:extLst>
        </xdr:cNvPr>
        <xdr:cNvCxnSpPr/>
      </xdr:nvCxnSpPr>
      <xdr:spPr>
        <a:xfrm>
          <a:off x="3797300" y="1040456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43906</xdr:rowOff>
    </xdr:from>
    <xdr:to>
      <xdr:col>15</xdr:col>
      <xdr:colOff>101600</xdr:colOff>
      <xdr:row>60</xdr:row>
      <xdr:rowOff>145506</xdr:rowOff>
    </xdr:to>
    <xdr:sp macro="" textlink="">
      <xdr:nvSpPr>
        <xdr:cNvPr id="193" name="楕円 192">
          <a:extLst>
            <a:ext uri="{FF2B5EF4-FFF2-40B4-BE49-F238E27FC236}">
              <a16:creationId xmlns:a16="http://schemas.microsoft.com/office/drawing/2014/main" id="{A6AC9108-4F01-414E-9942-2DF4F95CCE8A}"/>
            </a:ext>
          </a:extLst>
        </xdr:cNvPr>
        <xdr:cNvSpPr/>
      </xdr:nvSpPr>
      <xdr:spPr>
        <a:xfrm>
          <a:off x="2857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94706</xdr:rowOff>
    </xdr:from>
    <xdr:to>
      <xdr:col>19</xdr:col>
      <xdr:colOff>177800</xdr:colOff>
      <xdr:row>60</xdr:row>
      <xdr:rowOff>117566</xdr:rowOff>
    </xdr:to>
    <xdr:cxnSp macro="">
      <xdr:nvCxnSpPr>
        <xdr:cNvPr id="194" name="直線コネクタ 193">
          <a:extLst>
            <a:ext uri="{FF2B5EF4-FFF2-40B4-BE49-F238E27FC236}">
              <a16:creationId xmlns:a16="http://schemas.microsoft.com/office/drawing/2014/main" id="{40E5689A-A842-42EA-8D98-7E60C3BF1499}"/>
            </a:ext>
          </a:extLst>
        </xdr:cNvPr>
        <xdr:cNvCxnSpPr/>
      </xdr:nvCxnSpPr>
      <xdr:spPr>
        <a:xfrm>
          <a:off x="2908300" y="103817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21046</xdr:rowOff>
    </xdr:from>
    <xdr:to>
      <xdr:col>10</xdr:col>
      <xdr:colOff>165100</xdr:colOff>
      <xdr:row>60</xdr:row>
      <xdr:rowOff>122646</xdr:rowOff>
    </xdr:to>
    <xdr:sp macro="" textlink="">
      <xdr:nvSpPr>
        <xdr:cNvPr id="195" name="楕円 194">
          <a:extLst>
            <a:ext uri="{FF2B5EF4-FFF2-40B4-BE49-F238E27FC236}">
              <a16:creationId xmlns:a16="http://schemas.microsoft.com/office/drawing/2014/main" id="{2AD70802-5ECE-44C2-B740-5149FADA625F}"/>
            </a:ext>
          </a:extLst>
        </xdr:cNvPr>
        <xdr:cNvSpPr/>
      </xdr:nvSpPr>
      <xdr:spPr>
        <a:xfrm>
          <a:off x="1968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71846</xdr:rowOff>
    </xdr:from>
    <xdr:to>
      <xdr:col>15</xdr:col>
      <xdr:colOff>50800</xdr:colOff>
      <xdr:row>60</xdr:row>
      <xdr:rowOff>94706</xdr:rowOff>
    </xdr:to>
    <xdr:cxnSp macro="">
      <xdr:nvCxnSpPr>
        <xdr:cNvPr id="196" name="直線コネクタ 195">
          <a:extLst>
            <a:ext uri="{FF2B5EF4-FFF2-40B4-BE49-F238E27FC236}">
              <a16:creationId xmlns:a16="http://schemas.microsoft.com/office/drawing/2014/main" id="{5E6BCB36-0C88-4245-88B3-6C494B993EF5}"/>
            </a:ext>
          </a:extLst>
        </xdr:cNvPr>
        <xdr:cNvCxnSpPr/>
      </xdr:nvCxnSpPr>
      <xdr:spPr>
        <a:xfrm>
          <a:off x="2019300" y="103588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168003</xdr:rowOff>
    </xdr:from>
    <xdr:to>
      <xdr:col>6</xdr:col>
      <xdr:colOff>38100</xdr:colOff>
      <xdr:row>60</xdr:row>
      <xdr:rowOff>98153</xdr:rowOff>
    </xdr:to>
    <xdr:sp macro="" textlink="">
      <xdr:nvSpPr>
        <xdr:cNvPr id="197" name="楕円 196">
          <a:extLst>
            <a:ext uri="{FF2B5EF4-FFF2-40B4-BE49-F238E27FC236}">
              <a16:creationId xmlns:a16="http://schemas.microsoft.com/office/drawing/2014/main" id="{6CC816C3-71EE-429C-ABBE-17CBAA9F86A1}"/>
            </a:ext>
          </a:extLst>
        </xdr:cNvPr>
        <xdr:cNvSpPr/>
      </xdr:nvSpPr>
      <xdr:spPr>
        <a:xfrm>
          <a:off x="1079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47353</xdr:rowOff>
    </xdr:from>
    <xdr:to>
      <xdr:col>10</xdr:col>
      <xdr:colOff>114300</xdr:colOff>
      <xdr:row>60</xdr:row>
      <xdr:rowOff>71846</xdr:rowOff>
    </xdr:to>
    <xdr:cxnSp macro="">
      <xdr:nvCxnSpPr>
        <xdr:cNvPr id="198" name="直線コネクタ 197">
          <a:extLst>
            <a:ext uri="{FF2B5EF4-FFF2-40B4-BE49-F238E27FC236}">
              <a16:creationId xmlns:a16="http://schemas.microsoft.com/office/drawing/2014/main" id="{728C7374-5943-44FD-AF89-B633BC982D0D}"/>
            </a:ext>
          </a:extLst>
        </xdr:cNvPr>
        <xdr:cNvCxnSpPr/>
      </xdr:nvCxnSpPr>
      <xdr:spPr>
        <a:xfrm>
          <a:off x="1130300" y="1033435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6F53F58-F147-497E-AFDA-888509E0B86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8989FBB-136F-4797-B0BB-4FAA5CC93070}"/>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24E79DC-4D4A-4915-8D5A-FD358DB00468}"/>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E2F8789-894C-45E6-8A70-8EF167220E07}"/>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13443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03BDAE2-4E45-488A-9A46-908FCD1808D9}"/>
            </a:ext>
          </a:extLst>
        </xdr:cNvPr>
        <xdr:cNvSpPr txBox="1"/>
      </xdr:nvSpPr>
      <xdr:spPr>
        <a:xfrm>
          <a:off x="3582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1CC4F84-4DE5-42EA-B731-84D6F796C848}"/>
            </a:ext>
          </a:extLst>
        </xdr:cNvPr>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139173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140F41E-CDE6-4788-A9E2-F396DF37F537}"/>
            </a:ext>
          </a:extLst>
        </xdr:cNvPr>
        <xdr:cNvSpPr txBox="1"/>
      </xdr:nvSpPr>
      <xdr:spPr>
        <a:xfrm>
          <a:off x="1816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114680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AB8F504-99E4-4422-97FF-D13AFB4155E0}"/>
            </a:ext>
          </a:extLst>
        </xdr:cNvPr>
        <xdr:cNvSpPr txBox="1"/>
      </xdr:nvSpPr>
      <xdr:spPr>
        <a:xfrm>
          <a:off x="927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B3A688D-C491-4328-A4C3-512DD3C43AA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B08F213-4F47-4052-A01C-849A6685512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16B8189-EB96-4B0D-8EB9-1666D9DE5D7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DDAC3BB-90B6-41EC-B9D1-A866873FEE1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85D2922-4873-4021-B97D-B283D5DC591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43F02B2-696E-4194-BF9A-2441AC97245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F7E425F-97A4-449F-8F04-72B5CC7D984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C08B603-B1B1-43A5-9B19-B74CD3CE3B6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898C98E-7AE9-47AA-9C3D-65CEED156DA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F581C80-DBA0-43FB-B994-8994CDCD7E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FD15CE9-4005-478F-823C-7745103BDE4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9B35B8B-D81A-48CE-8FB3-76BD743EB80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49E25F3-6F1E-4030-AC4C-FE37BA95AF2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0BB5CD0-AB95-44A9-AA34-7C2104DD5D6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9B988DD-E547-4A43-9511-7455824931F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B2537370-C0D3-4931-8059-A9B9BA9F30E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78733F4-56ED-4AC7-BF9E-23CECC363A2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3A1BA70A-6567-4795-97E2-9B79D847086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61384FD-F400-4A5B-99A9-FA4B9766DD4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E458AC7-C4CA-4F1C-95FD-3BA262AD77F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BEAF5A0-A26D-4D6A-A9B7-46D1BA85B0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FFA4096-B13B-42F1-9D4B-AEA156D448F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F0C5CE0-8597-4526-B8AC-1E7DAE7823E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59237386-025A-48DE-B688-83D23F55A813}"/>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2DBCF98C-5430-4E21-8B8E-20BF1B8AF753}"/>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6CF49D46-510B-442F-BC69-439BD7CAED75}"/>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64B3EFB-2A15-41B6-83D0-33A2F6ED5388}"/>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97797C4A-101B-4020-BD38-F498B674B4A6}"/>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66FD1E6-406A-4ED3-91DC-5492FFC74F23}"/>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BEEC51EA-2098-4031-800F-33BED65F24ED}"/>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AA6A7400-3C21-4AD1-AB0A-2706CE3A4AF5}"/>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EABAA719-9BAE-4B18-819E-4CC50DA97311}"/>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1CA04EE9-B7B3-43DC-B4CC-7281F22F72B3}"/>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220E81E6-0536-4943-AC90-BD588F5CEC77}"/>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611AF92-8436-4CAC-8EA7-09C1B0E852E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B36ED8C-1F66-4111-82A7-B54B2BFA65D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16C473C-E306-4C72-B745-53693F8749C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90DBAB7-9D05-4BD9-9F31-FFABCC1171D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F479747-1FEA-4D8E-8F5B-0452E0822C5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69413</xdr:rowOff>
    </xdr:from>
    <xdr:to>
      <xdr:col>55</xdr:col>
      <xdr:colOff>50800</xdr:colOff>
      <xdr:row>58</xdr:row>
      <xdr:rowOff>171013</xdr:rowOff>
    </xdr:to>
    <xdr:sp macro="" textlink="">
      <xdr:nvSpPr>
        <xdr:cNvPr id="246" name="楕円 245">
          <a:extLst>
            <a:ext uri="{FF2B5EF4-FFF2-40B4-BE49-F238E27FC236}">
              <a16:creationId xmlns:a16="http://schemas.microsoft.com/office/drawing/2014/main" id="{7445C7E7-5457-4A13-A237-A0DF7D0A0AE0}"/>
            </a:ext>
          </a:extLst>
        </xdr:cNvPr>
        <xdr:cNvSpPr/>
      </xdr:nvSpPr>
      <xdr:spPr>
        <a:xfrm>
          <a:off x="10426700" y="100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92290</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7D810141-F023-4592-AF15-DA2B1C43C973}"/>
            </a:ext>
          </a:extLst>
        </xdr:cNvPr>
        <xdr:cNvSpPr txBox="1"/>
      </xdr:nvSpPr>
      <xdr:spPr>
        <a:xfrm>
          <a:off x="10515600" y="98649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97579</xdr:rowOff>
    </xdr:from>
    <xdr:to>
      <xdr:col>50</xdr:col>
      <xdr:colOff>165100</xdr:colOff>
      <xdr:row>59</xdr:row>
      <xdr:rowOff>27729</xdr:rowOff>
    </xdr:to>
    <xdr:sp macro="" textlink="">
      <xdr:nvSpPr>
        <xdr:cNvPr id="248" name="楕円 247">
          <a:extLst>
            <a:ext uri="{FF2B5EF4-FFF2-40B4-BE49-F238E27FC236}">
              <a16:creationId xmlns:a16="http://schemas.microsoft.com/office/drawing/2014/main" id="{F13A9A4A-EA87-4290-8C07-255FCFF38BEA}"/>
            </a:ext>
          </a:extLst>
        </xdr:cNvPr>
        <xdr:cNvSpPr/>
      </xdr:nvSpPr>
      <xdr:spPr>
        <a:xfrm>
          <a:off x="9588500" y="1004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120213</xdr:rowOff>
    </xdr:from>
    <xdr:to>
      <xdr:col>55</xdr:col>
      <xdr:colOff>0</xdr:colOff>
      <xdr:row>58</xdr:row>
      <xdr:rowOff>148379</xdr:rowOff>
    </xdr:to>
    <xdr:cxnSp macro="">
      <xdr:nvCxnSpPr>
        <xdr:cNvPr id="249" name="直線コネクタ 248">
          <a:extLst>
            <a:ext uri="{FF2B5EF4-FFF2-40B4-BE49-F238E27FC236}">
              <a16:creationId xmlns:a16="http://schemas.microsoft.com/office/drawing/2014/main" id="{3939BECF-10A0-4B4A-B114-FFCC37285577}"/>
            </a:ext>
          </a:extLst>
        </xdr:cNvPr>
        <xdr:cNvCxnSpPr/>
      </xdr:nvCxnSpPr>
      <xdr:spPr>
        <a:xfrm flipV="1">
          <a:off x="9639300" y="10064313"/>
          <a:ext cx="838200" cy="2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124918</xdr:rowOff>
    </xdr:from>
    <xdr:to>
      <xdr:col>46</xdr:col>
      <xdr:colOff>38100</xdr:colOff>
      <xdr:row>59</xdr:row>
      <xdr:rowOff>55068</xdr:rowOff>
    </xdr:to>
    <xdr:sp macro="" textlink="">
      <xdr:nvSpPr>
        <xdr:cNvPr id="250" name="楕円 249">
          <a:extLst>
            <a:ext uri="{FF2B5EF4-FFF2-40B4-BE49-F238E27FC236}">
              <a16:creationId xmlns:a16="http://schemas.microsoft.com/office/drawing/2014/main" id="{816E45E6-F29A-48B4-B4D1-C9C09EBB13FF}"/>
            </a:ext>
          </a:extLst>
        </xdr:cNvPr>
        <xdr:cNvSpPr/>
      </xdr:nvSpPr>
      <xdr:spPr>
        <a:xfrm>
          <a:off x="8699500" y="1006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148379</xdr:rowOff>
    </xdr:from>
    <xdr:to>
      <xdr:col>50</xdr:col>
      <xdr:colOff>114300</xdr:colOff>
      <xdr:row>59</xdr:row>
      <xdr:rowOff>4268</xdr:rowOff>
    </xdr:to>
    <xdr:cxnSp macro="">
      <xdr:nvCxnSpPr>
        <xdr:cNvPr id="251" name="直線コネクタ 250">
          <a:extLst>
            <a:ext uri="{FF2B5EF4-FFF2-40B4-BE49-F238E27FC236}">
              <a16:creationId xmlns:a16="http://schemas.microsoft.com/office/drawing/2014/main" id="{97C7A197-AA1F-4FCA-AD24-CBCCE75B8A42}"/>
            </a:ext>
          </a:extLst>
        </xdr:cNvPr>
        <xdr:cNvCxnSpPr/>
      </xdr:nvCxnSpPr>
      <xdr:spPr>
        <a:xfrm flipV="1">
          <a:off x="8750300" y="10092479"/>
          <a:ext cx="889000" cy="2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146665</xdr:rowOff>
    </xdr:from>
    <xdr:to>
      <xdr:col>41</xdr:col>
      <xdr:colOff>101600</xdr:colOff>
      <xdr:row>59</xdr:row>
      <xdr:rowOff>76815</xdr:rowOff>
    </xdr:to>
    <xdr:sp macro="" textlink="">
      <xdr:nvSpPr>
        <xdr:cNvPr id="252" name="楕円 251">
          <a:extLst>
            <a:ext uri="{FF2B5EF4-FFF2-40B4-BE49-F238E27FC236}">
              <a16:creationId xmlns:a16="http://schemas.microsoft.com/office/drawing/2014/main" id="{5BFD2934-5664-48A6-ADD5-A891336CF260}"/>
            </a:ext>
          </a:extLst>
        </xdr:cNvPr>
        <xdr:cNvSpPr/>
      </xdr:nvSpPr>
      <xdr:spPr>
        <a:xfrm>
          <a:off x="7810500" y="1009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4268</xdr:rowOff>
    </xdr:from>
    <xdr:to>
      <xdr:col>45</xdr:col>
      <xdr:colOff>177800</xdr:colOff>
      <xdr:row>59</xdr:row>
      <xdr:rowOff>26015</xdr:rowOff>
    </xdr:to>
    <xdr:cxnSp macro="">
      <xdr:nvCxnSpPr>
        <xdr:cNvPr id="253" name="直線コネクタ 252">
          <a:extLst>
            <a:ext uri="{FF2B5EF4-FFF2-40B4-BE49-F238E27FC236}">
              <a16:creationId xmlns:a16="http://schemas.microsoft.com/office/drawing/2014/main" id="{7BBFF96C-F0AF-4670-A54F-96006351A9AD}"/>
            </a:ext>
          </a:extLst>
        </xdr:cNvPr>
        <xdr:cNvCxnSpPr/>
      </xdr:nvCxnSpPr>
      <xdr:spPr>
        <a:xfrm flipV="1">
          <a:off x="7861300" y="10119818"/>
          <a:ext cx="889000" cy="2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169963</xdr:rowOff>
    </xdr:from>
    <xdr:to>
      <xdr:col>36</xdr:col>
      <xdr:colOff>165100</xdr:colOff>
      <xdr:row>59</xdr:row>
      <xdr:rowOff>100113</xdr:rowOff>
    </xdr:to>
    <xdr:sp macro="" textlink="">
      <xdr:nvSpPr>
        <xdr:cNvPr id="254" name="楕円 253">
          <a:extLst>
            <a:ext uri="{FF2B5EF4-FFF2-40B4-BE49-F238E27FC236}">
              <a16:creationId xmlns:a16="http://schemas.microsoft.com/office/drawing/2014/main" id="{33923479-48A0-41BE-8351-EAFC0F74CAA5}"/>
            </a:ext>
          </a:extLst>
        </xdr:cNvPr>
        <xdr:cNvSpPr/>
      </xdr:nvSpPr>
      <xdr:spPr>
        <a:xfrm>
          <a:off x="6921500" y="1011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26015</xdr:rowOff>
    </xdr:from>
    <xdr:to>
      <xdr:col>41</xdr:col>
      <xdr:colOff>50800</xdr:colOff>
      <xdr:row>59</xdr:row>
      <xdr:rowOff>49313</xdr:rowOff>
    </xdr:to>
    <xdr:cxnSp macro="">
      <xdr:nvCxnSpPr>
        <xdr:cNvPr id="255" name="直線コネクタ 254">
          <a:extLst>
            <a:ext uri="{FF2B5EF4-FFF2-40B4-BE49-F238E27FC236}">
              <a16:creationId xmlns:a16="http://schemas.microsoft.com/office/drawing/2014/main" id="{7631D6AE-6288-4B65-A245-414F4F095545}"/>
            </a:ext>
          </a:extLst>
        </xdr:cNvPr>
        <xdr:cNvCxnSpPr/>
      </xdr:nvCxnSpPr>
      <xdr:spPr>
        <a:xfrm flipV="1">
          <a:off x="6972300" y="10141565"/>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3A3E7E9-F3C4-4235-AB77-648F56EE2950}"/>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FD3F5B2-BF0E-43D8-95BB-582D49979EE5}"/>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5913A58-4021-490B-B357-809DDD44AAAE}"/>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E5BEAB3-A569-4C9B-A4B6-283F4A7BD29C}"/>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44256</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C5EF6802-2777-49E5-A986-F755E5691E99}"/>
            </a:ext>
          </a:extLst>
        </xdr:cNvPr>
        <xdr:cNvSpPr txBox="1"/>
      </xdr:nvSpPr>
      <xdr:spPr>
        <a:xfrm>
          <a:off x="9281505" y="98169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71595</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0E118964-390E-4F5D-9837-AFA4DEAD2960}"/>
            </a:ext>
          </a:extLst>
        </xdr:cNvPr>
        <xdr:cNvSpPr txBox="1"/>
      </xdr:nvSpPr>
      <xdr:spPr>
        <a:xfrm>
          <a:off x="8405205" y="98442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57</xdr:row>
      <xdr:rowOff>93342</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0176B80C-7C21-4362-A2C2-944882B2EC44}"/>
            </a:ext>
          </a:extLst>
        </xdr:cNvPr>
        <xdr:cNvSpPr txBox="1"/>
      </xdr:nvSpPr>
      <xdr:spPr>
        <a:xfrm>
          <a:off x="7516205" y="98659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57</xdr:row>
      <xdr:rowOff>116640</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7FE01A50-89AD-4256-A5EB-E55B2E09E6DD}"/>
            </a:ext>
          </a:extLst>
        </xdr:cNvPr>
        <xdr:cNvSpPr txBox="1"/>
      </xdr:nvSpPr>
      <xdr:spPr>
        <a:xfrm>
          <a:off x="6627205" y="988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EA2BD80-5B71-4963-9F2B-54421612C6E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B62876B-4F46-41E6-86A1-E4C1913E6EC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0B6832D-C018-4EA8-9F32-0A8F5D41AB6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CD11C7A-33D2-4187-BF07-E8640097077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A936CAC-0433-4AF8-A206-FDCB3B89BD8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23D7EEB-DCB8-4219-A4DF-0B71C7BB46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1039430-CD9C-4420-9322-BAC948E2AA3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306756D-623A-4F71-B3D8-76810506D28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A8347B6-368B-49ED-969A-A2E42247639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7B6A1F3-C001-4169-8BC0-9846CECE1C1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FE05FFA-4A2A-4A7C-B6FD-18D7B863E01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88898EB-144D-4BA6-874C-7EA90A4FD71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00B28C5-DC02-4E1C-AFD8-5E8E1A0A917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0300031-F1B7-4E05-9D73-81111E0168A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86D82C3-C1E2-41A4-844A-93BAD312C0E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1235D6F-EC71-45AD-AE99-49B7E68B05F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2A46A15-3BF1-4397-9195-89B49A5080F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51BBE6E-B92D-42CE-AD49-C66D253CB33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F77A78E-B46B-46F8-9D95-2CBEAE46251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4BF45EB-E943-4467-831F-6D8529E787A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EC1AAE9-7E30-4FD4-BB5E-6FA09181833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2CD6AC1-D325-4443-9815-B95CA14494B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D49A3F8-E8C2-45F9-9389-A38F50F290A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56D9B08-738A-4523-97F0-FEE0F19BD88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6DB9938-AC8A-4157-B3AA-5F3BC96C8F48}"/>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301DCFD-DCB8-4F8F-89C8-6E885706B80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8F6A102-7E78-4953-AFAA-D757023B531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7181470-F588-4B0E-BA33-3DB5BF09C6E4}"/>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62F7634E-0A10-431E-81E5-F08497D3F359}"/>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A4BDD10-9257-4C30-82E2-632C3408F0BD}"/>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2A352716-BC78-4B2B-90C6-4E1E436C0396}"/>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F99031A6-218E-43F2-B973-3A456F4173A2}"/>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6009EE27-F7BE-48F8-8C96-BBAB89945CBD}"/>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C18E0B86-EAA1-49C2-9B26-DB52B01BC35D}"/>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8662BF81-E2C5-43B5-8C6D-41F4894DD7CE}"/>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F02AABF-470A-465A-A83C-28516206DF9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D0CD6F2-6D7B-44AB-8558-2951CBA4FE1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963DAC2-0B32-4802-B324-11E0578553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CCFFD01-8814-46D5-92DF-9C9859B451B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A92056F-E9A8-4B98-A730-0994F113450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149225</xdr:rowOff>
    </xdr:from>
    <xdr:to>
      <xdr:col>24</xdr:col>
      <xdr:colOff>114300</xdr:colOff>
      <xdr:row>83</xdr:row>
      <xdr:rowOff>79375</xdr:rowOff>
    </xdr:to>
    <xdr:sp macro="" textlink="">
      <xdr:nvSpPr>
        <xdr:cNvPr id="304" name="楕円 303">
          <a:extLst>
            <a:ext uri="{FF2B5EF4-FFF2-40B4-BE49-F238E27FC236}">
              <a16:creationId xmlns:a16="http://schemas.microsoft.com/office/drawing/2014/main" id="{9826D56B-F6C7-430D-B79F-D2FCB76D9A76}"/>
            </a:ext>
          </a:extLst>
        </xdr:cNvPr>
        <xdr:cNvSpPr/>
      </xdr:nvSpPr>
      <xdr:spPr>
        <a:xfrm>
          <a:off x="45847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A87744E-D512-4DD6-ABAE-FEDA750B3F20}"/>
            </a:ext>
          </a:extLst>
        </xdr:cNvPr>
        <xdr:cNvSpPr txBox="1"/>
      </xdr:nvSpPr>
      <xdr:spPr>
        <a:xfrm>
          <a:off x="4673600" y="1405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122555</xdr:rowOff>
    </xdr:from>
    <xdr:to>
      <xdr:col>20</xdr:col>
      <xdr:colOff>38100</xdr:colOff>
      <xdr:row>83</xdr:row>
      <xdr:rowOff>52705</xdr:rowOff>
    </xdr:to>
    <xdr:sp macro="" textlink="">
      <xdr:nvSpPr>
        <xdr:cNvPr id="306" name="楕円 305">
          <a:extLst>
            <a:ext uri="{FF2B5EF4-FFF2-40B4-BE49-F238E27FC236}">
              <a16:creationId xmlns:a16="http://schemas.microsoft.com/office/drawing/2014/main" id="{E754D3FB-40C4-49BC-B78E-0A2D8E407717}"/>
            </a:ext>
          </a:extLst>
        </xdr:cNvPr>
        <xdr:cNvSpPr/>
      </xdr:nvSpPr>
      <xdr:spPr>
        <a:xfrm>
          <a:off x="3746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xdr:rowOff>
    </xdr:from>
    <xdr:to>
      <xdr:col>24</xdr:col>
      <xdr:colOff>63500</xdr:colOff>
      <xdr:row>83</xdr:row>
      <xdr:rowOff>28575</xdr:rowOff>
    </xdr:to>
    <xdr:cxnSp macro="">
      <xdr:nvCxnSpPr>
        <xdr:cNvPr id="307" name="直線コネクタ 306">
          <a:extLst>
            <a:ext uri="{FF2B5EF4-FFF2-40B4-BE49-F238E27FC236}">
              <a16:creationId xmlns:a16="http://schemas.microsoft.com/office/drawing/2014/main" id="{AAA479A4-961F-4C62-B57B-8BAFA5444348}"/>
            </a:ext>
          </a:extLst>
        </xdr:cNvPr>
        <xdr:cNvCxnSpPr/>
      </xdr:nvCxnSpPr>
      <xdr:spPr>
        <a:xfrm>
          <a:off x="3797300" y="142322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99695</xdr:rowOff>
    </xdr:from>
    <xdr:to>
      <xdr:col>15</xdr:col>
      <xdr:colOff>101600</xdr:colOff>
      <xdr:row>83</xdr:row>
      <xdr:rowOff>29845</xdr:rowOff>
    </xdr:to>
    <xdr:sp macro="" textlink="">
      <xdr:nvSpPr>
        <xdr:cNvPr id="308" name="楕円 307">
          <a:extLst>
            <a:ext uri="{FF2B5EF4-FFF2-40B4-BE49-F238E27FC236}">
              <a16:creationId xmlns:a16="http://schemas.microsoft.com/office/drawing/2014/main" id="{1269C1DB-DE42-41B9-9396-BE94817B5F9C}"/>
            </a:ext>
          </a:extLst>
        </xdr:cNvPr>
        <xdr:cNvSpPr/>
      </xdr:nvSpPr>
      <xdr:spPr>
        <a:xfrm>
          <a:off x="2857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150495</xdr:rowOff>
    </xdr:from>
    <xdr:to>
      <xdr:col>19</xdr:col>
      <xdr:colOff>177800</xdr:colOff>
      <xdr:row>83</xdr:row>
      <xdr:rowOff>1905</xdr:rowOff>
    </xdr:to>
    <xdr:cxnSp macro="">
      <xdr:nvCxnSpPr>
        <xdr:cNvPr id="309" name="直線コネクタ 308">
          <a:extLst>
            <a:ext uri="{FF2B5EF4-FFF2-40B4-BE49-F238E27FC236}">
              <a16:creationId xmlns:a16="http://schemas.microsoft.com/office/drawing/2014/main" id="{1F76CF01-B4E9-49E0-8035-FE5DF5FF79A8}"/>
            </a:ext>
          </a:extLst>
        </xdr:cNvPr>
        <xdr:cNvCxnSpPr/>
      </xdr:nvCxnSpPr>
      <xdr:spPr>
        <a:xfrm>
          <a:off x="2908300" y="142093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88264</xdr:rowOff>
    </xdr:from>
    <xdr:to>
      <xdr:col>10</xdr:col>
      <xdr:colOff>165100</xdr:colOff>
      <xdr:row>83</xdr:row>
      <xdr:rowOff>18414</xdr:rowOff>
    </xdr:to>
    <xdr:sp macro="" textlink="">
      <xdr:nvSpPr>
        <xdr:cNvPr id="310" name="楕円 309">
          <a:extLst>
            <a:ext uri="{FF2B5EF4-FFF2-40B4-BE49-F238E27FC236}">
              <a16:creationId xmlns:a16="http://schemas.microsoft.com/office/drawing/2014/main" id="{4705D3CE-562E-4014-90D3-7D2D33F2D34A}"/>
            </a:ext>
          </a:extLst>
        </xdr:cNvPr>
        <xdr:cNvSpPr/>
      </xdr:nvSpPr>
      <xdr:spPr>
        <a:xfrm>
          <a:off x="1968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139064</xdr:rowOff>
    </xdr:from>
    <xdr:to>
      <xdr:col>15</xdr:col>
      <xdr:colOff>50800</xdr:colOff>
      <xdr:row>82</xdr:row>
      <xdr:rowOff>150495</xdr:rowOff>
    </xdr:to>
    <xdr:cxnSp macro="">
      <xdr:nvCxnSpPr>
        <xdr:cNvPr id="311" name="直線コネクタ 310">
          <a:extLst>
            <a:ext uri="{FF2B5EF4-FFF2-40B4-BE49-F238E27FC236}">
              <a16:creationId xmlns:a16="http://schemas.microsoft.com/office/drawing/2014/main" id="{4968207A-4B63-4B46-A6F7-F02953121189}"/>
            </a:ext>
          </a:extLst>
        </xdr:cNvPr>
        <xdr:cNvCxnSpPr/>
      </xdr:nvCxnSpPr>
      <xdr:spPr>
        <a:xfrm>
          <a:off x="2019300" y="141979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53975</xdr:rowOff>
    </xdr:from>
    <xdr:to>
      <xdr:col>6</xdr:col>
      <xdr:colOff>38100</xdr:colOff>
      <xdr:row>82</xdr:row>
      <xdr:rowOff>155575</xdr:rowOff>
    </xdr:to>
    <xdr:sp macro="" textlink="">
      <xdr:nvSpPr>
        <xdr:cNvPr id="312" name="楕円 311">
          <a:extLst>
            <a:ext uri="{FF2B5EF4-FFF2-40B4-BE49-F238E27FC236}">
              <a16:creationId xmlns:a16="http://schemas.microsoft.com/office/drawing/2014/main" id="{4A52A09F-A42F-48DA-A6DF-C55B403B2939}"/>
            </a:ext>
          </a:extLst>
        </xdr:cNvPr>
        <xdr:cNvSpPr/>
      </xdr:nvSpPr>
      <xdr:spPr>
        <a:xfrm>
          <a:off x="1079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104775</xdr:rowOff>
    </xdr:from>
    <xdr:to>
      <xdr:col>10</xdr:col>
      <xdr:colOff>114300</xdr:colOff>
      <xdr:row>82</xdr:row>
      <xdr:rowOff>139064</xdr:rowOff>
    </xdr:to>
    <xdr:cxnSp macro="">
      <xdr:nvCxnSpPr>
        <xdr:cNvPr id="313" name="直線コネクタ 312">
          <a:extLst>
            <a:ext uri="{FF2B5EF4-FFF2-40B4-BE49-F238E27FC236}">
              <a16:creationId xmlns:a16="http://schemas.microsoft.com/office/drawing/2014/main" id="{F1A17359-AD01-4BC1-A298-4E4F327543B3}"/>
            </a:ext>
          </a:extLst>
        </xdr:cNvPr>
        <xdr:cNvCxnSpPr/>
      </xdr:nvCxnSpPr>
      <xdr:spPr>
        <a:xfrm>
          <a:off x="1130300" y="141636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78199168-D607-4EF6-B2C5-92D9612F4E9B}"/>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44FC9D95-792F-4B53-80D2-9A37CA9A5377}"/>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E30ADDE9-5478-4067-8ACD-D952F08F7DAB}"/>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9FF7F855-0629-400C-94B5-B40B4E6F5AB2}"/>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69232</xdr:rowOff>
    </xdr:from>
    <xdr:ext cx="405111" cy="259045"/>
    <xdr:sp macro="" textlink="">
      <xdr:nvSpPr>
        <xdr:cNvPr id="318" name="n_1mainValue【公営住宅】&#10;有形固定資産減価償却率">
          <a:extLst>
            <a:ext uri="{FF2B5EF4-FFF2-40B4-BE49-F238E27FC236}">
              <a16:creationId xmlns:a16="http://schemas.microsoft.com/office/drawing/2014/main" id="{F437F3AA-F7C8-451B-BBE1-021FAEBC515E}"/>
            </a:ext>
          </a:extLst>
        </xdr:cNvPr>
        <xdr:cNvSpPr txBox="1"/>
      </xdr:nvSpPr>
      <xdr:spPr>
        <a:xfrm>
          <a:off x="3582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9" name="n_2mainValue【公営住宅】&#10;有形固定資産減価償却率">
          <a:extLst>
            <a:ext uri="{FF2B5EF4-FFF2-40B4-BE49-F238E27FC236}">
              <a16:creationId xmlns:a16="http://schemas.microsoft.com/office/drawing/2014/main" id="{D00C342A-25DC-4ACA-ABF8-187DBF3C1BE8}"/>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34941</xdr:rowOff>
    </xdr:from>
    <xdr:ext cx="405111" cy="259045"/>
    <xdr:sp macro="" textlink="">
      <xdr:nvSpPr>
        <xdr:cNvPr id="320" name="n_3mainValue【公営住宅】&#10;有形固定資産減価償却率">
          <a:extLst>
            <a:ext uri="{FF2B5EF4-FFF2-40B4-BE49-F238E27FC236}">
              <a16:creationId xmlns:a16="http://schemas.microsoft.com/office/drawing/2014/main" id="{5075D25D-56FE-4CF2-AEEC-A1F11C35F403}"/>
            </a:ext>
          </a:extLst>
        </xdr:cNvPr>
        <xdr:cNvSpPr txBox="1"/>
      </xdr:nvSpPr>
      <xdr:spPr>
        <a:xfrm>
          <a:off x="18167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652</xdr:rowOff>
    </xdr:from>
    <xdr:ext cx="405111" cy="259045"/>
    <xdr:sp macro="" textlink="">
      <xdr:nvSpPr>
        <xdr:cNvPr id="321" name="n_4mainValue【公営住宅】&#10;有形固定資産減価償却率">
          <a:extLst>
            <a:ext uri="{FF2B5EF4-FFF2-40B4-BE49-F238E27FC236}">
              <a16:creationId xmlns:a16="http://schemas.microsoft.com/office/drawing/2014/main" id="{17F854A7-1627-4C83-B6B6-52D14175AAF0}"/>
            </a:ext>
          </a:extLst>
        </xdr:cNvPr>
        <xdr:cNvSpPr txBox="1"/>
      </xdr:nvSpPr>
      <xdr:spPr>
        <a:xfrm>
          <a:off x="927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73ECAE3-86FA-433D-8298-119EEF9066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C423FE6-EA2F-4A47-B842-3C1E938F224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92F09A6-59C0-4175-A2B4-030B97E0895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50302FD-BD8D-4F42-AB36-EDA0F46E307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6DF42ED-9E3F-4CB8-8F48-226912A03ED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7AAEDE2-6C41-478F-B9AE-B418C896B7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6285652-98AF-4D47-945C-5801940C9FA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D0003B3-5EEA-4D33-8D42-ABB2E06F221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816F4BB-853A-460D-902C-373305D449E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97189C2-4960-4C49-99C2-06DBCB514B3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631931D9-6F9F-4013-8829-2538BACF2C3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A68F8780-98A8-4793-9AA8-6242F73725F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1A9169DD-EF61-4789-BEF4-B97A9AEF6E8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1EE595D-8477-43BE-978D-4482C29A5E63}"/>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824000CD-52F0-44C5-A828-3AADA4E0816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1C1E8781-0271-48E8-9C1D-EC7620A9B8A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2B4EAA49-77E4-4884-8DA7-0C904AB2AAB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B4F78BDB-ACE0-454C-A119-59E9DCE6ECE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91BF95F5-B71A-4BB1-BEB7-9C409B85E0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CF695076-DFD0-4A71-88FC-0F595B79943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7DE238BE-EF43-476D-BE10-7ED110B195C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A1AF8987-3F34-4F31-B6DB-37B335ACB34D}"/>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079097D9-966C-4B50-BFDD-CB3D9D92D97E}"/>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4A1C0175-3B7D-4D82-8963-4A348F5FB961}"/>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50749EC5-DB8F-4177-9FEB-B1BA5CAF066B}"/>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9F5A654C-D1B7-4B38-9576-5F59A02EF9F6}"/>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4FC774E0-9052-496A-B9FA-878465138E30}"/>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0E0E6D80-A144-4FE5-9797-C17518E4134D}"/>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44334D58-D411-4912-BEF1-248A0E723D66}"/>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5A69F842-7E15-4FE8-A0D5-D68E2E91ADEC}"/>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6F175430-5F1C-4C31-AAB8-6211B23FAC8F}"/>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B23DF032-B8D6-4F25-8840-013F7E8BAE60}"/>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843339E-7A71-4966-B8A9-53FA416B3A5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DBDF1E0-5AE7-4AFF-AF73-6857E89692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8987CD4-950D-46EF-B22C-2F633EAAF3E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6D94322-EDB4-453B-B54E-01248840E73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543BF51-BE2C-43F1-BC5E-0DD65BDC664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359" name="楕円 358">
          <a:extLst>
            <a:ext uri="{FF2B5EF4-FFF2-40B4-BE49-F238E27FC236}">
              <a16:creationId xmlns:a16="http://schemas.microsoft.com/office/drawing/2014/main" id="{7AEDA718-B368-4E25-865E-74CB3EAD3D06}"/>
            </a:ext>
          </a:extLst>
        </xdr:cNvPr>
        <xdr:cNvSpPr/>
      </xdr:nvSpPr>
      <xdr:spPr>
        <a:xfrm>
          <a:off x="10426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38116</xdr:rowOff>
    </xdr:from>
    <xdr:ext cx="469744" cy="259045"/>
    <xdr:sp macro="" textlink="">
      <xdr:nvSpPr>
        <xdr:cNvPr id="360" name="【公営住宅】&#10;一人当たり面積該当値テキスト">
          <a:extLst>
            <a:ext uri="{FF2B5EF4-FFF2-40B4-BE49-F238E27FC236}">
              <a16:creationId xmlns:a16="http://schemas.microsoft.com/office/drawing/2014/main" id="{2E5BAF98-CC65-46C1-B9D0-FD370F07C1FF}"/>
            </a:ext>
          </a:extLst>
        </xdr:cNvPr>
        <xdr:cNvSpPr txBox="1"/>
      </xdr:nvSpPr>
      <xdr:spPr>
        <a:xfrm>
          <a:off x="10515600"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80707</xdr:rowOff>
    </xdr:from>
    <xdr:to>
      <xdr:col>50</xdr:col>
      <xdr:colOff>165100</xdr:colOff>
      <xdr:row>86</xdr:row>
      <xdr:rowOff>10857</xdr:rowOff>
    </xdr:to>
    <xdr:sp macro="" textlink="">
      <xdr:nvSpPr>
        <xdr:cNvPr id="361" name="楕円 360">
          <a:extLst>
            <a:ext uri="{FF2B5EF4-FFF2-40B4-BE49-F238E27FC236}">
              <a16:creationId xmlns:a16="http://schemas.microsoft.com/office/drawing/2014/main" id="{501C487C-BD25-4A5E-8912-9FCEA8CCA65B}"/>
            </a:ext>
          </a:extLst>
        </xdr:cNvPr>
        <xdr:cNvSpPr/>
      </xdr:nvSpPr>
      <xdr:spPr>
        <a:xfrm>
          <a:off x="9588500" y="146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129539</xdr:rowOff>
    </xdr:from>
    <xdr:to>
      <xdr:col>55</xdr:col>
      <xdr:colOff>0</xdr:colOff>
      <xdr:row>85</xdr:row>
      <xdr:rowOff>131507</xdr:rowOff>
    </xdr:to>
    <xdr:cxnSp macro="">
      <xdr:nvCxnSpPr>
        <xdr:cNvPr id="362" name="直線コネクタ 361">
          <a:extLst>
            <a:ext uri="{FF2B5EF4-FFF2-40B4-BE49-F238E27FC236}">
              <a16:creationId xmlns:a16="http://schemas.microsoft.com/office/drawing/2014/main" id="{029888D8-259C-46BF-81A1-18E53847D76B}"/>
            </a:ext>
          </a:extLst>
        </xdr:cNvPr>
        <xdr:cNvCxnSpPr/>
      </xdr:nvCxnSpPr>
      <xdr:spPr>
        <a:xfrm flipV="1">
          <a:off x="9639300" y="14702789"/>
          <a:ext cx="838200" cy="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82626</xdr:rowOff>
    </xdr:from>
    <xdr:to>
      <xdr:col>46</xdr:col>
      <xdr:colOff>38100</xdr:colOff>
      <xdr:row>86</xdr:row>
      <xdr:rowOff>12776</xdr:rowOff>
    </xdr:to>
    <xdr:sp macro="" textlink="">
      <xdr:nvSpPr>
        <xdr:cNvPr id="363" name="楕円 362">
          <a:extLst>
            <a:ext uri="{FF2B5EF4-FFF2-40B4-BE49-F238E27FC236}">
              <a16:creationId xmlns:a16="http://schemas.microsoft.com/office/drawing/2014/main" id="{1DB60FBD-66AE-493F-8052-597B9BDAB6A5}"/>
            </a:ext>
          </a:extLst>
        </xdr:cNvPr>
        <xdr:cNvSpPr/>
      </xdr:nvSpPr>
      <xdr:spPr>
        <a:xfrm>
          <a:off x="8699500" y="1465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131507</xdr:rowOff>
    </xdr:from>
    <xdr:to>
      <xdr:col>50</xdr:col>
      <xdr:colOff>114300</xdr:colOff>
      <xdr:row>85</xdr:row>
      <xdr:rowOff>133426</xdr:rowOff>
    </xdr:to>
    <xdr:cxnSp macro="">
      <xdr:nvCxnSpPr>
        <xdr:cNvPr id="364" name="直線コネクタ 363">
          <a:extLst>
            <a:ext uri="{FF2B5EF4-FFF2-40B4-BE49-F238E27FC236}">
              <a16:creationId xmlns:a16="http://schemas.microsoft.com/office/drawing/2014/main" id="{E2D4CD59-F438-4F38-B63E-D5A8232FDEFA}"/>
            </a:ext>
          </a:extLst>
        </xdr:cNvPr>
        <xdr:cNvCxnSpPr/>
      </xdr:nvCxnSpPr>
      <xdr:spPr>
        <a:xfrm flipV="1">
          <a:off x="8750300" y="14704757"/>
          <a:ext cx="8890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85049</xdr:rowOff>
    </xdr:from>
    <xdr:to>
      <xdr:col>41</xdr:col>
      <xdr:colOff>101600</xdr:colOff>
      <xdr:row>86</xdr:row>
      <xdr:rowOff>15199</xdr:rowOff>
    </xdr:to>
    <xdr:sp macro="" textlink="">
      <xdr:nvSpPr>
        <xdr:cNvPr id="365" name="楕円 364">
          <a:extLst>
            <a:ext uri="{FF2B5EF4-FFF2-40B4-BE49-F238E27FC236}">
              <a16:creationId xmlns:a16="http://schemas.microsoft.com/office/drawing/2014/main" id="{1BAD4224-95D0-4BE2-8C5D-C9C262205FD4}"/>
            </a:ext>
          </a:extLst>
        </xdr:cNvPr>
        <xdr:cNvSpPr/>
      </xdr:nvSpPr>
      <xdr:spPr>
        <a:xfrm>
          <a:off x="7810500" y="1465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133426</xdr:rowOff>
    </xdr:from>
    <xdr:to>
      <xdr:col>45</xdr:col>
      <xdr:colOff>177800</xdr:colOff>
      <xdr:row>85</xdr:row>
      <xdr:rowOff>135849</xdr:rowOff>
    </xdr:to>
    <xdr:cxnSp macro="">
      <xdr:nvCxnSpPr>
        <xdr:cNvPr id="366" name="直線コネクタ 365">
          <a:extLst>
            <a:ext uri="{FF2B5EF4-FFF2-40B4-BE49-F238E27FC236}">
              <a16:creationId xmlns:a16="http://schemas.microsoft.com/office/drawing/2014/main" id="{5AF187B8-BE38-464C-A33A-D24322F35B7F}"/>
            </a:ext>
          </a:extLst>
        </xdr:cNvPr>
        <xdr:cNvCxnSpPr/>
      </xdr:nvCxnSpPr>
      <xdr:spPr>
        <a:xfrm flipV="1">
          <a:off x="7861300" y="14706676"/>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86878</xdr:rowOff>
    </xdr:from>
    <xdr:to>
      <xdr:col>36</xdr:col>
      <xdr:colOff>165100</xdr:colOff>
      <xdr:row>86</xdr:row>
      <xdr:rowOff>17028</xdr:rowOff>
    </xdr:to>
    <xdr:sp macro="" textlink="">
      <xdr:nvSpPr>
        <xdr:cNvPr id="367" name="楕円 366">
          <a:extLst>
            <a:ext uri="{FF2B5EF4-FFF2-40B4-BE49-F238E27FC236}">
              <a16:creationId xmlns:a16="http://schemas.microsoft.com/office/drawing/2014/main" id="{DE75DC25-6EDA-477C-B661-5DCB63BAF15B}"/>
            </a:ext>
          </a:extLst>
        </xdr:cNvPr>
        <xdr:cNvSpPr/>
      </xdr:nvSpPr>
      <xdr:spPr>
        <a:xfrm>
          <a:off x="6921500" y="14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135849</xdr:rowOff>
    </xdr:from>
    <xdr:to>
      <xdr:col>41</xdr:col>
      <xdr:colOff>50800</xdr:colOff>
      <xdr:row>85</xdr:row>
      <xdr:rowOff>137678</xdr:rowOff>
    </xdr:to>
    <xdr:cxnSp macro="">
      <xdr:nvCxnSpPr>
        <xdr:cNvPr id="368" name="直線コネクタ 367">
          <a:extLst>
            <a:ext uri="{FF2B5EF4-FFF2-40B4-BE49-F238E27FC236}">
              <a16:creationId xmlns:a16="http://schemas.microsoft.com/office/drawing/2014/main" id="{7E5B99A1-8AEA-4597-9AD4-62B59D08C255}"/>
            </a:ext>
          </a:extLst>
        </xdr:cNvPr>
        <xdr:cNvCxnSpPr/>
      </xdr:nvCxnSpPr>
      <xdr:spPr>
        <a:xfrm flipV="1">
          <a:off x="6972300" y="1470909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0AF2BA41-3AD9-4A73-AD7B-23DCE94DAEC5}"/>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C8B37FF7-7C0D-4CBB-BC29-C7DCAB8C3391}"/>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45183A26-ED0D-439B-B282-0CE05FD5B255}"/>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D8EFAB86-2BA7-47C4-A040-56830C41976D}"/>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27384</xdr:rowOff>
    </xdr:from>
    <xdr:ext cx="469744" cy="259045"/>
    <xdr:sp macro="" textlink="">
      <xdr:nvSpPr>
        <xdr:cNvPr id="373" name="n_1mainValue【公営住宅】&#10;一人当たり面積">
          <a:extLst>
            <a:ext uri="{FF2B5EF4-FFF2-40B4-BE49-F238E27FC236}">
              <a16:creationId xmlns:a16="http://schemas.microsoft.com/office/drawing/2014/main" id="{7622E005-D528-4FB6-A567-5BB6EEE64F6C}"/>
            </a:ext>
          </a:extLst>
        </xdr:cNvPr>
        <xdr:cNvSpPr txBox="1"/>
      </xdr:nvSpPr>
      <xdr:spPr>
        <a:xfrm>
          <a:off x="9391727" y="1442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29303</xdr:rowOff>
    </xdr:from>
    <xdr:ext cx="469744" cy="259045"/>
    <xdr:sp macro="" textlink="">
      <xdr:nvSpPr>
        <xdr:cNvPr id="374" name="n_2mainValue【公営住宅】&#10;一人当たり面積">
          <a:extLst>
            <a:ext uri="{FF2B5EF4-FFF2-40B4-BE49-F238E27FC236}">
              <a16:creationId xmlns:a16="http://schemas.microsoft.com/office/drawing/2014/main" id="{54B5C7FD-266F-49AA-9953-919D6448FF56}"/>
            </a:ext>
          </a:extLst>
        </xdr:cNvPr>
        <xdr:cNvSpPr txBox="1"/>
      </xdr:nvSpPr>
      <xdr:spPr>
        <a:xfrm>
          <a:off x="8515427" y="1443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31726</xdr:rowOff>
    </xdr:from>
    <xdr:ext cx="469744" cy="259045"/>
    <xdr:sp macro="" textlink="">
      <xdr:nvSpPr>
        <xdr:cNvPr id="375" name="n_3mainValue【公営住宅】&#10;一人当たり面積">
          <a:extLst>
            <a:ext uri="{FF2B5EF4-FFF2-40B4-BE49-F238E27FC236}">
              <a16:creationId xmlns:a16="http://schemas.microsoft.com/office/drawing/2014/main" id="{B4B3D453-D7CF-49D3-BF40-8C02A020D9CB}"/>
            </a:ext>
          </a:extLst>
        </xdr:cNvPr>
        <xdr:cNvSpPr txBox="1"/>
      </xdr:nvSpPr>
      <xdr:spPr>
        <a:xfrm>
          <a:off x="7626427" y="1443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33555</xdr:rowOff>
    </xdr:from>
    <xdr:ext cx="469744" cy="259045"/>
    <xdr:sp macro="" textlink="">
      <xdr:nvSpPr>
        <xdr:cNvPr id="376" name="n_4mainValue【公営住宅】&#10;一人当たり面積">
          <a:extLst>
            <a:ext uri="{FF2B5EF4-FFF2-40B4-BE49-F238E27FC236}">
              <a16:creationId xmlns:a16="http://schemas.microsoft.com/office/drawing/2014/main" id="{96FD04DA-F595-4656-9FC1-B50081DC8E81}"/>
            </a:ext>
          </a:extLst>
        </xdr:cNvPr>
        <xdr:cNvSpPr txBox="1"/>
      </xdr:nvSpPr>
      <xdr:spPr>
        <a:xfrm>
          <a:off x="6737427" y="144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9102EA59-87C6-4BC2-81F7-5710027F1A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7588A04E-E85A-4990-80A6-A8E7FF5062C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6563B7F-82A4-4B3F-B6FD-CF826DB37A1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55BBD87-2CF3-4749-B676-E346C983D57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C63BB56-B5D5-4C83-BD4E-68797061020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8BC75D75-E040-4DF8-A3D5-323D9AB693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4C0249C5-2B8D-4C82-9E4A-C52253A3638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A64B0E72-806B-492D-B34B-12DA5CC9653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2DA0433E-0285-474E-AE28-51F4A78DABD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C94982AB-FB8D-453A-955A-9AFEB45CBE7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45B73175-2071-4BC5-B443-E46C9262192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E1BEE901-F8F6-42DA-90AF-C50E46174C9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E91BA041-EC29-4E4B-B875-3DF8B6EE6D9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1C873B25-8090-43AB-A7FB-C0CEC23212D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286CE449-2F42-4127-981B-E41888A408F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4440CCC-6D2D-4C6A-AF4B-BBE0654A599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CA0C48BE-C0FD-4CCD-87CC-D71FB5C24DB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65E29245-5383-4213-BB82-E7AB1C649B4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46DD9CF8-03CD-42BA-B75D-DC7088C2964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83DDAD07-B1CD-4767-BC35-A67BBAD437F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40D4636D-1A38-4658-BECF-C36D327591F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3F649D94-833B-4F0D-B5AB-83EE3EFC10B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D197E4E5-DAB4-46DE-8619-4D45D048BE9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C53F9D15-23B8-400F-8170-ECBBA18D890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4FDDDAB1-87BD-450F-B4F1-95FF6F9F75A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DBD1A3EA-342C-421D-B188-6F181D6D342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998DFAEC-EBAD-4969-8DF9-BB2E1BBD332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650B56F9-C460-4796-8836-06E90CCA7FD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CFFC7C3E-BBEE-4695-B8C1-25AA2AFF7FC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8FE887BA-B5B0-4BD2-B14F-F1863CDCBA2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83895C38-CA29-4359-8EF8-69004A74790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22287AD5-4326-4C0A-84DC-4CC6AAAE6D5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F014FA34-0F1F-4EA5-8CB7-65CD966F432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67E8EDAB-A1A4-4A34-B213-E8A334B2E58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BD329888-EABF-49DE-8F34-B7BA3555B82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1F7862E2-5EF4-4E16-82A6-D43CD6E866C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2E55F633-BAD4-4B14-9B3D-9D1AE60A50F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9548420B-01F6-4803-BCEB-3E363FD7914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DD8BD682-2F89-424F-8470-DEE39184640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2120F229-597B-4036-B210-2A961AEBFE1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7CD06E45-1038-4756-B43B-96071FF216A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DC22C752-B669-4671-BD6E-380011B525AB}"/>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F9C83490-3F5B-49B6-81D5-392CFD544A6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441DD492-992F-48BC-8C62-D7974E75D5D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308B1905-9276-4947-B74D-0C71CDCB74CD}"/>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D8A5BA51-21AB-484E-A9AE-EE2B2B80137E}"/>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AECEABAA-2543-4BDD-872E-F21E27A14424}"/>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781EECAD-5645-485E-9F43-EE2EADBDFCF5}"/>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DC87EF98-EF42-4C01-B7BD-BDC91F7A39DE}"/>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6347CB6D-858D-4C8A-A9B1-2F3E77C4C505}"/>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EAE6BF0A-8F52-4A09-ABE7-B2603AAE6C5E}"/>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13830B9C-6A37-43CB-B7AB-B674CD1DEEC8}"/>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A89FCBA-8E2A-4E71-903C-6763D09333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9ADA2F2-09CF-4085-AB53-5BCBED6628A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8B273F7-2551-4B9C-93AE-7E37FEA2055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0AF50F3-039D-4626-A41C-F413942B6E6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542277A-C690-4928-9ED2-08DF43A59A0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154396</xdr:rowOff>
    </xdr:from>
    <xdr:to>
      <xdr:col>85</xdr:col>
      <xdr:colOff>177800</xdr:colOff>
      <xdr:row>40</xdr:row>
      <xdr:rowOff>84546</xdr:rowOff>
    </xdr:to>
    <xdr:sp macro="" textlink="">
      <xdr:nvSpPr>
        <xdr:cNvPr id="434" name="楕円 433">
          <a:extLst>
            <a:ext uri="{FF2B5EF4-FFF2-40B4-BE49-F238E27FC236}">
              <a16:creationId xmlns:a16="http://schemas.microsoft.com/office/drawing/2014/main" id="{1E073A2A-3B22-4007-98DC-EB7D4B8E24EF}"/>
            </a:ext>
          </a:extLst>
        </xdr:cNvPr>
        <xdr:cNvSpPr/>
      </xdr:nvSpPr>
      <xdr:spPr>
        <a:xfrm>
          <a:off x="162687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132823</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935C3698-D0F7-4767-BDF7-C75A3E0E19D8}"/>
            </a:ext>
          </a:extLst>
        </xdr:cNvPr>
        <xdr:cNvSpPr txBox="1"/>
      </xdr:nvSpPr>
      <xdr:spPr>
        <a:xfrm>
          <a:off x="16357600"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110309</xdr:rowOff>
    </xdr:from>
    <xdr:to>
      <xdr:col>81</xdr:col>
      <xdr:colOff>101600</xdr:colOff>
      <xdr:row>40</xdr:row>
      <xdr:rowOff>40459</xdr:rowOff>
    </xdr:to>
    <xdr:sp macro="" textlink="">
      <xdr:nvSpPr>
        <xdr:cNvPr id="436" name="楕円 435">
          <a:extLst>
            <a:ext uri="{FF2B5EF4-FFF2-40B4-BE49-F238E27FC236}">
              <a16:creationId xmlns:a16="http://schemas.microsoft.com/office/drawing/2014/main" id="{538A6190-B07D-44CA-8F06-554A1DA0A5F0}"/>
            </a:ext>
          </a:extLst>
        </xdr:cNvPr>
        <xdr:cNvSpPr/>
      </xdr:nvSpPr>
      <xdr:spPr>
        <a:xfrm>
          <a:off x="15430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161109</xdr:rowOff>
    </xdr:from>
    <xdr:to>
      <xdr:col>85</xdr:col>
      <xdr:colOff>127000</xdr:colOff>
      <xdr:row>40</xdr:row>
      <xdr:rowOff>33746</xdr:rowOff>
    </xdr:to>
    <xdr:cxnSp macro="">
      <xdr:nvCxnSpPr>
        <xdr:cNvPr id="437" name="直線コネクタ 436">
          <a:extLst>
            <a:ext uri="{FF2B5EF4-FFF2-40B4-BE49-F238E27FC236}">
              <a16:creationId xmlns:a16="http://schemas.microsoft.com/office/drawing/2014/main" id="{EA222FEC-4631-4619-A8D3-786D5230EB64}"/>
            </a:ext>
          </a:extLst>
        </xdr:cNvPr>
        <xdr:cNvCxnSpPr/>
      </xdr:nvCxnSpPr>
      <xdr:spPr>
        <a:xfrm>
          <a:off x="15481300" y="684765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66222</xdr:rowOff>
    </xdr:from>
    <xdr:to>
      <xdr:col>76</xdr:col>
      <xdr:colOff>165100</xdr:colOff>
      <xdr:row>39</xdr:row>
      <xdr:rowOff>167822</xdr:rowOff>
    </xdr:to>
    <xdr:sp macro="" textlink="">
      <xdr:nvSpPr>
        <xdr:cNvPr id="438" name="楕円 437">
          <a:extLst>
            <a:ext uri="{FF2B5EF4-FFF2-40B4-BE49-F238E27FC236}">
              <a16:creationId xmlns:a16="http://schemas.microsoft.com/office/drawing/2014/main" id="{CB240E15-BA71-4B74-AFD1-E3F052FC6FC0}"/>
            </a:ext>
          </a:extLst>
        </xdr:cNvPr>
        <xdr:cNvSpPr/>
      </xdr:nvSpPr>
      <xdr:spPr>
        <a:xfrm>
          <a:off x="14541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117022</xdr:rowOff>
    </xdr:from>
    <xdr:to>
      <xdr:col>81</xdr:col>
      <xdr:colOff>50800</xdr:colOff>
      <xdr:row>39</xdr:row>
      <xdr:rowOff>161109</xdr:rowOff>
    </xdr:to>
    <xdr:cxnSp macro="">
      <xdr:nvCxnSpPr>
        <xdr:cNvPr id="439" name="直線コネクタ 438">
          <a:extLst>
            <a:ext uri="{FF2B5EF4-FFF2-40B4-BE49-F238E27FC236}">
              <a16:creationId xmlns:a16="http://schemas.microsoft.com/office/drawing/2014/main" id="{6C8249FF-7C54-491B-9F14-78FB58DD6E0A}"/>
            </a:ext>
          </a:extLst>
        </xdr:cNvPr>
        <xdr:cNvCxnSpPr/>
      </xdr:nvCxnSpPr>
      <xdr:spPr>
        <a:xfrm>
          <a:off x="14592300" y="680357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28666</xdr:rowOff>
    </xdr:from>
    <xdr:to>
      <xdr:col>72</xdr:col>
      <xdr:colOff>38100</xdr:colOff>
      <xdr:row>39</xdr:row>
      <xdr:rowOff>130266</xdr:rowOff>
    </xdr:to>
    <xdr:sp macro="" textlink="">
      <xdr:nvSpPr>
        <xdr:cNvPr id="440" name="楕円 439">
          <a:extLst>
            <a:ext uri="{FF2B5EF4-FFF2-40B4-BE49-F238E27FC236}">
              <a16:creationId xmlns:a16="http://schemas.microsoft.com/office/drawing/2014/main" id="{C149724C-C02F-4B1A-82FC-1A3A9FD58486}"/>
            </a:ext>
          </a:extLst>
        </xdr:cNvPr>
        <xdr:cNvSpPr/>
      </xdr:nvSpPr>
      <xdr:spPr>
        <a:xfrm>
          <a:off x="13652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79466</xdr:rowOff>
    </xdr:from>
    <xdr:to>
      <xdr:col>76</xdr:col>
      <xdr:colOff>114300</xdr:colOff>
      <xdr:row>39</xdr:row>
      <xdr:rowOff>117022</xdr:rowOff>
    </xdr:to>
    <xdr:cxnSp macro="">
      <xdr:nvCxnSpPr>
        <xdr:cNvPr id="441" name="直線コネクタ 440">
          <a:extLst>
            <a:ext uri="{FF2B5EF4-FFF2-40B4-BE49-F238E27FC236}">
              <a16:creationId xmlns:a16="http://schemas.microsoft.com/office/drawing/2014/main" id="{B31419DE-AA06-4D20-BC56-408486E08ED6}"/>
            </a:ext>
          </a:extLst>
        </xdr:cNvPr>
        <xdr:cNvCxnSpPr/>
      </xdr:nvCxnSpPr>
      <xdr:spPr>
        <a:xfrm>
          <a:off x="13703300" y="676601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160927</xdr:rowOff>
    </xdr:from>
    <xdr:to>
      <xdr:col>67</xdr:col>
      <xdr:colOff>101600</xdr:colOff>
      <xdr:row>39</xdr:row>
      <xdr:rowOff>91077</xdr:rowOff>
    </xdr:to>
    <xdr:sp macro="" textlink="">
      <xdr:nvSpPr>
        <xdr:cNvPr id="442" name="楕円 441">
          <a:extLst>
            <a:ext uri="{FF2B5EF4-FFF2-40B4-BE49-F238E27FC236}">
              <a16:creationId xmlns:a16="http://schemas.microsoft.com/office/drawing/2014/main" id="{B3F19E12-486A-4D9F-95D3-A0BF8C326263}"/>
            </a:ext>
          </a:extLst>
        </xdr:cNvPr>
        <xdr:cNvSpPr/>
      </xdr:nvSpPr>
      <xdr:spPr>
        <a:xfrm>
          <a:off x="12763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40277</xdr:rowOff>
    </xdr:from>
    <xdr:to>
      <xdr:col>71</xdr:col>
      <xdr:colOff>177800</xdr:colOff>
      <xdr:row>39</xdr:row>
      <xdr:rowOff>79466</xdr:rowOff>
    </xdr:to>
    <xdr:cxnSp macro="">
      <xdr:nvCxnSpPr>
        <xdr:cNvPr id="443" name="直線コネクタ 442">
          <a:extLst>
            <a:ext uri="{FF2B5EF4-FFF2-40B4-BE49-F238E27FC236}">
              <a16:creationId xmlns:a16="http://schemas.microsoft.com/office/drawing/2014/main" id="{FEA95298-86E8-40F0-9DA0-60E36D37043C}"/>
            </a:ext>
          </a:extLst>
        </xdr:cNvPr>
        <xdr:cNvCxnSpPr/>
      </xdr:nvCxnSpPr>
      <xdr:spPr>
        <a:xfrm>
          <a:off x="12814300" y="672682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283EAE90-1D73-4283-B4E9-67DF1CE69AB1}"/>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EF80108F-CCB9-42EA-8CF6-E24EAF5AACD3}"/>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E29520F0-2FB9-486A-A0DF-A69056999DB5}"/>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2751FF24-E345-4E63-844E-F0741293644E}"/>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31586</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B9CF96A5-B221-4CDF-ADB7-6531666465FB}"/>
            </a:ext>
          </a:extLst>
        </xdr:cNvPr>
        <xdr:cNvSpPr txBox="1"/>
      </xdr:nvSpPr>
      <xdr:spPr>
        <a:xfrm>
          <a:off x="152660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158949</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7C8F02F0-09DE-46EB-842B-A96966E5B321}"/>
            </a:ext>
          </a:extLst>
        </xdr:cNvPr>
        <xdr:cNvSpPr txBox="1"/>
      </xdr:nvSpPr>
      <xdr:spPr>
        <a:xfrm>
          <a:off x="14389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121393</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F4B591A5-F986-4FCD-B373-3C540D631F80}"/>
            </a:ext>
          </a:extLst>
        </xdr:cNvPr>
        <xdr:cNvSpPr txBox="1"/>
      </xdr:nvSpPr>
      <xdr:spPr>
        <a:xfrm>
          <a:off x="13500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82204</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42627A25-70F7-4396-B824-BD0A0E03D941}"/>
            </a:ext>
          </a:extLst>
        </xdr:cNvPr>
        <xdr:cNvSpPr txBox="1"/>
      </xdr:nvSpPr>
      <xdr:spPr>
        <a:xfrm>
          <a:off x="12611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A24FAA1A-C579-4149-8193-0E295D759E5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B36EEB7-A500-4424-989E-24535FEF643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C40517B8-6747-4BE1-A819-83AB7970672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4C622955-8D0F-473C-B606-7F80A2754B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9ED0153F-5263-4DB4-A516-D5AB980A90F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7C7EDBD7-5792-4351-A2FE-CD72580AAF3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C4C6A954-4099-4BDC-ACDE-5FFA479573B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500C5C4A-707B-40D4-B86D-C649B8F7203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6A402221-2EAF-409B-9F9B-2DDFD7AD6D9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DC8F7014-6A12-475E-A95F-BE35F5CC48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946F48FF-54A4-4A8C-BDF3-A8272AAE960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A447D24A-66CE-4EC4-9E26-C02FC55311E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3902F5D3-8E83-41BD-ABC3-E0A08D829A7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DC76FA7E-F364-484E-AD43-220C282064E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986814AA-C138-42E2-A6FF-4CB422F29F9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E29A8730-1898-4902-8CFC-6D4A2DBE6D2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931763F6-716F-42E3-B23E-24DC38ACCDB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A33AE5FA-5AC4-483E-96FF-D9018B9A11F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8D6F7806-9C77-459C-95FD-F385572973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6500083A-2B5E-4C98-8FCA-0CF58D1EEC1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386A79BE-A551-42C3-9EF3-0000919C593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5B6A80C3-7AFA-46FB-A55E-933ADE0B3C2F}"/>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CE542B2D-3A07-4CE3-BB50-F76763DFC349}"/>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A4A568D8-3A40-4CB6-A787-BC85196A9DB4}"/>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9A0AA30A-8902-4D05-A9F2-740DF9B79945}"/>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002FFBC6-1ADA-469E-A71C-1CDCA793D06F}"/>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7C9DAEFE-CF44-4F47-9157-320CBC4C9343}"/>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0ACF6FCE-AD63-432D-A971-B74A39E0F41B}"/>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9081961B-B35C-4E8C-B496-5B21FCD168B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AE84D987-B1F8-4CAE-9DBF-761B37931A8B}"/>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A07CC019-98A3-4B47-AC98-7431ED77D2F0}"/>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646DA6EF-3E2F-49C2-9C06-4F64A1F91DF6}"/>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A7B3046-B05E-4D1B-B3DA-1C6DD09513F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4555EA6-F512-4932-807A-A6BBA286D3D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FAD24D6-80B5-4FF6-9E52-FD1D48C413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C8CDAFC-B932-4267-9AA8-A8AAF2CC494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024B9E7-2D23-4D51-BA90-10D9708BE3F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89" name="楕円 488">
          <a:extLst>
            <a:ext uri="{FF2B5EF4-FFF2-40B4-BE49-F238E27FC236}">
              <a16:creationId xmlns:a16="http://schemas.microsoft.com/office/drawing/2014/main" id="{8C850AE1-ABF4-4022-ACBC-0AB5241E88DD}"/>
            </a:ext>
          </a:extLst>
        </xdr:cNvPr>
        <xdr:cNvSpPr/>
      </xdr:nvSpPr>
      <xdr:spPr>
        <a:xfrm>
          <a:off x="221107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6113</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5B75FC2C-55EA-417C-96E7-D79556A73D1C}"/>
            </a:ext>
          </a:extLst>
        </xdr:cNvPr>
        <xdr:cNvSpPr txBox="1"/>
      </xdr:nvSpPr>
      <xdr:spPr>
        <a:xfrm>
          <a:off x="22199600"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36830</xdr:rowOff>
    </xdr:from>
    <xdr:to>
      <xdr:col>112</xdr:col>
      <xdr:colOff>38100</xdr:colOff>
      <xdr:row>39</xdr:row>
      <xdr:rowOff>138430</xdr:rowOff>
    </xdr:to>
    <xdr:sp macro="" textlink="">
      <xdr:nvSpPr>
        <xdr:cNvPr id="491" name="楕円 490">
          <a:extLst>
            <a:ext uri="{FF2B5EF4-FFF2-40B4-BE49-F238E27FC236}">
              <a16:creationId xmlns:a16="http://schemas.microsoft.com/office/drawing/2014/main" id="{32E7939B-F13A-4870-BB0D-402EDD0DB935}"/>
            </a:ext>
          </a:extLst>
        </xdr:cNvPr>
        <xdr:cNvSpPr/>
      </xdr:nvSpPr>
      <xdr:spPr>
        <a:xfrm>
          <a:off x="21272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78486</xdr:rowOff>
    </xdr:from>
    <xdr:to>
      <xdr:col>116</xdr:col>
      <xdr:colOff>63500</xdr:colOff>
      <xdr:row>39</xdr:row>
      <xdr:rowOff>87630</xdr:rowOff>
    </xdr:to>
    <xdr:cxnSp macro="">
      <xdr:nvCxnSpPr>
        <xdr:cNvPr id="492" name="直線コネクタ 491">
          <a:extLst>
            <a:ext uri="{FF2B5EF4-FFF2-40B4-BE49-F238E27FC236}">
              <a16:creationId xmlns:a16="http://schemas.microsoft.com/office/drawing/2014/main" id="{C62E554E-8AB0-4C09-BD86-34EFA5447DDE}"/>
            </a:ext>
          </a:extLst>
        </xdr:cNvPr>
        <xdr:cNvCxnSpPr/>
      </xdr:nvCxnSpPr>
      <xdr:spPr>
        <a:xfrm flipV="1">
          <a:off x="21323300" y="67650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32258</xdr:rowOff>
    </xdr:from>
    <xdr:to>
      <xdr:col>107</xdr:col>
      <xdr:colOff>101600</xdr:colOff>
      <xdr:row>39</xdr:row>
      <xdr:rowOff>133858</xdr:rowOff>
    </xdr:to>
    <xdr:sp macro="" textlink="">
      <xdr:nvSpPr>
        <xdr:cNvPr id="493" name="楕円 492">
          <a:extLst>
            <a:ext uri="{FF2B5EF4-FFF2-40B4-BE49-F238E27FC236}">
              <a16:creationId xmlns:a16="http://schemas.microsoft.com/office/drawing/2014/main" id="{F78A798D-E004-4DD4-84EB-CCD78FE95B6E}"/>
            </a:ext>
          </a:extLst>
        </xdr:cNvPr>
        <xdr:cNvSpPr/>
      </xdr:nvSpPr>
      <xdr:spPr>
        <a:xfrm>
          <a:off x="20383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83058</xdr:rowOff>
    </xdr:from>
    <xdr:to>
      <xdr:col>111</xdr:col>
      <xdr:colOff>177800</xdr:colOff>
      <xdr:row>39</xdr:row>
      <xdr:rowOff>87630</xdr:rowOff>
    </xdr:to>
    <xdr:cxnSp macro="">
      <xdr:nvCxnSpPr>
        <xdr:cNvPr id="494" name="直線コネクタ 493">
          <a:extLst>
            <a:ext uri="{FF2B5EF4-FFF2-40B4-BE49-F238E27FC236}">
              <a16:creationId xmlns:a16="http://schemas.microsoft.com/office/drawing/2014/main" id="{4F3BB53C-DFC9-4003-B00A-D825E8A3802D}"/>
            </a:ext>
          </a:extLst>
        </xdr:cNvPr>
        <xdr:cNvCxnSpPr/>
      </xdr:nvCxnSpPr>
      <xdr:spPr>
        <a:xfrm>
          <a:off x="20434300" y="6769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95" name="楕円 494">
          <a:extLst>
            <a:ext uri="{FF2B5EF4-FFF2-40B4-BE49-F238E27FC236}">
              <a16:creationId xmlns:a16="http://schemas.microsoft.com/office/drawing/2014/main" id="{F3C23F18-208B-4346-8D41-690DF92D711B}"/>
            </a:ext>
          </a:extLst>
        </xdr:cNvPr>
        <xdr:cNvSpPr/>
      </xdr:nvSpPr>
      <xdr:spPr>
        <a:xfrm>
          <a:off x="19494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83058</xdr:rowOff>
    </xdr:from>
    <xdr:to>
      <xdr:col>107</xdr:col>
      <xdr:colOff>50800</xdr:colOff>
      <xdr:row>39</xdr:row>
      <xdr:rowOff>92202</xdr:rowOff>
    </xdr:to>
    <xdr:cxnSp macro="">
      <xdr:nvCxnSpPr>
        <xdr:cNvPr id="496" name="直線コネクタ 495">
          <a:extLst>
            <a:ext uri="{FF2B5EF4-FFF2-40B4-BE49-F238E27FC236}">
              <a16:creationId xmlns:a16="http://schemas.microsoft.com/office/drawing/2014/main" id="{5E6CC7D9-6A94-4FC6-BE3F-AE21BEE1620F}"/>
            </a:ext>
          </a:extLst>
        </xdr:cNvPr>
        <xdr:cNvCxnSpPr/>
      </xdr:nvCxnSpPr>
      <xdr:spPr>
        <a:xfrm flipV="1">
          <a:off x="19545300" y="6769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50546</xdr:rowOff>
    </xdr:from>
    <xdr:to>
      <xdr:col>98</xdr:col>
      <xdr:colOff>38100</xdr:colOff>
      <xdr:row>39</xdr:row>
      <xdr:rowOff>152146</xdr:rowOff>
    </xdr:to>
    <xdr:sp macro="" textlink="">
      <xdr:nvSpPr>
        <xdr:cNvPr id="497" name="楕円 496">
          <a:extLst>
            <a:ext uri="{FF2B5EF4-FFF2-40B4-BE49-F238E27FC236}">
              <a16:creationId xmlns:a16="http://schemas.microsoft.com/office/drawing/2014/main" id="{66559AD7-FDBC-42DD-9895-2D4224E6D854}"/>
            </a:ext>
          </a:extLst>
        </xdr:cNvPr>
        <xdr:cNvSpPr/>
      </xdr:nvSpPr>
      <xdr:spPr>
        <a:xfrm>
          <a:off x="18605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92202</xdr:rowOff>
    </xdr:from>
    <xdr:to>
      <xdr:col>102</xdr:col>
      <xdr:colOff>114300</xdr:colOff>
      <xdr:row>39</xdr:row>
      <xdr:rowOff>101346</xdr:rowOff>
    </xdr:to>
    <xdr:cxnSp macro="">
      <xdr:nvCxnSpPr>
        <xdr:cNvPr id="498" name="直線コネクタ 497">
          <a:extLst>
            <a:ext uri="{FF2B5EF4-FFF2-40B4-BE49-F238E27FC236}">
              <a16:creationId xmlns:a16="http://schemas.microsoft.com/office/drawing/2014/main" id="{7394D858-CCAE-4286-93FA-C61E033D0B39}"/>
            </a:ext>
          </a:extLst>
        </xdr:cNvPr>
        <xdr:cNvCxnSpPr/>
      </xdr:nvCxnSpPr>
      <xdr:spPr>
        <a:xfrm flipV="1">
          <a:off x="18656300" y="6778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15C3664-4B93-4585-9E70-292A3B094D80}"/>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96959DF5-B752-402F-910B-0A8C14831156}"/>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5BA17023-36FB-4DA9-904C-36CD9F9F400A}"/>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2F6F29DC-57AD-4876-BB7A-F8000EEC549B}"/>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129557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1D96157-4A0A-4019-A66F-5CEDF8E02145}"/>
            </a:ext>
          </a:extLst>
        </xdr:cNvPr>
        <xdr:cNvSpPr txBox="1"/>
      </xdr:nvSpPr>
      <xdr:spPr>
        <a:xfrm>
          <a:off x="21075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B604B563-D9CD-48BF-8E69-C4B009D9BEA3}"/>
            </a:ext>
          </a:extLst>
        </xdr:cNvPr>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F97E050A-B9D0-4C96-8BEA-53979CAE10F5}"/>
            </a:ext>
          </a:extLst>
        </xdr:cNvPr>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143273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5F39FEF8-5F27-4839-BF6C-A3E09E77C60F}"/>
            </a:ext>
          </a:extLst>
        </xdr:cNvPr>
        <xdr:cNvSpPr txBox="1"/>
      </xdr:nvSpPr>
      <xdr:spPr>
        <a:xfrm>
          <a:off x="18421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53A200A8-2EB5-4706-B99D-77E0CD2448C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85AEFE27-3C4E-48A4-AD9C-65A0C772182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DFFCB5F3-BF71-43AB-8320-DFA9867FCE7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94602B04-F67B-49F9-B4C8-EE3849FAE44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8629EEA3-70F9-43F1-8B7B-D0133EE1B15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DDC84658-A2F1-491C-9422-922422C7A09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4899BB3C-6DF8-4389-B7A3-22E3DD52570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7F0EB9F0-7C74-4066-8E86-7652F37A611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1B966B4A-D5F2-49A7-96F8-52A75FFAE46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D54CC7D4-2664-4CFF-A308-40DC2056E64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6099BAD3-5993-476A-B566-385A8D0B1E8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D466797E-62B0-45CB-B0A7-DCFB9B91BEF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9475FD69-D8AE-4FF4-9D5B-99F7E17690C3}"/>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60F561FD-1FB0-4C22-B9F7-DF1F19049E2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2D648CD-033E-452F-A20D-38D176032C8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C4430AA8-C5ED-43FD-83B4-8D3E10336A7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409D5CFE-148F-4F0B-B9B0-961DF604C2F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A209E424-4586-4E14-B4F9-C77610D47C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31C5BF60-1527-4E3F-B513-1921518FC7F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472D33C2-27F3-40B0-B35C-5D01F5D7AA3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957D83D8-6165-4FF5-B9A3-36FA2755BC1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610C1792-8D32-4634-9CA1-182FDF93B1B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ADB87AD2-6640-43E2-B6A4-7D5F075A910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43A2688C-3EF2-4ADF-A9AA-25FB176DC8A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CD46D6C7-87C1-41F0-B6D6-EC054A26C39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F8075640-B77D-4F78-B035-434B02E5DD6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B5BD4613-A384-44D7-A0EA-EC9C5309D65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570D9A79-29B1-45DF-AE06-66F46C384E3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2110A0C6-36BB-462B-BAA8-999F7B90D7C2}"/>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D1045B80-9D94-4A1C-87E7-A8CF6C2FF2F3}"/>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22A9F332-87A5-43B1-A51A-81880A3223DD}"/>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19D2DF0C-519B-4330-BA4A-446C6BD82772}"/>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3A797A41-9E3E-44B5-9CCA-866E2DD6B342}"/>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531C341F-A17E-4550-8956-AAFE90694DBF}"/>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51061DF5-2823-48F4-B176-E7F78371466E}"/>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142824CC-D403-4BBB-9264-F4F1C6BE53C2}"/>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58B50357-4C23-4FA9-A2F9-B5514B59EFA3}"/>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6FAB196-FCDF-4849-8E52-3C66473AB93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C507C00-5A8C-43A9-9014-2B9227A5CE1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DE7D81F-41CE-422A-A2DE-AF3CDDC6547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B02E6B4-C81F-4F47-AA62-B627FD82D15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A7F1741-954E-441B-8C46-9FB808DB912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45538</xdr:rowOff>
    </xdr:from>
    <xdr:to>
      <xdr:col>85</xdr:col>
      <xdr:colOff>177800</xdr:colOff>
      <xdr:row>61</xdr:row>
      <xdr:rowOff>147138</xdr:rowOff>
    </xdr:to>
    <xdr:sp macro="" textlink="">
      <xdr:nvSpPr>
        <xdr:cNvPr id="549" name="楕円 548">
          <a:extLst>
            <a:ext uri="{FF2B5EF4-FFF2-40B4-BE49-F238E27FC236}">
              <a16:creationId xmlns:a16="http://schemas.microsoft.com/office/drawing/2014/main" id="{8C4917B8-2062-4F01-ABDA-873948A61151}"/>
            </a:ext>
          </a:extLst>
        </xdr:cNvPr>
        <xdr:cNvSpPr/>
      </xdr:nvSpPr>
      <xdr:spPr>
        <a:xfrm>
          <a:off x="162687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23965</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A4AB04C7-EDCE-4BC9-A494-8446868717FB}"/>
            </a:ext>
          </a:extLst>
        </xdr:cNvPr>
        <xdr:cNvSpPr txBox="1"/>
      </xdr:nvSpPr>
      <xdr:spPr>
        <a:xfrm>
          <a:off x="16357600"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161472</xdr:rowOff>
    </xdr:from>
    <xdr:to>
      <xdr:col>81</xdr:col>
      <xdr:colOff>101600</xdr:colOff>
      <xdr:row>61</xdr:row>
      <xdr:rowOff>91622</xdr:rowOff>
    </xdr:to>
    <xdr:sp macro="" textlink="">
      <xdr:nvSpPr>
        <xdr:cNvPr id="551" name="楕円 550">
          <a:extLst>
            <a:ext uri="{FF2B5EF4-FFF2-40B4-BE49-F238E27FC236}">
              <a16:creationId xmlns:a16="http://schemas.microsoft.com/office/drawing/2014/main" id="{90FC836D-A660-42AB-B747-963B89D807E6}"/>
            </a:ext>
          </a:extLst>
        </xdr:cNvPr>
        <xdr:cNvSpPr/>
      </xdr:nvSpPr>
      <xdr:spPr>
        <a:xfrm>
          <a:off x="15430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40822</xdr:rowOff>
    </xdr:from>
    <xdr:to>
      <xdr:col>85</xdr:col>
      <xdr:colOff>127000</xdr:colOff>
      <xdr:row>61</xdr:row>
      <xdr:rowOff>96338</xdr:rowOff>
    </xdr:to>
    <xdr:cxnSp macro="">
      <xdr:nvCxnSpPr>
        <xdr:cNvPr id="552" name="直線コネクタ 551">
          <a:extLst>
            <a:ext uri="{FF2B5EF4-FFF2-40B4-BE49-F238E27FC236}">
              <a16:creationId xmlns:a16="http://schemas.microsoft.com/office/drawing/2014/main" id="{6DDA20D9-B874-4BC0-B5B7-E684B34A7532}"/>
            </a:ext>
          </a:extLst>
        </xdr:cNvPr>
        <xdr:cNvCxnSpPr/>
      </xdr:nvCxnSpPr>
      <xdr:spPr>
        <a:xfrm>
          <a:off x="15481300" y="10499272"/>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92891</xdr:rowOff>
    </xdr:from>
    <xdr:to>
      <xdr:col>76</xdr:col>
      <xdr:colOff>165100</xdr:colOff>
      <xdr:row>61</xdr:row>
      <xdr:rowOff>23041</xdr:rowOff>
    </xdr:to>
    <xdr:sp macro="" textlink="">
      <xdr:nvSpPr>
        <xdr:cNvPr id="553" name="楕円 552">
          <a:extLst>
            <a:ext uri="{FF2B5EF4-FFF2-40B4-BE49-F238E27FC236}">
              <a16:creationId xmlns:a16="http://schemas.microsoft.com/office/drawing/2014/main" id="{AC567D98-E870-44AB-B6C0-078E81A28879}"/>
            </a:ext>
          </a:extLst>
        </xdr:cNvPr>
        <xdr:cNvSpPr/>
      </xdr:nvSpPr>
      <xdr:spPr>
        <a:xfrm>
          <a:off x="14541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143691</xdr:rowOff>
    </xdr:from>
    <xdr:to>
      <xdr:col>81</xdr:col>
      <xdr:colOff>50800</xdr:colOff>
      <xdr:row>61</xdr:row>
      <xdr:rowOff>40822</xdr:rowOff>
    </xdr:to>
    <xdr:cxnSp macro="">
      <xdr:nvCxnSpPr>
        <xdr:cNvPr id="554" name="直線コネクタ 553">
          <a:extLst>
            <a:ext uri="{FF2B5EF4-FFF2-40B4-BE49-F238E27FC236}">
              <a16:creationId xmlns:a16="http://schemas.microsoft.com/office/drawing/2014/main" id="{DF6EA1F2-E37F-4773-BC63-63FF1C70726F}"/>
            </a:ext>
          </a:extLst>
        </xdr:cNvPr>
        <xdr:cNvCxnSpPr/>
      </xdr:nvCxnSpPr>
      <xdr:spPr>
        <a:xfrm>
          <a:off x="14592300" y="1043069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43906</xdr:rowOff>
    </xdr:from>
    <xdr:to>
      <xdr:col>72</xdr:col>
      <xdr:colOff>38100</xdr:colOff>
      <xdr:row>60</xdr:row>
      <xdr:rowOff>145506</xdr:rowOff>
    </xdr:to>
    <xdr:sp macro="" textlink="">
      <xdr:nvSpPr>
        <xdr:cNvPr id="555" name="楕円 554">
          <a:extLst>
            <a:ext uri="{FF2B5EF4-FFF2-40B4-BE49-F238E27FC236}">
              <a16:creationId xmlns:a16="http://schemas.microsoft.com/office/drawing/2014/main" id="{3EC80EB7-D67F-4FE3-B900-054C661AD9C1}"/>
            </a:ext>
          </a:extLst>
        </xdr:cNvPr>
        <xdr:cNvSpPr/>
      </xdr:nvSpPr>
      <xdr:spPr>
        <a:xfrm>
          <a:off x="13652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94706</xdr:rowOff>
    </xdr:from>
    <xdr:to>
      <xdr:col>76</xdr:col>
      <xdr:colOff>114300</xdr:colOff>
      <xdr:row>60</xdr:row>
      <xdr:rowOff>143691</xdr:rowOff>
    </xdr:to>
    <xdr:cxnSp macro="">
      <xdr:nvCxnSpPr>
        <xdr:cNvPr id="556" name="直線コネクタ 555">
          <a:extLst>
            <a:ext uri="{FF2B5EF4-FFF2-40B4-BE49-F238E27FC236}">
              <a16:creationId xmlns:a16="http://schemas.microsoft.com/office/drawing/2014/main" id="{AD445603-6AD6-4E02-A134-C0F73C954A04}"/>
            </a:ext>
          </a:extLst>
        </xdr:cNvPr>
        <xdr:cNvCxnSpPr/>
      </xdr:nvCxnSpPr>
      <xdr:spPr>
        <a:xfrm>
          <a:off x="13703300" y="1038170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xdr:rowOff>
    </xdr:from>
    <xdr:to>
      <xdr:col>67</xdr:col>
      <xdr:colOff>101600</xdr:colOff>
      <xdr:row>60</xdr:row>
      <xdr:rowOff>103051</xdr:rowOff>
    </xdr:to>
    <xdr:sp macro="" textlink="">
      <xdr:nvSpPr>
        <xdr:cNvPr id="557" name="楕円 556">
          <a:extLst>
            <a:ext uri="{FF2B5EF4-FFF2-40B4-BE49-F238E27FC236}">
              <a16:creationId xmlns:a16="http://schemas.microsoft.com/office/drawing/2014/main" id="{E6F73194-5A74-4417-8D6C-531B03FCF905}"/>
            </a:ext>
          </a:extLst>
        </xdr:cNvPr>
        <xdr:cNvSpPr/>
      </xdr:nvSpPr>
      <xdr:spPr>
        <a:xfrm>
          <a:off x="12763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52251</xdr:rowOff>
    </xdr:from>
    <xdr:to>
      <xdr:col>71</xdr:col>
      <xdr:colOff>177800</xdr:colOff>
      <xdr:row>60</xdr:row>
      <xdr:rowOff>94706</xdr:rowOff>
    </xdr:to>
    <xdr:cxnSp macro="">
      <xdr:nvCxnSpPr>
        <xdr:cNvPr id="558" name="直線コネクタ 557">
          <a:extLst>
            <a:ext uri="{FF2B5EF4-FFF2-40B4-BE49-F238E27FC236}">
              <a16:creationId xmlns:a16="http://schemas.microsoft.com/office/drawing/2014/main" id="{44C03FDD-D6DA-4149-86E9-B33821AED7B7}"/>
            </a:ext>
          </a:extLst>
        </xdr:cNvPr>
        <xdr:cNvCxnSpPr/>
      </xdr:nvCxnSpPr>
      <xdr:spPr>
        <a:xfrm>
          <a:off x="12814300" y="103392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8DFEF4EA-1A17-4E05-B452-58DAEDD6BD29}"/>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EF8B172A-3CC4-4683-997C-3B833844FD1C}"/>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59510E1A-0DBE-4DD7-97F4-0993C0189470}"/>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7B735810-0295-410C-BDC1-90ADD1AD6431}"/>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82749</xdr:rowOff>
    </xdr:from>
    <xdr:ext cx="405111" cy="259045"/>
    <xdr:sp macro="" textlink="">
      <xdr:nvSpPr>
        <xdr:cNvPr id="563" name="n_1mainValue【学校施設】&#10;有形固定資産減価償却率">
          <a:extLst>
            <a:ext uri="{FF2B5EF4-FFF2-40B4-BE49-F238E27FC236}">
              <a16:creationId xmlns:a16="http://schemas.microsoft.com/office/drawing/2014/main" id="{D78D7CAF-8F18-4E19-AD3D-1200DF0B4AF1}"/>
            </a:ext>
          </a:extLst>
        </xdr:cNvPr>
        <xdr:cNvSpPr txBox="1"/>
      </xdr:nvSpPr>
      <xdr:spPr>
        <a:xfrm>
          <a:off x="152660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564" name="n_2mainValue【学校施設】&#10;有形固定資産減価償却率">
          <a:extLst>
            <a:ext uri="{FF2B5EF4-FFF2-40B4-BE49-F238E27FC236}">
              <a16:creationId xmlns:a16="http://schemas.microsoft.com/office/drawing/2014/main" id="{9C441EBD-BC24-4188-8860-33379BAD1DB5}"/>
            </a:ext>
          </a:extLst>
        </xdr:cNvPr>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136633</xdr:rowOff>
    </xdr:from>
    <xdr:ext cx="405111" cy="259045"/>
    <xdr:sp macro="" textlink="">
      <xdr:nvSpPr>
        <xdr:cNvPr id="565" name="n_3mainValue【学校施設】&#10;有形固定資産減価償却率">
          <a:extLst>
            <a:ext uri="{FF2B5EF4-FFF2-40B4-BE49-F238E27FC236}">
              <a16:creationId xmlns:a16="http://schemas.microsoft.com/office/drawing/2014/main" id="{088C9742-485E-4E21-B1FC-802E9948D93A}"/>
            </a:ext>
          </a:extLst>
        </xdr:cNvPr>
        <xdr:cNvSpPr txBox="1"/>
      </xdr:nvSpPr>
      <xdr:spPr>
        <a:xfrm>
          <a:off x="13500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94178</xdr:rowOff>
    </xdr:from>
    <xdr:ext cx="405111" cy="259045"/>
    <xdr:sp macro="" textlink="">
      <xdr:nvSpPr>
        <xdr:cNvPr id="566" name="n_4mainValue【学校施設】&#10;有形固定資産減価償却率">
          <a:extLst>
            <a:ext uri="{FF2B5EF4-FFF2-40B4-BE49-F238E27FC236}">
              <a16:creationId xmlns:a16="http://schemas.microsoft.com/office/drawing/2014/main" id="{EB6E7589-772E-44E7-9A9C-9CD57A5AB1AB}"/>
            </a:ext>
          </a:extLst>
        </xdr:cNvPr>
        <xdr:cNvSpPr txBox="1"/>
      </xdr:nvSpPr>
      <xdr:spPr>
        <a:xfrm>
          <a:off x="12611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54342F71-1A8B-40D6-A128-EDA97ED6FD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CE38F337-2E8B-4DD5-86D4-943600CD8DB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53127636-96C8-4731-A037-7AAF574918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390E30BE-551C-4907-9C9B-6C4027FEE7D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6305AD66-64EF-4855-81C8-769BA235009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A02C9F5B-2C51-4584-AC91-71BAC83A361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FCE83B2F-7415-44A1-BE60-498B09B7B62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EEADC19F-D595-4948-BF30-07601B6F1B8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3069B02D-516A-4DF0-B862-4F6C97289F7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8CE895B1-D04E-4BE6-A871-766607A82A1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8EA54828-137C-401E-BC60-8B12DFC41AD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78F196C9-5C62-49DD-98FF-4CBD621ECD4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C47B8286-19DB-4865-A539-2CADA5AB537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521EEDB9-E73A-4271-8E71-64C2AF4739A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F19C4E75-26EE-43FE-BDAA-5DC9AA627EC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91240F00-7998-4A6D-8F1E-DAA79799248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C1D870EF-4799-475B-910A-7751F7649EB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3B31F708-7F91-4177-85C0-8AB0E4CAB9C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F2AC4BC1-74A5-4FEB-8837-B6804D6325E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8A623121-76AB-4E3E-A6D3-6BA1E50E3F5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C70BD02D-6CBD-4A21-AE40-7ED90F31BE5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53AE94D9-865E-4160-87BF-DE07BF9E241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9CAB6131-2666-4CE0-8F41-0716B8D639E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26900250-FA8C-48B8-944C-9F32CA5A3BE8}"/>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AF6175B4-33A0-4CBB-852C-68BD70F95CA4}"/>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496B38CF-CE99-4A56-9390-C8CF613A14A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48E3067F-2953-4F25-A12C-5A2D4FEEE58E}"/>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D7A18FD1-F6FA-43AB-B6C0-F098F89FE509}"/>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40E53D35-EB59-470A-862C-672A607029CE}"/>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465138F2-FEA1-4A04-B0D9-63F015D9F7B2}"/>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96FD7BF2-20AE-4525-BF0B-59D8E6603F2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956DA100-7437-4E0F-89DD-00216F53C624}"/>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8563B1E5-58B5-4F97-8333-3B73E812F655}"/>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86A1F853-2118-4DFE-AEFF-A8B9F57E1053}"/>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76DAADF-F5FC-4F2E-9036-DAA8C2EEC1B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6AEFFCB-07BD-4EA3-989E-FD6E0E3307C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CE07EE4-FACD-4CC2-B8C6-1D87CCF776B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63D606B-4980-44E9-B44B-13C3AEE7A9B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303289A-B6AA-4EC2-9DA1-D665CDB89D7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146558</xdr:rowOff>
    </xdr:from>
    <xdr:to>
      <xdr:col>116</xdr:col>
      <xdr:colOff>114300</xdr:colOff>
      <xdr:row>60</xdr:row>
      <xdr:rowOff>76708</xdr:rowOff>
    </xdr:to>
    <xdr:sp macro="" textlink="">
      <xdr:nvSpPr>
        <xdr:cNvPr id="606" name="楕円 605">
          <a:extLst>
            <a:ext uri="{FF2B5EF4-FFF2-40B4-BE49-F238E27FC236}">
              <a16:creationId xmlns:a16="http://schemas.microsoft.com/office/drawing/2014/main" id="{38AEF776-95FB-4373-BD65-92D7F54EEDB7}"/>
            </a:ext>
          </a:extLst>
        </xdr:cNvPr>
        <xdr:cNvSpPr/>
      </xdr:nvSpPr>
      <xdr:spPr>
        <a:xfrm>
          <a:off x="22110700" y="102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169435</xdr:rowOff>
    </xdr:from>
    <xdr:ext cx="469744" cy="259045"/>
    <xdr:sp macro="" textlink="">
      <xdr:nvSpPr>
        <xdr:cNvPr id="607" name="【学校施設】&#10;一人当たり面積該当値テキスト">
          <a:extLst>
            <a:ext uri="{FF2B5EF4-FFF2-40B4-BE49-F238E27FC236}">
              <a16:creationId xmlns:a16="http://schemas.microsoft.com/office/drawing/2014/main" id="{48F7E694-9143-463B-9EB1-C5F55E72C582}"/>
            </a:ext>
          </a:extLst>
        </xdr:cNvPr>
        <xdr:cNvSpPr txBox="1"/>
      </xdr:nvSpPr>
      <xdr:spPr>
        <a:xfrm>
          <a:off x="22199600" y="1011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165418</xdr:rowOff>
    </xdr:from>
    <xdr:to>
      <xdr:col>112</xdr:col>
      <xdr:colOff>38100</xdr:colOff>
      <xdr:row>60</xdr:row>
      <xdr:rowOff>95568</xdr:rowOff>
    </xdr:to>
    <xdr:sp macro="" textlink="">
      <xdr:nvSpPr>
        <xdr:cNvPr id="608" name="楕円 607">
          <a:extLst>
            <a:ext uri="{FF2B5EF4-FFF2-40B4-BE49-F238E27FC236}">
              <a16:creationId xmlns:a16="http://schemas.microsoft.com/office/drawing/2014/main" id="{F860B260-5A0A-49D4-BA55-B97BF75B0CF1}"/>
            </a:ext>
          </a:extLst>
        </xdr:cNvPr>
        <xdr:cNvSpPr/>
      </xdr:nvSpPr>
      <xdr:spPr>
        <a:xfrm>
          <a:off x="21272500" y="1028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25908</xdr:rowOff>
    </xdr:from>
    <xdr:to>
      <xdr:col>116</xdr:col>
      <xdr:colOff>63500</xdr:colOff>
      <xdr:row>60</xdr:row>
      <xdr:rowOff>44768</xdr:rowOff>
    </xdr:to>
    <xdr:cxnSp macro="">
      <xdr:nvCxnSpPr>
        <xdr:cNvPr id="609" name="直線コネクタ 608">
          <a:extLst>
            <a:ext uri="{FF2B5EF4-FFF2-40B4-BE49-F238E27FC236}">
              <a16:creationId xmlns:a16="http://schemas.microsoft.com/office/drawing/2014/main" id="{BDC5BB31-CDD4-448E-B58A-DA6F7E4BA2FB}"/>
            </a:ext>
          </a:extLst>
        </xdr:cNvPr>
        <xdr:cNvCxnSpPr/>
      </xdr:nvCxnSpPr>
      <xdr:spPr>
        <a:xfrm flipV="1">
          <a:off x="21323300" y="10312908"/>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xdr:rowOff>
    </xdr:from>
    <xdr:to>
      <xdr:col>107</xdr:col>
      <xdr:colOff>101600</xdr:colOff>
      <xdr:row>60</xdr:row>
      <xdr:rowOff>114808</xdr:rowOff>
    </xdr:to>
    <xdr:sp macro="" textlink="">
      <xdr:nvSpPr>
        <xdr:cNvPr id="610" name="楕円 609">
          <a:extLst>
            <a:ext uri="{FF2B5EF4-FFF2-40B4-BE49-F238E27FC236}">
              <a16:creationId xmlns:a16="http://schemas.microsoft.com/office/drawing/2014/main" id="{8E979F55-E0C9-4F6C-A37E-A1969B6523A4}"/>
            </a:ext>
          </a:extLst>
        </xdr:cNvPr>
        <xdr:cNvSpPr/>
      </xdr:nvSpPr>
      <xdr:spPr>
        <a:xfrm>
          <a:off x="20383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44768</xdr:rowOff>
    </xdr:from>
    <xdr:to>
      <xdr:col>111</xdr:col>
      <xdr:colOff>177800</xdr:colOff>
      <xdr:row>60</xdr:row>
      <xdr:rowOff>64008</xdr:rowOff>
    </xdr:to>
    <xdr:cxnSp macro="">
      <xdr:nvCxnSpPr>
        <xdr:cNvPr id="611" name="直線コネクタ 610">
          <a:extLst>
            <a:ext uri="{FF2B5EF4-FFF2-40B4-BE49-F238E27FC236}">
              <a16:creationId xmlns:a16="http://schemas.microsoft.com/office/drawing/2014/main" id="{D2F4BC4C-F4E4-4840-B53F-441E4E6E9D0E}"/>
            </a:ext>
          </a:extLst>
        </xdr:cNvPr>
        <xdr:cNvCxnSpPr/>
      </xdr:nvCxnSpPr>
      <xdr:spPr>
        <a:xfrm flipV="1">
          <a:off x="20434300" y="10331768"/>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28067</xdr:rowOff>
    </xdr:from>
    <xdr:to>
      <xdr:col>102</xdr:col>
      <xdr:colOff>165100</xdr:colOff>
      <xdr:row>60</xdr:row>
      <xdr:rowOff>129667</xdr:rowOff>
    </xdr:to>
    <xdr:sp macro="" textlink="">
      <xdr:nvSpPr>
        <xdr:cNvPr id="612" name="楕円 611">
          <a:extLst>
            <a:ext uri="{FF2B5EF4-FFF2-40B4-BE49-F238E27FC236}">
              <a16:creationId xmlns:a16="http://schemas.microsoft.com/office/drawing/2014/main" id="{141CAE90-FB4B-4952-B56E-0A7F05A3A732}"/>
            </a:ext>
          </a:extLst>
        </xdr:cNvPr>
        <xdr:cNvSpPr/>
      </xdr:nvSpPr>
      <xdr:spPr>
        <a:xfrm>
          <a:off x="19494500" y="1031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64008</xdr:rowOff>
    </xdr:from>
    <xdr:to>
      <xdr:col>107</xdr:col>
      <xdr:colOff>50800</xdr:colOff>
      <xdr:row>60</xdr:row>
      <xdr:rowOff>78867</xdr:rowOff>
    </xdr:to>
    <xdr:cxnSp macro="">
      <xdr:nvCxnSpPr>
        <xdr:cNvPr id="613" name="直線コネクタ 612">
          <a:extLst>
            <a:ext uri="{FF2B5EF4-FFF2-40B4-BE49-F238E27FC236}">
              <a16:creationId xmlns:a16="http://schemas.microsoft.com/office/drawing/2014/main" id="{38920977-DCE9-4A49-8D69-9D3D1402C23E}"/>
            </a:ext>
          </a:extLst>
        </xdr:cNvPr>
        <xdr:cNvCxnSpPr/>
      </xdr:nvCxnSpPr>
      <xdr:spPr>
        <a:xfrm flipV="1">
          <a:off x="19545300" y="1035100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69977</xdr:rowOff>
    </xdr:from>
    <xdr:to>
      <xdr:col>98</xdr:col>
      <xdr:colOff>38100</xdr:colOff>
      <xdr:row>61</xdr:row>
      <xdr:rowOff>127</xdr:rowOff>
    </xdr:to>
    <xdr:sp macro="" textlink="">
      <xdr:nvSpPr>
        <xdr:cNvPr id="614" name="楕円 613">
          <a:extLst>
            <a:ext uri="{FF2B5EF4-FFF2-40B4-BE49-F238E27FC236}">
              <a16:creationId xmlns:a16="http://schemas.microsoft.com/office/drawing/2014/main" id="{AF0F1B3C-DEC2-4777-863B-BBDF36F6FFD3}"/>
            </a:ext>
          </a:extLst>
        </xdr:cNvPr>
        <xdr:cNvSpPr/>
      </xdr:nvSpPr>
      <xdr:spPr>
        <a:xfrm>
          <a:off x="18605500" y="103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78867</xdr:rowOff>
    </xdr:from>
    <xdr:to>
      <xdr:col>102</xdr:col>
      <xdr:colOff>114300</xdr:colOff>
      <xdr:row>60</xdr:row>
      <xdr:rowOff>120777</xdr:rowOff>
    </xdr:to>
    <xdr:cxnSp macro="">
      <xdr:nvCxnSpPr>
        <xdr:cNvPr id="615" name="直線コネクタ 614">
          <a:extLst>
            <a:ext uri="{FF2B5EF4-FFF2-40B4-BE49-F238E27FC236}">
              <a16:creationId xmlns:a16="http://schemas.microsoft.com/office/drawing/2014/main" id="{13887A73-13DD-48EB-8020-DAE523100C46}"/>
            </a:ext>
          </a:extLst>
        </xdr:cNvPr>
        <xdr:cNvCxnSpPr/>
      </xdr:nvCxnSpPr>
      <xdr:spPr>
        <a:xfrm flipV="1">
          <a:off x="18656300" y="10365867"/>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76D1B1C8-31E7-4E91-AFAB-13B86ADAE65D}"/>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03DEF6CB-31E5-4DFF-9BB3-958AC4FA02FB}"/>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D3FA804C-AC3E-4811-9498-F245F3DEF305}"/>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F19FE36C-A324-403D-9B4E-BB8491AD2BC1}"/>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112095</xdr:rowOff>
    </xdr:from>
    <xdr:ext cx="469744" cy="259045"/>
    <xdr:sp macro="" textlink="">
      <xdr:nvSpPr>
        <xdr:cNvPr id="620" name="n_1mainValue【学校施設】&#10;一人当たり面積">
          <a:extLst>
            <a:ext uri="{FF2B5EF4-FFF2-40B4-BE49-F238E27FC236}">
              <a16:creationId xmlns:a16="http://schemas.microsoft.com/office/drawing/2014/main" id="{6001F632-4719-42A9-BB9E-A125704F4313}"/>
            </a:ext>
          </a:extLst>
        </xdr:cNvPr>
        <xdr:cNvSpPr txBox="1"/>
      </xdr:nvSpPr>
      <xdr:spPr>
        <a:xfrm>
          <a:off x="21075727" y="1005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131335</xdr:rowOff>
    </xdr:from>
    <xdr:ext cx="469744" cy="259045"/>
    <xdr:sp macro="" textlink="">
      <xdr:nvSpPr>
        <xdr:cNvPr id="621" name="n_2mainValue【学校施設】&#10;一人当たり面積">
          <a:extLst>
            <a:ext uri="{FF2B5EF4-FFF2-40B4-BE49-F238E27FC236}">
              <a16:creationId xmlns:a16="http://schemas.microsoft.com/office/drawing/2014/main" id="{06BBDF92-DFE4-4502-84AB-ABCBEA84055F}"/>
            </a:ext>
          </a:extLst>
        </xdr:cNvPr>
        <xdr:cNvSpPr txBox="1"/>
      </xdr:nvSpPr>
      <xdr:spPr>
        <a:xfrm>
          <a:off x="2019942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146194</xdr:rowOff>
    </xdr:from>
    <xdr:ext cx="469744" cy="259045"/>
    <xdr:sp macro="" textlink="">
      <xdr:nvSpPr>
        <xdr:cNvPr id="622" name="n_3mainValue【学校施設】&#10;一人当たり面積">
          <a:extLst>
            <a:ext uri="{FF2B5EF4-FFF2-40B4-BE49-F238E27FC236}">
              <a16:creationId xmlns:a16="http://schemas.microsoft.com/office/drawing/2014/main" id="{A523965F-BCDC-4DE3-AEB1-B6E9C8FA07FB}"/>
            </a:ext>
          </a:extLst>
        </xdr:cNvPr>
        <xdr:cNvSpPr txBox="1"/>
      </xdr:nvSpPr>
      <xdr:spPr>
        <a:xfrm>
          <a:off x="19310427" y="1009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16654</xdr:rowOff>
    </xdr:from>
    <xdr:ext cx="469744" cy="259045"/>
    <xdr:sp macro="" textlink="">
      <xdr:nvSpPr>
        <xdr:cNvPr id="623" name="n_4mainValue【学校施設】&#10;一人当たり面積">
          <a:extLst>
            <a:ext uri="{FF2B5EF4-FFF2-40B4-BE49-F238E27FC236}">
              <a16:creationId xmlns:a16="http://schemas.microsoft.com/office/drawing/2014/main" id="{299127D6-4B09-4DD3-BD66-61C2A7577577}"/>
            </a:ext>
          </a:extLst>
        </xdr:cNvPr>
        <xdr:cNvSpPr txBox="1"/>
      </xdr:nvSpPr>
      <xdr:spPr>
        <a:xfrm>
          <a:off x="18421427" y="1013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11848120-0C03-4F6A-9E9E-4754FD4B7E4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AFA10E54-C21C-428A-85A6-108F74A492F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43A336A-02A6-4512-8C8D-52D48341885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4B3BAF5C-27B8-4A66-AE4B-6D3D81CC0DC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82CAFD50-6D85-4381-9437-A4F57020126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4170D4FA-2449-406A-BCCB-187B2675FF8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2FB97EEA-987C-4913-B697-EA3CDF50882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E032399E-55ED-4852-8AC0-5EC015434F8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CE2AB4B0-87FA-484F-85EA-4B63C4C5C6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D9C2B837-D766-466C-9E16-F1B33051347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63507569-46E2-45DD-98D1-55DB8AFEA34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A118D7FB-4E81-40DD-AC59-F420B3678B2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07279488-28F5-4912-B947-0328B9116B5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AAAD7522-E5B0-4A06-B9A5-7C3CFD35517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1C130EC6-2B2D-49E2-9377-469AFE994EF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5F885BFA-17F9-4F0F-B7DE-FB246FDBE7C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33A3B448-1ED3-4E0F-91EF-72C6D5391E9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B2D314D6-11AA-4315-A0F5-9E0C8658A11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2DEF6F6F-6E0A-4B1A-BFD0-133909F6B8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9ED31248-24C8-469B-86CB-EAC5C3863EF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77462863-5932-4028-B541-DCD0B02115F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5949848D-4E5C-4D84-B256-CD7FADAE30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301A9B5C-E415-4532-8AA5-8765DE37843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CABB97BC-6EBD-415B-83AC-7D1DD748307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E065A4E5-69CD-4CD6-B0E5-E21E45C9163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738F0A3F-40B9-47F4-AB51-0DF8EEAF46D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B517BD04-E698-4E3A-93C3-1F8203FBA70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B7F733CA-2CEC-4282-A398-F56C398381F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432F6D15-192F-4A03-B2F4-86F1DFA2296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9563C85B-CC76-4D7A-B223-E9DC1440B98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6CA90F38-E095-4B1E-872C-5BC4F73FD4F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38AD4613-9CF1-4636-9E5A-96F30EA5DC7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03C72888-3FE8-4E34-BCD5-1B4BCF465CE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D4817834-C638-48C5-8A72-7908720DF47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2B57321A-1581-443B-A41B-AD4DC20CEB6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55CD6F31-F9A5-45FC-BEB6-AD9D534FA45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75AB13B7-F924-40CE-BB73-F4B58F11A7B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8769BA3-35BC-42E2-83DA-D09C951AF06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33C49CAD-1DFC-469D-8ED5-540C6BD768F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5874FE9B-A51B-4A50-A9E1-61D6B8A5CD4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B77DC89A-6267-4B2E-9AC3-97F273495F6C}"/>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7FAE3C20-008C-4BF3-AC39-E232DDF9602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1CEAAB40-4300-413B-9E52-FBF58D71F9B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a:extLst>
            <a:ext uri="{FF2B5EF4-FFF2-40B4-BE49-F238E27FC236}">
              <a16:creationId xmlns:a16="http://schemas.microsoft.com/office/drawing/2014/main" id="{F257EF20-2654-46C3-8E39-0651628BEE4C}"/>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a:extLst>
            <a:ext uri="{FF2B5EF4-FFF2-40B4-BE49-F238E27FC236}">
              <a16:creationId xmlns:a16="http://schemas.microsoft.com/office/drawing/2014/main" id="{90E3BCEF-A4A5-4DC3-B674-E841E338597E}"/>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69" name="【公民館】&#10;有形固定資産減価償却率平均値テキスト">
          <a:extLst>
            <a:ext uri="{FF2B5EF4-FFF2-40B4-BE49-F238E27FC236}">
              <a16:creationId xmlns:a16="http://schemas.microsoft.com/office/drawing/2014/main" id="{93050D12-F433-4648-A751-B3E3A8A948D6}"/>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a:extLst>
            <a:ext uri="{FF2B5EF4-FFF2-40B4-BE49-F238E27FC236}">
              <a16:creationId xmlns:a16="http://schemas.microsoft.com/office/drawing/2014/main" id="{9328FA7F-114E-41BE-BE3E-56C61C9DCEC0}"/>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a:extLst>
            <a:ext uri="{FF2B5EF4-FFF2-40B4-BE49-F238E27FC236}">
              <a16:creationId xmlns:a16="http://schemas.microsoft.com/office/drawing/2014/main" id="{D0820AEE-9587-4284-A22C-580870BE969D}"/>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a:extLst>
            <a:ext uri="{FF2B5EF4-FFF2-40B4-BE49-F238E27FC236}">
              <a16:creationId xmlns:a16="http://schemas.microsoft.com/office/drawing/2014/main" id="{7833C28B-1556-4610-9433-2DD9EDBEBE7E}"/>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3" name="フローチャート: 判断 672">
          <a:extLst>
            <a:ext uri="{FF2B5EF4-FFF2-40B4-BE49-F238E27FC236}">
              <a16:creationId xmlns:a16="http://schemas.microsoft.com/office/drawing/2014/main" id="{D3CC6A59-3CD2-4FDE-94C9-080FA1C297CD}"/>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674" name="フローチャート: 判断 673">
          <a:extLst>
            <a:ext uri="{FF2B5EF4-FFF2-40B4-BE49-F238E27FC236}">
              <a16:creationId xmlns:a16="http://schemas.microsoft.com/office/drawing/2014/main" id="{3C54B57F-7583-4834-89AE-61797672651F}"/>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56F32F01-0CB6-4583-AF86-4C6C336BC2A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6A18B-FEBE-44B4-BED2-AAB2D7BAEAF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972FFAC-DB8B-4862-81E9-B0FBFD4A515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3B04923-A5BF-400F-8FB9-28EC287164F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81630C4-A0B4-4201-AF70-A2392DA34E4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50164</xdr:rowOff>
    </xdr:from>
    <xdr:to>
      <xdr:col>85</xdr:col>
      <xdr:colOff>177800</xdr:colOff>
      <xdr:row>105</xdr:row>
      <xdr:rowOff>151764</xdr:rowOff>
    </xdr:to>
    <xdr:sp macro="" textlink="">
      <xdr:nvSpPr>
        <xdr:cNvPr id="680" name="楕円 679">
          <a:extLst>
            <a:ext uri="{FF2B5EF4-FFF2-40B4-BE49-F238E27FC236}">
              <a16:creationId xmlns:a16="http://schemas.microsoft.com/office/drawing/2014/main" id="{2C840170-5256-4A68-8CA9-6B4DE736A694}"/>
            </a:ext>
          </a:extLst>
        </xdr:cNvPr>
        <xdr:cNvSpPr/>
      </xdr:nvSpPr>
      <xdr:spPr>
        <a:xfrm>
          <a:off x="162687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28591</xdr:rowOff>
    </xdr:from>
    <xdr:ext cx="405111" cy="259045"/>
    <xdr:sp macro="" textlink="">
      <xdr:nvSpPr>
        <xdr:cNvPr id="681" name="【公民館】&#10;有形固定資産減価償却率該当値テキスト">
          <a:extLst>
            <a:ext uri="{FF2B5EF4-FFF2-40B4-BE49-F238E27FC236}">
              <a16:creationId xmlns:a16="http://schemas.microsoft.com/office/drawing/2014/main" id="{C55A7567-B88A-4BC9-8A53-D51E683A78E9}"/>
            </a:ext>
          </a:extLst>
        </xdr:cNvPr>
        <xdr:cNvSpPr txBox="1"/>
      </xdr:nvSpPr>
      <xdr:spPr>
        <a:xfrm>
          <a:off x="16357600"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xdr:rowOff>
    </xdr:from>
    <xdr:to>
      <xdr:col>81</xdr:col>
      <xdr:colOff>101600</xdr:colOff>
      <xdr:row>105</xdr:row>
      <xdr:rowOff>109855</xdr:rowOff>
    </xdr:to>
    <xdr:sp macro="" textlink="">
      <xdr:nvSpPr>
        <xdr:cNvPr id="682" name="楕円 681">
          <a:extLst>
            <a:ext uri="{FF2B5EF4-FFF2-40B4-BE49-F238E27FC236}">
              <a16:creationId xmlns:a16="http://schemas.microsoft.com/office/drawing/2014/main" id="{AABBFE0F-487C-4218-BA93-EB6BA1247AC8}"/>
            </a:ext>
          </a:extLst>
        </xdr:cNvPr>
        <xdr:cNvSpPr/>
      </xdr:nvSpPr>
      <xdr:spPr>
        <a:xfrm>
          <a:off x="15430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59055</xdr:rowOff>
    </xdr:from>
    <xdr:to>
      <xdr:col>85</xdr:col>
      <xdr:colOff>127000</xdr:colOff>
      <xdr:row>105</xdr:row>
      <xdr:rowOff>100964</xdr:rowOff>
    </xdr:to>
    <xdr:cxnSp macro="">
      <xdr:nvCxnSpPr>
        <xdr:cNvPr id="683" name="直線コネクタ 682">
          <a:extLst>
            <a:ext uri="{FF2B5EF4-FFF2-40B4-BE49-F238E27FC236}">
              <a16:creationId xmlns:a16="http://schemas.microsoft.com/office/drawing/2014/main" id="{546F6808-E3CE-4490-BB10-667C76B45756}"/>
            </a:ext>
          </a:extLst>
        </xdr:cNvPr>
        <xdr:cNvCxnSpPr/>
      </xdr:nvCxnSpPr>
      <xdr:spPr>
        <a:xfrm>
          <a:off x="15481300" y="180613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145414</xdr:rowOff>
    </xdr:from>
    <xdr:to>
      <xdr:col>76</xdr:col>
      <xdr:colOff>165100</xdr:colOff>
      <xdr:row>105</xdr:row>
      <xdr:rowOff>75564</xdr:rowOff>
    </xdr:to>
    <xdr:sp macro="" textlink="">
      <xdr:nvSpPr>
        <xdr:cNvPr id="684" name="楕円 683">
          <a:extLst>
            <a:ext uri="{FF2B5EF4-FFF2-40B4-BE49-F238E27FC236}">
              <a16:creationId xmlns:a16="http://schemas.microsoft.com/office/drawing/2014/main" id="{DA148EDA-7535-4385-B982-E1A80C111C62}"/>
            </a:ext>
          </a:extLst>
        </xdr:cNvPr>
        <xdr:cNvSpPr/>
      </xdr:nvSpPr>
      <xdr:spPr>
        <a:xfrm>
          <a:off x="14541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24764</xdr:rowOff>
    </xdr:from>
    <xdr:to>
      <xdr:col>81</xdr:col>
      <xdr:colOff>50800</xdr:colOff>
      <xdr:row>105</xdr:row>
      <xdr:rowOff>59055</xdr:rowOff>
    </xdr:to>
    <xdr:cxnSp macro="">
      <xdr:nvCxnSpPr>
        <xdr:cNvPr id="685" name="直線コネクタ 684">
          <a:extLst>
            <a:ext uri="{FF2B5EF4-FFF2-40B4-BE49-F238E27FC236}">
              <a16:creationId xmlns:a16="http://schemas.microsoft.com/office/drawing/2014/main" id="{A7ADCA40-205A-4366-A3F5-DABDC92E4BE8}"/>
            </a:ext>
          </a:extLst>
        </xdr:cNvPr>
        <xdr:cNvCxnSpPr/>
      </xdr:nvCxnSpPr>
      <xdr:spPr>
        <a:xfrm>
          <a:off x="14592300" y="180270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686" name="楕円 685">
          <a:extLst>
            <a:ext uri="{FF2B5EF4-FFF2-40B4-BE49-F238E27FC236}">
              <a16:creationId xmlns:a16="http://schemas.microsoft.com/office/drawing/2014/main" id="{F9665FEE-3A92-4EEF-82AE-E07E75C8EFBF}"/>
            </a:ext>
          </a:extLst>
        </xdr:cNvPr>
        <xdr:cNvSpPr/>
      </xdr:nvSpPr>
      <xdr:spPr>
        <a:xfrm>
          <a:off x="13652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163830</xdr:rowOff>
    </xdr:from>
    <xdr:to>
      <xdr:col>76</xdr:col>
      <xdr:colOff>114300</xdr:colOff>
      <xdr:row>105</xdr:row>
      <xdr:rowOff>24764</xdr:rowOff>
    </xdr:to>
    <xdr:cxnSp macro="">
      <xdr:nvCxnSpPr>
        <xdr:cNvPr id="687" name="直線コネクタ 686">
          <a:extLst>
            <a:ext uri="{FF2B5EF4-FFF2-40B4-BE49-F238E27FC236}">
              <a16:creationId xmlns:a16="http://schemas.microsoft.com/office/drawing/2014/main" id="{753D905D-D153-4A82-BBA7-A2E166E9A9FD}"/>
            </a:ext>
          </a:extLst>
        </xdr:cNvPr>
        <xdr:cNvCxnSpPr/>
      </xdr:nvCxnSpPr>
      <xdr:spPr>
        <a:xfrm>
          <a:off x="13703300" y="179946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88264</xdr:rowOff>
    </xdr:from>
    <xdr:to>
      <xdr:col>67</xdr:col>
      <xdr:colOff>101600</xdr:colOff>
      <xdr:row>105</xdr:row>
      <xdr:rowOff>18414</xdr:rowOff>
    </xdr:to>
    <xdr:sp macro="" textlink="">
      <xdr:nvSpPr>
        <xdr:cNvPr id="688" name="楕円 687">
          <a:extLst>
            <a:ext uri="{FF2B5EF4-FFF2-40B4-BE49-F238E27FC236}">
              <a16:creationId xmlns:a16="http://schemas.microsoft.com/office/drawing/2014/main" id="{617075A0-967D-4F68-B38F-A774F9FC7BC0}"/>
            </a:ext>
          </a:extLst>
        </xdr:cNvPr>
        <xdr:cNvSpPr/>
      </xdr:nvSpPr>
      <xdr:spPr>
        <a:xfrm>
          <a:off x="12763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139064</xdr:rowOff>
    </xdr:from>
    <xdr:to>
      <xdr:col>71</xdr:col>
      <xdr:colOff>177800</xdr:colOff>
      <xdr:row>104</xdr:row>
      <xdr:rowOff>163830</xdr:rowOff>
    </xdr:to>
    <xdr:cxnSp macro="">
      <xdr:nvCxnSpPr>
        <xdr:cNvPr id="689" name="直線コネクタ 688">
          <a:extLst>
            <a:ext uri="{FF2B5EF4-FFF2-40B4-BE49-F238E27FC236}">
              <a16:creationId xmlns:a16="http://schemas.microsoft.com/office/drawing/2014/main" id="{F2F83AEE-3929-4880-9A76-B96CC0524229}"/>
            </a:ext>
          </a:extLst>
        </xdr:cNvPr>
        <xdr:cNvCxnSpPr/>
      </xdr:nvCxnSpPr>
      <xdr:spPr>
        <a:xfrm>
          <a:off x="12814300" y="179698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0" name="n_1aveValue【公民館】&#10;有形固定資産減価償却率">
          <a:extLst>
            <a:ext uri="{FF2B5EF4-FFF2-40B4-BE49-F238E27FC236}">
              <a16:creationId xmlns:a16="http://schemas.microsoft.com/office/drawing/2014/main" id="{77F0B9DB-06FD-4A40-8D89-D0DB944296E3}"/>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1" name="n_2aveValue【公民館】&#10;有形固定資産減価償却率">
          <a:extLst>
            <a:ext uri="{FF2B5EF4-FFF2-40B4-BE49-F238E27FC236}">
              <a16:creationId xmlns:a16="http://schemas.microsoft.com/office/drawing/2014/main" id="{8DA76082-A4D2-4FA8-B909-3ABE9B77C2C8}"/>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692" name="n_3aveValue【公民館】&#10;有形固定資産減価償却率">
          <a:extLst>
            <a:ext uri="{FF2B5EF4-FFF2-40B4-BE49-F238E27FC236}">
              <a16:creationId xmlns:a16="http://schemas.microsoft.com/office/drawing/2014/main" id="{03CAB102-775F-447B-987E-768542AC5A54}"/>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693" name="n_4aveValue【公民館】&#10;有形固定資産減価償却率">
          <a:extLst>
            <a:ext uri="{FF2B5EF4-FFF2-40B4-BE49-F238E27FC236}">
              <a16:creationId xmlns:a16="http://schemas.microsoft.com/office/drawing/2014/main" id="{7C77678C-9155-4F81-902C-6F77D99F08C8}"/>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100982</xdr:rowOff>
    </xdr:from>
    <xdr:ext cx="405111" cy="259045"/>
    <xdr:sp macro="" textlink="">
      <xdr:nvSpPr>
        <xdr:cNvPr id="694" name="n_1mainValue【公民館】&#10;有形固定資産減価償却率">
          <a:extLst>
            <a:ext uri="{FF2B5EF4-FFF2-40B4-BE49-F238E27FC236}">
              <a16:creationId xmlns:a16="http://schemas.microsoft.com/office/drawing/2014/main" id="{AA31A59D-8DB0-406B-84EB-9136ADE9E876}"/>
            </a:ext>
          </a:extLst>
        </xdr:cNvPr>
        <xdr:cNvSpPr txBox="1"/>
      </xdr:nvSpPr>
      <xdr:spPr>
        <a:xfrm>
          <a:off x="152660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66691</xdr:rowOff>
    </xdr:from>
    <xdr:ext cx="405111" cy="259045"/>
    <xdr:sp macro="" textlink="">
      <xdr:nvSpPr>
        <xdr:cNvPr id="695" name="n_2mainValue【公民館】&#10;有形固定資産減価償却率">
          <a:extLst>
            <a:ext uri="{FF2B5EF4-FFF2-40B4-BE49-F238E27FC236}">
              <a16:creationId xmlns:a16="http://schemas.microsoft.com/office/drawing/2014/main" id="{11B7626A-590B-4314-B00D-16F3BFBA01E6}"/>
            </a:ext>
          </a:extLst>
        </xdr:cNvPr>
        <xdr:cNvSpPr txBox="1"/>
      </xdr:nvSpPr>
      <xdr:spPr>
        <a:xfrm>
          <a:off x="14389744"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59707</xdr:rowOff>
    </xdr:from>
    <xdr:ext cx="405111" cy="259045"/>
    <xdr:sp macro="" textlink="">
      <xdr:nvSpPr>
        <xdr:cNvPr id="696" name="n_3mainValue【公民館】&#10;有形固定資産減価償却率">
          <a:extLst>
            <a:ext uri="{FF2B5EF4-FFF2-40B4-BE49-F238E27FC236}">
              <a16:creationId xmlns:a16="http://schemas.microsoft.com/office/drawing/2014/main" id="{40E47994-9C83-4171-9FEA-788529763E2E}"/>
            </a:ext>
          </a:extLst>
        </xdr:cNvPr>
        <xdr:cNvSpPr txBox="1"/>
      </xdr:nvSpPr>
      <xdr:spPr>
        <a:xfrm>
          <a:off x="1350074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34941</xdr:rowOff>
    </xdr:from>
    <xdr:ext cx="405111" cy="259045"/>
    <xdr:sp macro="" textlink="">
      <xdr:nvSpPr>
        <xdr:cNvPr id="697" name="n_4mainValue【公民館】&#10;有形固定資産減価償却率">
          <a:extLst>
            <a:ext uri="{FF2B5EF4-FFF2-40B4-BE49-F238E27FC236}">
              <a16:creationId xmlns:a16="http://schemas.microsoft.com/office/drawing/2014/main" id="{7DD4FD02-3751-43DF-9432-0B2AFBF811D9}"/>
            </a:ext>
          </a:extLst>
        </xdr:cNvPr>
        <xdr:cNvSpPr txBox="1"/>
      </xdr:nvSpPr>
      <xdr:spPr>
        <a:xfrm>
          <a:off x="12611744"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B1884C91-2A4B-45CC-9322-8252C9CEDF1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D3EC0E14-03A5-4052-ABA5-743832EFD42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8655A8C9-2B20-4C0A-9253-9FC0BD26ACD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792BAC44-8130-455E-8508-EB4D3383A84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D950C74F-7F4F-4DA2-A143-377606E38C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21A3599E-7C6C-4934-8031-92C39924C11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DED7EA05-300D-41A7-B2C7-76F90CA9CF8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22931111-86F2-499C-91F1-84E105A7608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2F03BEDF-A0C6-416F-8D74-6C6FAB22358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27730DC5-E6A0-40E3-9322-9BF22A05055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D51E13E5-6CE0-4190-84B1-EB7B906A5B6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7DCD41A1-5141-4E03-B00A-7235D81EC07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2DFD2FC1-D97D-4CC0-AED2-9A6C0C73DEC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8BB07127-7AFA-40E4-8A67-4B205F02DA8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54123434-AB19-43A7-9086-B5FC0BEF866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572CAF5E-3303-4E6E-A3BC-BF88F8F2DD9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7347AB7D-1B81-403B-A1A4-A9EA8E0A63E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45A11663-F22C-4C09-B591-AE356456E6E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0BC55C1E-601B-4112-A68D-FA97F3CCF9F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071FAA6E-683A-4B57-9233-B730A46D59D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2FA60408-893B-47D1-A80F-A86206A7A34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18FCB3CF-5671-4C58-B5E5-946D0632001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F8141A01-6FE5-47C3-996E-45475AE6202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C4C2074F-AFA1-402E-90DA-C9E2B239D8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66F7B9AA-DA57-43E3-95A0-B43966069A4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3" name="直線コネクタ 722">
          <a:extLst>
            <a:ext uri="{FF2B5EF4-FFF2-40B4-BE49-F238E27FC236}">
              <a16:creationId xmlns:a16="http://schemas.microsoft.com/office/drawing/2014/main" id="{9C589BA3-CEBF-4762-B3E9-7A5A64DD9EE3}"/>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4" name="【公民館】&#10;一人当たり面積最小値テキスト">
          <a:extLst>
            <a:ext uri="{FF2B5EF4-FFF2-40B4-BE49-F238E27FC236}">
              <a16:creationId xmlns:a16="http://schemas.microsoft.com/office/drawing/2014/main" id="{78E8F6B0-734C-4D49-BDB3-9BD30C4F9A05}"/>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5" name="直線コネクタ 724">
          <a:extLst>
            <a:ext uri="{FF2B5EF4-FFF2-40B4-BE49-F238E27FC236}">
              <a16:creationId xmlns:a16="http://schemas.microsoft.com/office/drawing/2014/main" id="{C16C83CF-2536-4072-A975-3715B60C054B}"/>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6" name="【公民館】&#10;一人当たり面積最大値テキスト">
          <a:extLst>
            <a:ext uri="{FF2B5EF4-FFF2-40B4-BE49-F238E27FC236}">
              <a16:creationId xmlns:a16="http://schemas.microsoft.com/office/drawing/2014/main" id="{27709D8C-A413-4919-8AC8-7E93F50F64F4}"/>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7" name="直線コネクタ 726">
          <a:extLst>
            <a:ext uri="{FF2B5EF4-FFF2-40B4-BE49-F238E27FC236}">
              <a16:creationId xmlns:a16="http://schemas.microsoft.com/office/drawing/2014/main" id="{65FB11D5-48A9-491A-8B70-B7201C94B985}"/>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28" name="【公民館】&#10;一人当たり面積平均値テキスト">
          <a:extLst>
            <a:ext uri="{FF2B5EF4-FFF2-40B4-BE49-F238E27FC236}">
              <a16:creationId xmlns:a16="http://schemas.microsoft.com/office/drawing/2014/main" id="{6A59DC08-A9C2-4FA0-B1CB-3D19EB85D694}"/>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9" name="フローチャート: 判断 728">
          <a:extLst>
            <a:ext uri="{FF2B5EF4-FFF2-40B4-BE49-F238E27FC236}">
              <a16:creationId xmlns:a16="http://schemas.microsoft.com/office/drawing/2014/main" id="{4689C6C8-9F32-47CB-82DA-FDFB2D7BF775}"/>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0" name="フローチャート: 判断 729">
          <a:extLst>
            <a:ext uri="{FF2B5EF4-FFF2-40B4-BE49-F238E27FC236}">
              <a16:creationId xmlns:a16="http://schemas.microsoft.com/office/drawing/2014/main" id="{C3CBB454-9E89-4BCB-AAD0-4012A32A0728}"/>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a:extLst>
            <a:ext uri="{FF2B5EF4-FFF2-40B4-BE49-F238E27FC236}">
              <a16:creationId xmlns:a16="http://schemas.microsoft.com/office/drawing/2014/main" id="{E385E80E-9791-498E-8E89-CFED514E75F2}"/>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2" name="フローチャート: 判断 731">
          <a:extLst>
            <a:ext uri="{FF2B5EF4-FFF2-40B4-BE49-F238E27FC236}">
              <a16:creationId xmlns:a16="http://schemas.microsoft.com/office/drawing/2014/main" id="{A45F3DB2-6C43-43E0-9CD7-E2FDB1C7CB6A}"/>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33" name="フローチャート: 判断 732">
          <a:extLst>
            <a:ext uri="{FF2B5EF4-FFF2-40B4-BE49-F238E27FC236}">
              <a16:creationId xmlns:a16="http://schemas.microsoft.com/office/drawing/2014/main" id="{191E5E8D-96CB-4E7E-A952-D4EDB5E93B83}"/>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3EE5262-AEE3-47EC-8AA8-E8A58F69959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FC72B76-D2D4-4747-ACF1-AEFB2A984FE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C4E9CF95-BCAD-478C-908D-C8271BC5573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7F450968-1834-44EC-AB80-E0E5CE01EA3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CBD2B9E-33AB-4097-914B-A064E01E3A8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167458</xdr:rowOff>
    </xdr:from>
    <xdr:to>
      <xdr:col>116</xdr:col>
      <xdr:colOff>114300</xdr:colOff>
      <xdr:row>102</xdr:row>
      <xdr:rowOff>97608</xdr:rowOff>
    </xdr:to>
    <xdr:sp macro="" textlink="">
      <xdr:nvSpPr>
        <xdr:cNvPr id="739" name="楕円 738">
          <a:extLst>
            <a:ext uri="{FF2B5EF4-FFF2-40B4-BE49-F238E27FC236}">
              <a16:creationId xmlns:a16="http://schemas.microsoft.com/office/drawing/2014/main" id="{8DDFFE93-68D3-45DF-9AAC-CE7B655438D7}"/>
            </a:ext>
          </a:extLst>
        </xdr:cNvPr>
        <xdr:cNvSpPr/>
      </xdr:nvSpPr>
      <xdr:spPr>
        <a:xfrm>
          <a:off x="221107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18885</xdr:rowOff>
    </xdr:from>
    <xdr:ext cx="469744" cy="259045"/>
    <xdr:sp macro="" textlink="">
      <xdr:nvSpPr>
        <xdr:cNvPr id="740" name="【公民館】&#10;一人当たり面積該当値テキスト">
          <a:extLst>
            <a:ext uri="{FF2B5EF4-FFF2-40B4-BE49-F238E27FC236}">
              <a16:creationId xmlns:a16="http://schemas.microsoft.com/office/drawing/2014/main" id="{C558DBAB-94C1-40A2-ADEE-23CACA4900F2}"/>
            </a:ext>
          </a:extLst>
        </xdr:cNvPr>
        <xdr:cNvSpPr txBox="1"/>
      </xdr:nvSpPr>
      <xdr:spPr>
        <a:xfrm>
          <a:off x="22199600" y="173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5806</xdr:rowOff>
    </xdr:from>
    <xdr:to>
      <xdr:col>112</xdr:col>
      <xdr:colOff>38100</xdr:colOff>
      <xdr:row>102</xdr:row>
      <xdr:rowOff>107406</xdr:rowOff>
    </xdr:to>
    <xdr:sp macro="" textlink="">
      <xdr:nvSpPr>
        <xdr:cNvPr id="741" name="楕円 740">
          <a:extLst>
            <a:ext uri="{FF2B5EF4-FFF2-40B4-BE49-F238E27FC236}">
              <a16:creationId xmlns:a16="http://schemas.microsoft.com/office/drawing/2014/main" id="{737300C5-2F42-47DB-903B-05D2727CC50D}"/>
            </a:ext>
          </a:extLst>
        </xdr:cNvPr>
        <xdr:cNvSpPr/>
      </xdr:nvSpPr>
      <xdr:spPr>
        <a:xfrm>
          <a:off x="21272500" y="17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46808</xdr:rowOff>
    </xdr:from>
    <xdr:to>
      <xdr:col>116</xdr:col>
      <xdr:colOff>63500</xdr:colOff>
      <xdr:row>102</xdr:row>
      <xdr:rowOff>56606</xdr:rowOff>
    </xdr:to>
    <xdr:cxnSp macro="">
      <xdr:nvCxnSpPr>
        <xdr:cNvPr id="742" name="直線コネクタ 741">
          <a:extLst>
            <a:ext uri="{FF2B5EF4-FFF2-40B4-BE49-F238E27FC236}">
              <a16:creationId xmlns:a16="http://schemas.microsoft.com/office/drawing/2014/main" id="{BA0C4D32-C4AC-4111-B468-578836451F37}"/>
            </a:ext>
          </a:extLst>
        </xdr:cNvPr>
        <xdr:cNvCxnSpPr/>
      </xdr:nvCxnSpPr>
      <xdr:spPr>
        <a:xfrm flipV="1">
          <a:off x="21323300" y="1753470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35198</xdr:rowOff>
    </xdr:from>
    <xdr:to>
      <xdr:col>107</xdr:col>
      <xdr:colOff>101600</xdr:colOff>
      <xdr:row>102</xdr:row>
      <xdr:rowOff>136798</xdr:rowOff>
    </xdr:to>
    <xdr:sp macro="" textlink="">
      <xdr:nvSpPr>
        <xdr:cNvPr id="743" name="楕円 742">
          <a:extLst>
            <a:ext uri="{FF2B5EF4-FFF2-40B4-BE49-F238E27FC236}">
              <a16:creationId xmlns:a16="http://schemas.microsoft.com/office/drawing/2014/main" id="{E142B628-65EE-4C5B-815B-58293A754926}"/>
            </a:ext>
          </a:extLst>
        </xdr:cNvPr>
        <xdr:cNvSpPr/>
      </xdr:nvSpPr>
      <xdr:spPr>
        <a:xfrm>
          <a:off x="20383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56606</xdr:rowOff>
    </xdr:from>
    <xdr:to>
      <xdr:col>111</xdr:col>
      <xdr:colOff>177800</xdr:colOff>
      <xdr:row>102</xdr:row>
      <xdr:rowOff>85998</xdr:rowOff>
    </xdr:to>
    <xdr:cxnSp macro="">
      <xdr:nvCxnSpPr>
        <xdr:cNvPr id="744" name="直線コネクタ 743">
          <a:extLst>
            <a:ext uri="{FF2B5EF4-FFF2-40B4-BE49-F238E27FC236}">
              <a16:creationId xmlns:a16="http://schemas.microsoft.com/office/drawing/2014/main" id="{25890118-0FEC-4D83-ACD5-2CDDE337BC91}"/>
            </a:ext>
          </a:extLst>
        </xdr:cNvPr>
        <xdr:cNvCxnSpPr/>
      </xdr:nvCxnSpPr>
      <xdr:spPr>
        <a:xfrm flipV="1">
          <a:off x="20434300" y="1754450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59689</xdr:rowOff>
    </xdr:from>
    <xdr:to>
      <xdr:col>102</xdr:col>
      <xdr:colOff>165100</xdr:colOff>
      <xdr:row>102</xdr:row>
      <xdr:rowOff>161289</xdr:rowOff>
    </xdr:to>
    <xdr:sp macro="" textlink="">
      <xdr:nvSpPr>
        <xdr:cNvPr id="745" name="楕円 744">
          <a:extLst>
            <a:ext uri="{FF2B5EF4-FFF2-40B4-BE49-F238E27FC236}">
              <a16:creationId xmlns:a16="http://schemas.microsoft.com/office/drawing/2014/main" id="{6E8C1EEC-B2D2-4B41-A685-EA929B71F027}"/>
            </a:ext>
          </a:extLst>
        </xdr:cNvPr>
        <xdr:cNvSpPr/>
      </xdr:nvSpPr>
      <xdr:spPr>
        <a:xfrm>
          <a:off x="19494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85998</xdr:rowOff>
    </xdr:from>
    <xdr:to>
      <xdr:col>107</xdr:col>
      <xdr:colOff>50800</xdr:colOff>
      <xdr:row>102</xdr:row>
      <xdr:rowOff>110489</xdr:rowOff>
    </xdr:to>
    <xdr:cxnSp macro="">
      <xdr:nvCxnSpPr>
        <xdr:cNvPr id="746" name="直線コネクタ 745">
          <a:extLst>
            <a:ext uri="{FF2B5EF4-FFF2-40B4-BE49-F238E27FC236}">
              <a16:creationId xmlns:a16="http://schemas.microsoft.com/office/drawing/2014/main" id="{BFE5EBED-B6B8-4BA1-A366-F02A19649427}"/>
            </a:ext>
          </a:extLst>
        </xdr:cNvPr>
        <xdr:cNvCxnSpPr/>
      </xdr:nvCxnSpPr>
      <xdr:spPr>
        <a:xfrm flipV="1">
          <a:off x="19545300" y="17573898"/>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87449</xdr:rowOff>
    </xdr:from>
    <xdr:to>
      <xdr:col>98</xdr:col>
      <xdr:colOff>38100</xdr:colOff>
      <xdr:row>103</xdr:row>
      <xdr:rowOff>17599</xdr:rowOff>
    </xdr:to>
    <xdr:sp macro="" textlink="">
      <xdr:nvSpPr>
        <xdr:cNvPr id="747" name="楕円 746">
          <a:extLst>
            <a:ext uri="{FF2B5EF4-FFF2-40B4-BE49-F238E27FC236}">
              <a16:creationId xmlns:a16="http://schemas.microsoft.com/office/drawing/2014/main" id="{A2E26C7F-68AE-4981-8068-4DCAD3233D50}"/>
            </a:ext>
          </a:extLst>
        </xdr:cNvPr>
        <xdr:cNvSpPr/>
      </xdr:nvSpPr>
      <xdr:spPr>
        <a:xfrm>
          <a:off x="186055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110489</xdr:rowOff>
    </xdr:from>
    <xdr:to>
      <xdr:col>102</xdr:col>
      <xdr:colOff>114300</xdr:colOff>
      <xdr:row>102</xdr:row>
      <xdr:rowOff>138249</xdr:rowOff>
    </xdr:to>
    <xdr:cxnSp macro="">
      <xdr:nvCxnSpPr>
        <xdr:cNvPr id="748" name="直線コネクタ 747">
          <a:extLst>
            <a:ext uri="{FF2B5EF4-FFF2-40B4-BE49-F238E27FC236}">
              <a16:creationId xmlns:a16="http://schemas.microsoft.com/office/drawing/2014/main" id="{B1265657-ED03-4354-8673-CD8EEC2FE216}"/>
            </a:ext>
          </a:extLst>
        </xdr:cNvPr>
        <xdr:cNvCxnSpPr/>
      </xdr:nvCxnSpPr>
      <xdr:spPr>
        <a:xfrm flipV="1">
          <a:off x="18656300" y="1759838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49" name="n_1aveValue【公民館】&#10;一人当たり面積">
          <a:extLst>
            <a:ext uri="{FF2B5EF4-FFF2-40B4-BE49-F238E27FC236}">
              <a16:creationId xmlns:a16="http://schemas.microsoft.com/office/drawing/2014/main" id="{C9CDF219-F6D9-4014-8944-24D03B04E0D4}"/>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0" name="n_2aveValue【公民館】&#10;一人当たり面積">
          <a:extLst>
            <a:ext uri="{FF2B5EF4-FFF2-40B4-BE49-F238E27FC236}">
              <a16:creationId xmlns:a16="http://schemas.microsoft.com/office/drawing/2014/main" id="{E5F0C5E9-85F3-4BCC-9257-097998636AA8}"/>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751" name="n_3aveValue【公民館】&#10;一人当たり面積">
          <a:extLst>
            <a:ext uri="{FF2B5EF4-FFF2-40B4-BE49-F238E27FC236}">
              <a16:creationId xmlns:a16="http://schemas.microsoft.com/office/drawing/2014/main" id="{FFB35EAC-98F9-45B7-9752-8A971343EE0C}"/>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752" name="n_4aveValue【公民館】&#10;一人当たり面積">
          <a:extLst>
            <a:ext uri="{FF2B5EF4-FFF2-40B4-BE49-F238E27FC236}">
              <a16:creationId xmlns:a16="http://schemas.microsoft.com/office/drawing/2014/main" id="{44681952-5113-4AB7-8122-064AE8987FB0}"/>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123933</xdr:rowOff>
    </xdr:from>
    <xdr:ext cx="469744" cy="259045"/>
    <xdr:sp macro="" textlink="">
      <xdr:nvSpPr>
        <xdr:cNvPr id="753" name="n_1mainValue【公民館】&#10;一人当たり面積">
          <a:extLst>
            <a:ext uri="{FF2B5EF4-FFF2-40B4-BE49-F238E27FC236}">
              <a16:creationId xmlns:a16="http://schemas.microsoft.com/office/drawing/2014/main" id="{9617455F-2EF4-4272-9381-CFB2B19202CB}"/>
            </a:ext>
          </a:extLst>
        </xdr:cNvPr>
        <xdr:cNvSpPr txBox="1"/>
      </xdr:nvSpPr>
      <xdr:spPr>
        <a:xfrm>
          <a:off x="21075727" y="1726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153325</xdr:rowOff>
    </xdr:from>
    <xdr:ext cx="469744" cy="259045"/>
    <xdr:sp macro="" textlink="">
      <xdr:nvSpPr>
        <xdr:cNvPr id="754" name="n_2mainValue【公民館】&#10;一人当たり面積">
          <a:extLst>
            <a:ext uri="{FF2B5EF4-FFF2-40B4-BE49-F238E27FC236}">
              <a16:creationId xmlns:a16="http://schemas.microsoft.com/office/drawing/2014/main" id="{99B44841-D27A-46F9-8675-C7F1EAAC3AE2}"/>
            </a:ext>
          </a:extLst>
        </xdr:cNvPr>
        <xdr:cNvSpPr txBox="1"/>
      </xdr:nvSpPr>
      <xdr:spPr>
        <a:xfrm>
          <a:off x="20199427" y="1729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6366</xdr:rowOff>
    </xdr:from>
    <xdr:ext cx="469744" cy="259045"/>
    <xdr:sp macro="" textlink="">
      <xdr:nvSpPr>
        <xdr:cNvPr id="755" name="n_3mainValue【公民館】&#10;一人当たり面積">
          <a:extLst>
            <a:ext uri="{FF2B5EF4-FFF2-40B4-BE49-F238E27FC236}">
              <a16:creationId xmlns:a16="http://schemas.microsoft.com/office/drawing/2014/main" id="{A960CC26-4E3C-420C-A19D-08E400572DB5}"/>
            </a:ext>
          </a:extLst>
        </xdr:cNvPr>
        <xdr:cNvSpPr txBox="1"/>
      </xdr:nvSpPr>
      <xdr:spPr>
        <a:xfrm>
          <a:off x="1931042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34126</xdr:rowOff>
    </xdr:from>
    <xdr:ext cx="469744" cy="259045"/>
    <xdr:sp macro="" textlink="">
      <xdr:nvSpPr>
        <xdr:cNvPr id="756" name="n_4mainValue【公民館】&#10;一人当たり面積">
          <a:extLst>
            <a:ext uri="{FF2B5EF4-FFF2-40B4-BE49-F238E27FC236}">
              <a16:creationId xmlns:a16="http://schemas.microsoft.com/office/drawing/2014/main" id="{08D65255-41F8-4EE0-BC87-F1A3E98FC712}"/>
            </a:ext>
          </a:extLst>
        </xdr:cNvPr>
        <xdr:cNvSpPr txBox="1"/>
      </xdr:nvSpPr>
      <xdr:spPr>
        <a:xfrm>
          <a:off x="18421427" y="1735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63E65591-A28F-4E62-8247-71C21BA57A1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32B66719-F937-4FDB-818B-5B5A75DCCA5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E5450E0F-1325-46DC-A386-0828A9D5D1A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橋りょう・トンネルと公営住宅は類似団体平均を下回っているが、その他はほぼ同水準もしくは上回る水準となっており、中でも道路と保育所等、学校施設は比較的高い水準にある。</a:t>
          </a:r>
        </a:p>
        <a:p>
          <a:r>
            <a:rPr kumimoji="1" lang="ja-JP" altLang="en-US" sz="1300">
              <a:latin typeface="ＭＳ Ｐゴシック" panose="020B0600070205080204" pitchFamily="50" charset="-128"/>
              <a:ea typeface="ＭＳ Ｐゴシック" panose="020B0600070205080204" pitchFamily="50" charset="-128"/>
            </a:rPr>
            <a:t>　道路に関しては、集約・廃線等が困難であり、市道延長も極めて長大であることから、今後も高い水準で推移することが予想されるが、優先順位の高い路線から順次改良工事を実施していく予定である。</a:t>
          </a:r>
        </a:p>
        <a:p>
          <a:r>
            <a:rPr kumimoji="1" lang="ja-JP" altLang="en-US" sz="1300">
              <a:latin typeface="ＭＳ Ｐゴシック" panose="020B0600070205080204" pitchFamily="50" charset="-128"/>
              <a:ea typeface="ＭＳ Ｐゴシック" panose="020B0600070205080204" pitchFamily="50" charset="-128"/>
            </a:rPr>
            <a:t>　保育所及び学校施設等に関しては、計画的に統廃合を実施しており、遊休施設については利活用の検討や除却を積極的に進めていく。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その他の施設については、個別の施設計画に沿って適切な時期に集約化・更新を図っていく。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年度の実質公債費比率については、右のとおり数値に修正がありました　（誤）</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　→　（正）</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7CCC902-8C6A-40E2-A0E8-0A559081DD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B3AF39-444B-430F-AE73-F829F7024EA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74ED154-3A5C-4C7E-B331-D6DBAD1F4B4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959E30-90CE-476C-988B-9DB44F56CFC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70757C6-C065-4F58-BC49-118D370613E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963A1ED-1D36-4527-9AD8-F5D32F911D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7F8FE8-4926-4930-A59A-5E155908633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231771-5E31-44C0-8BED-A8986A1C887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F94E67D-31AF-4524-9551-3B7BF3BAB8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1AF4903-4B04-4E3D-9697-2854E3BE9D5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19,380
19,087
477.53
20,361,554
19,751,121
493,338
9,874,016
15,911,464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4301067-CB4E-483B-B514-2FA8B920D92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FD8C33-F49F-4C80-941D-52135F0361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26945B-1C93-4F03-820B-A3122DAB953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14F205A-1329-4EE9-B27E-7E3882355B5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D878AF6-DB95-415E-9A9A-170A9A9D67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6CC7860-1C47-4F88-B444-238A89BB419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BE0DD2-359C-4B3D-89C1-FDDD12A7AC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D150C0-AA77-4196-B989-D56E792DF39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B0A17C-B5C3-4D28-BA1F-2175CAD7055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28F35A-EDA7-4672-9E80-388DABE4C53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511B81-6FCD-4A4B-B4B4-97058275C2F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7D69D83-7537-4074-8B15-31D1706534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467D69-5492-44B2-A42D-78B1BB0F406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19A48FB-2399-4AF1-98FE-0698B240862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C37B4F-45F5-42F3-926A-CDCD5C6005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2B59AD-FFFD-4E2C-B717-D4C2DD7E8A8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27DED4-9070-49CB-8A4A-AFFD404F3F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35D3BF-29D9-4589-A92E-6D529142CFB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F05203F-EA79-4AEC-A20C-F2103B95ACD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076A150-6E47-4DF1-A430-EDC6B82A071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DD17D2-DA07-4F74-ACEE-DAF47D0F16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06C8D4-A35E-4C1B-B165-0AC3CAA6734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39C7307-E368-4E6F-84EB-C7803B9FC7E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CF419C9-BDF1-4247-9FE9-3F28AEFB58E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3B1995A-C918-40E6-8D4F-C9EB9053E9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78AB4C-1311-444E-B3BF-EFBBB3DFBBE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FCD605-0537-41BE-959A-456B98CC644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E9A761-71F8-45B9-B772-BA334742A8E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352D8A7-B88D-4EF0-9036-1751EE14333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76F2BA4-FB36-49D7-90E8-AB2C006A903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AD382F6-E1BF-4B6F-8DCF-AACFE5C059E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9142D22-07D7-4FFA-B973-29AB2C7973E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E6178DD-E82B-43D1-BBBD-35538755217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5794F2F-F5E7-4068-ACEA-A2C6168CD11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7512429-DC43-4190-B80C-4610BD7D23C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2083074-93AD-449C-9EA0-68A0A990F12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30F9796-528F-4AA9-A29D-5415E93297B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4F0DC93-C430-432C-B23F-98029AB40D1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E713CDF-C151-469E-9DE4-DA75BC57054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D3CA7F4-0460-4E84-B463-9FA4897AA75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5B53446-332C-4E3B-AE06-E012B29BB79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A6C0605-3884-4CE4-9D7F-2B5440FFF2C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1346487-EAEE-4A8A-BE40-A0C0E87B842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D1CBCDF-C901-4E64-B0B4-984B8A2F63A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B317CC9-32E8-4F56-9A71-C8FA77AFAF6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29CA1AE-5C10-403D-A76F-2F4BCCD0C85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6DC1BBB-F825-4435-8DEA-B1FC70A29663}"/>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96A87CD-059A-4C71-B136-23EB9353095E}"/>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E6A2CAB-0EC6-4FE9-A9CF-0FD9FDCAB24B}"/>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331AE582-3796-44E6-B176-BEEC327843E3}"/>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9D64421D-BE81-400A-B8A6-AC0C1BB49DBD}"/>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A697AE8B-A7AC-488F-A95F-76FC4C510789}"/>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3BCB4F94-CEAE-4EE9-A68E-EBA86A3647D6}"/>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11695A32-CADE-45C2-A33F-7D1A4FACB847}"/>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6067FDC-673F-4757-882E-C34F7F619905}"/>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6C700AD3-71CA-41E4-A3F8-52FCDDA7D35C}"/>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788C8E10-B10D-4AE8-AD49-35B457B7BFA2}"/>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9D06A0-1B81-4BC1-892B-1AAEDCFC622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09175E2-E50F-460F-994B-E56852C936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21EC982-ABC3-4F9F-8E49-C5FDAAC4485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B2873BD-5050-4FDD-AF98-A83AFED8566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39908F1-9DFA-498F-A991-F4007D99CED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43361</xdr:rowOff>
    </xdr:from>
    <xdr:to>
      <xdr:col>24</xdr:col>
      <xdr:colOff>114300</xdr:colOff>
      <xdr:row>35</xdr:row>
      <xdr:rowOff>144961</xdr:rowOff>
    </xdr:to>
    <xdr:sp macro="" textlink="">
      <xdr:nvSpPr>
        <xdr:cNvPr id="74" name="楕円 73">
          <a:extLst>
            <a:ext uri="{FF2B5EF4-FFF2-40B4-BE49-F238E27FC236}">
              <a16:creationId xmlns:a16="http://schemas.microsoft.com/office/drawing/2014/main" id="{69AAF2A1-19E9-45D4-995E-F08BFFBA78BB}"/>
            </a:ext>
          </a:extLst>
        </xdr:cNvPr>
        <xdr:cNvSpPr/>
      </xdr:nvSpPr>
      <xdr:spPr>
        <a:xfrm>
          <a:off x="4584700" y="60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66238</xdr:rowOff>
    </xdr:from>
    <xdr:ext cx="405111" cy="259045"/>
    <xdr:sp macro="" textlink="">
      <xdr:nvSpPr>
        <xdr:cNvPr id="75" name="【図書館】&#10;有形固定資産減価償却率該当値テキスト">
          <a:extLst>
            <a:ext uri="{FF2B5EF4-FFF2-40B4-BE49-F238E27FC236}">
              <a16:creationId xmlns:a16="http://schemas.microsoft.com/office/drawing/2014/main" id="{A8BCF6DE-1D74-48A8-9909-513EBADAB457}"/>
            </a:ext>
          </a:extLst>
        </xdr:cNvPr>
        <xdr:cNvSpPr txBox="1"/>
      </xdr:nvSpPr>
      <xdr:spPr>
        <a:xfrm>
          <a:off x="4673600"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xdr:rowOff>
    </xdr:from>
    <xdr:to>
      <xdr:col>20</xdr:col>
      <xdr:colOff>38100</xdr:colOff>
      <xdr:row>35</xdr:row>
      <xdr:rowOff>104140</xdr:rowOff>
    </xdr:to>
    <xdr:sp macro="" textlink="">
      <xdr:nvSpPr>
        <xdr:cNvPr id="76" name="楕円 75">
          <a:extLst>
            <a:ext uri="{FF2B5EF4-FFF2-40B4-BE49-F238E27FC236}">
              <a16:creationId xmlns:a16="http://schemas.microsoft.com/office/drawing/2014/main" id="{02D36F8D-99ED-469B-9D7E-3DAA6517A29A}"/>
            </a:ext>
          </a:extLst>
        </xdr:cNvPr>
        <xdr:cNvSpPr/>
      </xdr:nvSpPr>
      <xdr:spPr>
        <a:xfrm>
          <a:off x="374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53340</xdr:rowOff>
    </xdr:from>
    <xdr:to>
      <xdr:col>24</xdr:col>
      <xdr:colOff>63500</xdr:colOff>
      <xdr:row>35</xdr:row>
      <xdr:rowOff>94161</xdr:rowOff>
    </xdr:to>
    <xdr:cxnSp macro="">
      <xdr:nvCxnSpPr>
        <xdr:cNvPr id="77" name="直線コネクタ 76">
          <a:extLst>
            <a:ext uri="{FF2B5EF4-FFF2-40B4-BE49-F238E27FC236}">
              <a16:creationId xmlns:a16="http://schemas.microsoft.com/office/drawing/2014/main" id="{3AC2238E-7F5D-4317-9607-923621C46B2C}"/>
            </a:ext>
          </a:extLst>
        </xdr:cNvPr>
        <xdr:cNvCxnSpPr/>
      </xdr:nvCxnSpPr>
      <xdr:spPr>
        <a:xfrm>
          <a:off x="3797300" y="605409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134801</xdr:rowOff>
    </xdr:from>
    <xdr:to>
      <xdr:col>15</xdr:col>
      <xdr:colOff>101600</xdr:colOff>
      <xdr:row>35</xdr:row>
      <xdr:rowOff>64951</xdr:rowOff>
    </xdr:to>
    <xdr:sp macro="" textlink="">
      <xdr:nvSpPr>
        <xdr:cNvPr id="78" name="楕円 77">
          <a:extLst>
            <a:ext uri="{FF2B5EF4-FFF2-40B4-BE49-F238E27FC236}">
              <a16:creationId xmlns:a16="http://schemas.microsoft.com/office/drawing/2014/main" id="{FD3F889B-DC4A-4F61-B9B7-69CA29A8AED6}"/>
            </a:ext>
          </a:extLst>
        </xdr:cNvPr>
        <xdr:cNvSpPr/>
      </xdr:nvSpPr>
      <xdr:spPr>
        <a:xfrm>
          <a:off x="2857500" y="596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14151</xdr:rowOff>
    </xdr:from>
    <xdr:to>
      <xdr:col>19</xdr:col>
      <xdr:colOff>177800</xdr:colOff>
      <xdr:row>35</xdr:row>
      <xdr:rowOff>53340</xdr:rowOff>
    </xdr:to>
    <xdr:cxnSp macro="">
      <xdr:nvCxnSpPr>
        <xdr:cNvPr id="79" name="直線コネクタ 78">
          <a:extLst>
            <a:ext uri="{FF2B5EF4-FFF2-40B4-BE49-F238E27FC236}">
              <a16:creationId xmlns:a16="http://schemas.microsoft.com/office/drawing/2014/main" id="{852D22B8-4127-4F50-95FE-CC52BBA309AA}"/>
            </a:ext>
          </a:extLst>
        </xdr:cNvPr>
        <xdr:cNvCxnSpPr/>
      </xdr:nvCxnSpPr>
      <xdr:spPr>
        <a:xfrm>
          <a:off x="2908300" y="601490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93980</xdr:rowOff>
    </xdr:from>
    <xdr:to>
      <xdr:col>10</xdr:col>
      <xdr:colOff>165100</xdr:colOff>
      <xdr:row>35</xdr:row>
      <xdr:rowOff>24130</xdr:rowOff>
    </xdr:to>
    <xdr:sp macro="" textlink="">
      <xdr:nvSpPr>
        <xdr:cNvPr id="80" name="楕円 79">
          <a:extLst>
            <a:ext uri="{FF2B5EF4-FFF2-40B4-BE49-F238E27FC236}">
              <a16:creationId xmlns:a16="http://schemas.microsoft.com/office/drawing/2014/main" id="{15A068A9-F2F2-4014-9A27-9B3339D5DDC3}"/>
            </a:ext>
          </a:extLst>
        </xdr:cNvPr>
        <xdr:cNvSpPr/>
      </xdr:nvSpPr>
      <xdr:spPr>
        <a:xfrm>
          <a:off x="1968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144780</xdr:rowOff>
    </xdr:from>
    <xdr:to>
      <xdr:col>15</xdr:col>
      <xdr:colOff>50800</xdr:colOff>
      <xdr:row>35</xdr:row>
      <xdr:rowOff>14151</xdr:rowOff>
    </xdr:to>
    <xdr:cxnSp macro="">
      <xdr:nvCxnSpPr>
        <xdr:cNvPr id="81" name="直線コネクタ 80">
          <a:extLst>
            <a:ext uri="{FF2B5EF4-FFF2-40B4-BE49-F238E27FC236}">
              <a16:creationId xmlns:a16="http://schemas.microsoft.com/office/drawing/2014/main" id="{D8247F9A-ECE3-4CD7-86DD-ED57715F619D}"/>
            </a:ext>
          </a:extLst>
        </xdr:cNvPr>
        <xdr:cNvCxnSpPr/>
      </xdr:nvCxnSpPr>
      <xdr:spPr>
        <a:xfrm>
          <a:off x="2019300" y="597408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54792</xdr:rowOff>
    </xdr:from>
    <xdr:to>
      <xdr:col>6</xdr:col>
      <xdr:colOff>38100</xdr:colOff>
      <xdr:row>34</xdr:row>
      <xdr:rowOff>156392</xdr:rowOff>
    </xdr:to>
    <xdr:sp macro="" textlink="">
      <xdr:nvSpPr>
        <xdr:cNvPr id="82" name="楕円 81">
          <a:extLst>
            <a:ext uri="{FF2B5EF4-FFF2-40B4-BE49-F238E27FC236}">
              <a16:creationId xmlns:a16="http://schemas.microsoft.com/office/drawing/2014/main" id="{BD044CD0-D02C-4806-A432-DDA782418B33}"/>
            </a:ext>
          </a:extLst>
        </xdr:cNvPr>
        <xdr:cNvSpPr/>
      </xdr:nvSpPr>
      <xdr:spPr>
        <a:xfrm>
          <a:off x="1079500" y="58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105592</xdr:rowOff>
    </xdr:from>
    <xdr:to>
      <xdr:col>10</xdr:col>
      <xdr:colOff>114300</xdr:colOff>
      <xdr:row>34</xdr:row>
      <xdr:rowOff>144780</xdr:rowOff>
    </xdr:to>
    <xdr:cxnSp macro="">
      <xdr:nvCxnSpPr>
        <xdr:cNvPr id="83" name="直線コネクタ 82">
          <a:extLst>
            <a:ext uri="{FF2B5EF4-FFF2-40B4-BE49-F238E27FC236}">
              <a16:creationId xmlns:a16="http://schemas.microsoft.com/office/drawing/2014/main" id="{EE0D7794-65E4-4A3E-A9D6-76F5E7F47AAE}"/>
            </a:ext>
          </a:extLst>
        </xdr:cNvPr>
        <xdr:cNvCxnSpPr/>
      </xdr:nvCxnSpPr>
      <xdr:spPr>
        <a:xfrm>
          <a:off x="1130300" y="59348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C35D2BAD-39EC-45A1-960A-3692676BC0BC}"/>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027DCBCE-78F3-4C50-9FDC-8C17A0DA1A49}"/>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E68CFA38-1D0D-4757-B3CC-D02C7012BE61}"/>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25745CF9-26B1-49B0-B0C8-A260FC17DE05}"/>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120667</xdr:rowOff>
    </xdr:from>
    <xdr:ext cx="405111" cy="259045"/>
    <xdr:sp macro="" textlink="">
      <xdr:nvSpPr>
        <xdr:cNvPr id="88" name="n_1mainValue【図書館】&#10;有形固定資産減価償却率">
          <a:extLst>
            <a:ext uri="{FF2B5EF4-FFF2-40B4-BE49-F238E27FC236}">
              <a16:creationId xmlns:a16="http://schemas.microsoft.com/office/drawing/2014/main" id="{D34A037A-7302-4A12-A74B-782ED96C70FE}"/>
            </a:ext>
          </a:extLst>
        </xdr:cNvPr>
        <xdr:cNvSpPr txBox="1"/>
      </xdr:nvSpPr>
      <xdr:spPr>
        <a:xfrm>
          <a:off x="3582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81478</xdr:rowOff>
    </xdr:from>
    <xdr:ext cx="405111" cy="259045"/>
    <xdr:sp macro="" textlink="">
      <xdr:nvSpPr>
        <xdr:cNvPr id="89" name="n_2mainValue【図書館】&#10;有形固定資産減価償却率">
          <a:extLst>
            <a:ext uri="{FF2B5EF4-FFF2-40B4-BE49-F238E27FC236}">
              <a16:creationId xmlns:a16="http://schemas.microsoft.com/office/drawing/2014/main" id="{A3D25BC4-DA1D-4C5B-B062-7A73785028BE}"/>
            </a:ext>
          </a:extLst>
        </xdr:cNvPr>
        <xdr:cNvSpPr txBox="1"/>
      </xdr:nvSpPr>
      <xdr:spPr>
        <a:xfrm>
          <a:off x="2705744" y="573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40657</xdr:rowOff>
    </xdr:from>
    <xdr:ext cx="405111" cy="259045"/>
    <xdr:sp macro="" textlink="">
      <xdr:nvSpPr>
        <xdr:cNvPr id="90" name="n_3mainValue【図書館】&#10;有形固定資産減価償却率">
          <a:extLst>
            <a:ext uri="{FF2B5EF4-FFF2-40B4-BE49-F238E27FC236}">
              <a16:creationId xmlns:a16="http://schemas.microsoft.com/office/drawing/2014/main" id="{9058B2C5-3D1D-4002-A85B-1755A7ACBBA2}"/>
            </a:ext>
          </a:extLst>
        </xdr:cNvPr>
        <xdr:cNvSpPr txBox="1"/>
      </xdr:nvSpPr>
      <xdr:spPr>
        <a:xfrm>
          <a:off x="18167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1469</xdr:rowOff>
    </xdr:from>
    <xdr:ext cx="405111" cy="259045"/>
    <xdr:sp macro="" textlink="">
      <xdr:nvSpPr>
        <xdr:cNvPr id="91" name="n_4mainValue【図書館】&#10;有形固定資産減価償却率">
          <a:extLst>
            <a:ext uri="{FF2B5EF4-FFF2-40B4-BE49-F238E27FC236}">
              <a16:creationId xmlns:a16="http://schemas.microsoft.com/office/drawing/2014/main" id="{F434EFD3-149B-48CC-B363-5F859344AC5A}"/>
            </a:ext>
          </a:extLst>
        </xdr:cNvPr>
        <xdr:cNvSpPr txBox="1"/>
      </xdr:nvSpPr>
      <xdr:spPr>
        <a:xfrm>
          <a:off x="927744" y="565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C24492C-30D8-4308-8A8A-0405061F26A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0A5CAE9-F59E-42DB-A85D-757381FF53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1151F2C-35BF-47EB-A168-95565AAA977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8EF6302-3476-4AEC-84E9-1451A1E96EA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55EF1C8-CEF3-4801-93C4-77A7B57943A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3C1314A-C624-4452-85AB-D68DEA06C1B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71248B5-7310-47CA-9E2F-E7A52EB4E4A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C0C9CF7-EBA6-46B2-BA98-2C4C28C5851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8A5578A-691E-43C6-A7EC-3A7739A3AD5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CBA1858-D8AE-47B5-B1FB-88AE9CFB515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5053D6E-20C9-45A5-B777-C382FE3F392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A13CE320-8A32-4B03-8DE9-6DBA9D52ED5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35D387C-0504-4D0A-8B99-9B3B9E8F279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AE59963-46A0-4C90-8C6F-AB6525C3F29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EC8ADEB-E0C1-4901-9631-505B289321F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0D23261-49AD-4721-9A28-D156100ECF3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A546BA7-6373-48D1-975E-329F24213F0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788DF8B-6C03-4134-90C6-83C4609A78E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0D6E916-A94E-438A-9CC4-CD20155756D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A72B737-D0D3-463C-8684-7B0A7EC1837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58FBC64-ED8A-416A-871A-03F05B958C4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F4DDE489-A3E5-4450-A367-1CF138F1D8C3}"/>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71E590F7-D6CE-4960-9C48-8DD938E2908E}"/>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4B029D53-2E75-4E59-9EB3-9F56FE3750AC}"/>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E0D7AA06-84FD-4F05-B492-59D2E26E3001}"/>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D901BABF-CA8E-40A3-AA72-F741CCB6D426}"/>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03C55617-D908-44C2-BF99-69BA083CA042}"/>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12277219-0ECE-49DC-B465-1E9663B81DF3}"/>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677C239C-7697-4D9C-BCD1-3A2569446A80}"/>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EC3EEC2A-5610-47C3-BF6E-A7B9819526F3}"/>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C95E2FE9-C922-4851-910B-93849144F218}"/>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32D50D76-4221-4802-83F2-35C7363CBB83}"/>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4D62C8B-355D-4772-BD78-74C4EC995ED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E0E5A34-2AB2-46B2-A64C-373BCDFE33E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F982B97-69E6-4291-8167-FB4E4F3ECB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F374E3F-8308-4334-8505-A6316714859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FF06F25-4369-40FC-A3C2-44371444124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9" name="楕円 128">
          <a:extLst>
            <a:ext uri="{FF2B5EF4-FFF2-40B4-BE49-F238E27FC236}">
              <a16:creationId xmlns:a16="http://schemas.microsoft.com/office/drawing/2014/main" id="{66E318B2-CF51-4EE3-885B-1A9260BABF5D}"/>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116857</xdr:rowOff>
    </xdr:from>
    <xdr:ext cx="469744" cy="259045"/>
    <xdr:sp macro="" textlink="">
      <xdr:nvSpPr>
        <xdr:cNvPr id="130" name="【図書館】&#10;一人当たり面積該当値テキスト">
          <a:extLst>
            <a:ext uri="{FF2B5EF4-FFF2-40B4-BE49-F238E27FC236}">
              <a16:creationId xmlns:a16="http://schemas.microsoft.com/office/drawing/2014/main" id="{6BEA7FA0-216C-4721-9FCA-3383D130DB89}"/>
            </a:ext>
          </a:extLst>
        </xdr:cNvPr>
        <xdr:cNvSpPr txBox="1"/>
      </xdr:nvSpPr>
      <xdr:spPr>
        <a:xfrm>
          <a:off x="1051560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107696</xdr:rowOff>
    </xdr:from>
    <xdr:to>
      <xdr:col>50</xdr:col>
      <xdr:colOff>165100</xdr:colOff>
      <xdr:row>39</xdr:row>
      <xdr:rowOff>37846</xdr:rowOff>
    </xdr:to>
    <xdr:sp macro="" textlink="">
      <xdr:nvSpPr>
        <xdr:cNvPr id="131" name="楕円 130">
          <a:extLst>
            <a:ext uri="{FF2B5EF4-FFF2-40B4-BE49-F238E27FC236}">
              <a16:creationId xmlns:a16="http://schemas.microsoft.com/office/drawing/2014/main" id="{FF35F856-6F03-4DFE-8CAE-38D4D6C63ABC}"/>
            </a:ext>
          </a:extLst>
        </xdr:cNvPr>
        <xdr:cNvSpPr/>
      </xdr:nvSpPr>
      <xdr:spPr>
        <a:xfrm>
          <a:off x="9588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158496</xdr:rowOff>
    </xdr:to>
    <xdr:cxnSp macro="">
      <xdr:nvCxnSpPr>
        <xdr:cNvPr id="132" name="直線コネクタ 131">
          <a:extLst>
            <a:ext uri="{FF2B5EF4-FFF2-40B4-BE49-F238E27FC236}">
              <a16:creationId xmlns:a16="http://schemas.microsoft.com/office/drawing/2014/main" id="{10A9173D-D23E-4F60-A99F-D4AB7B8773C5}"/>
            </a:ext>
          </a:extLst>
        </xdr:cNvPr>
        <xdr:cNvCxnSpPr/>
      </xdr:nvCxnSpPr>
      <xdr:spPr>
        <a:xfrm flipV="1">
          <a:off x="9639300" y="66598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3" name="楕円 132">
          <a:extLst>
            <a:ext uri="{FF2B5EF4-FFF2-40B4-BE49-F238E27FC236}">
              <a16:creationId xmlns:a16="http://schemas.microsoft.com/office/drawing/2014/main" id="{93F341F7-12B9-41BB-8D61-84037C2CBCBD}"/>
            </a:ext>
          </a:extLst>
        </xdr:cNvPr>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158496</xdr:rowOff>
    </xdr:from>
    <xdr:to>
      <xdr:col>50</xdr:col>
      <xdr:colOff>114300</xdr:colOff>
      <xdr:row>38</xdr:row>
      <xdr:rowOff>167640</xdr:rowOff>
    </xdr:to>
    <xdr:cxnSp macro="">
      <xdr:nvCxnSpPr>
        <xdr:cNvPr id="134" name="直線コネクタ 133">
          <a:extLst>
            <a:ext uri="{FF2B5EF4-FFF2-40B4-BE49-F238E27FC236}">
              <a16:creationId xmlns:a16="http://schemas.microsoft.com/office/drawing/2014/main" id="{8506DEF4-80D9-447A-A256-5DF390564752}"/>
            </a:ext>
          </a:extLst>
        </xdr:cNvPr>
        <xdr:cNvCxnSpPr/>
      </xdr:nvCxnSpPr>
      <xdr:spPr>
        <a:xfrm flipV="1">
          <a:off x="8750300" y="6673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130556</xdr:rowOff>
    </xdr:from>
    <xdr:to>
      <xdr:col>41</xdr:col>
      <xdr:colOff>101600</xdr:colOff>
      <xdr:row>39</xdr:row>
      <xdr:rowOff>60706</xdr:rowOff>
    </xdr:to>
    <xdr:sp macro="" textlink="">
      <xdr:nvSpPr>
        <xdr:cNvPr id="135" name="楕円 134">
          <a:extLst>
            <a:ext uri="{FF2B5EF4-FFF2-40B4-BE49-F238E27FC236}">
              <a16:creationId xmlns:a16="http://schemas.microsoft.com/office/drawing/2014/main" id="{DF34C0E0-20DE-415A-BF18-2C08FC8E8CDD}"/>
            </a:ext>
          </a:extLst>
        </xdr:cNvPr>
        <xdr:cNvSpPr/>
      </xdr:nvSpPr>
      <xdr:spPr>
        <a:xfrm>
          <a:off x="7810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39</xdr:row>
      <xdr:rowOff>9906</xdr:rowOff>
    </xdr:to>
    <xdr:cxnSp macro="">
      <xdr:nvCxnSpPr>
        <xdr:cNvPr id="136" name="直線コネクタ 135">
          <a:extLst>
            <a:ext uri="{FF2B5EF4-FFF2-40B4-BE49-F238E27FC236}">
              <a16:creationId xmlns:a16="http://schemas.microsoft.com/office/drawing/2014/main" id="{B7C82370-ACE0-4B5F-811C-B23F741FFBAB}"/>
            </a:ext>
          </a:extLst>
        </xdr:cNvPr>
        <xdr:cNvCxnSpPr/>
      </xdr:nvCxnSpPr>
      <xdr:spPr>
        <a:xfrm flipV="1">
          <a:off x="7861300" y="66827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7" name="楕円 136">
          <a:extLst>
            <a:ext uri="{FF2B5EF4-FFF2-40B4-BE49-F238E27FC236}">
              <a16:creationId xmlns:a16="http://schemas.microsoft.com/office/drawing/2014/main" id="{C14212E0-7E4A-43F3-88C3-1CE7DACBE421}"/>
            </a:ext>
          </a:extLst>
        </xdr:cNvPr>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9906</xdr:rowOff>
    </xdr:from>
    <xdr:to>
      <xdr:col>41</xdr:col>
      <xdr:colOff>50800</xdr:colOff>
      <xdr:row>39</xdr:row>
      <xdr:rowOff>19050</xdr:rowOff>
    </xdr:to>
    <xdr:cxnSp macro="">
      <xdr:nvCxnSpPr>
        <xdr:cNvPr id="138" name="直線コネクタ 137">
          <a:extLst>
            <a:ext uri="{FF2B5EF4-FFF2-40B4-BE49-F238E27FC236}">
              <a16:creationId xmlns:a16="http://schemas.microsoft.com/office/drawing/2014/main" id="{32CCF650-583C-4721-A5D1-0615303B663E}"/>
            </a:ext>
          </a:extLst>
        </xdr:cNvPr>
        <xdr:cNvCxnSpPr/>
      </xdr:nvCxnSpPr>
      <xdr:spPr>
        <a:xfrm flipV="1">
          <a:off x="6972300" y="6696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77CE3D47-8241-49C3-BD89-2316FE890BA5}"/>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0EBE1748-2EBB-4265-B3DC-ED970048CF84}"/>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BC17A4B5-DA42-432D-8FE1-0E35351FBE24}"/>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3534BE33-2F69-4584-B2E4-7A24C093CFFE}"/>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54373</xdr:rowOff>
    </xdr:from>
    <xdr:ext cx="469744" cy="259045"/>
    <xdr:sp macro="" textlink="">
      <xdr:nvSpPr>
        <xdr:cNvPr id="143" name="n_1mainValue【図書館】&#10;一人当たり面積">
          <a:extLst>
            <a:ext uri="{FF2B5EF4-FFF2-40B4-BE49-F238E27FC236}">
              <a16:creationId xmlns:a16="http://schemas.microsoft.com/office/drawing/2014/main" id="{08A6CC26-72FF-4302-971A-D2B4267464B0}"/>
            </a:ext>
          </a:extLst>
        </xdr:cNvPr>
        <xdr:cNvSpPr txBox="1"/>
      </xdr:nvSpPr>
      <xdr:spPr>
        <a:xfrm>
          <a:off x="93917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63517</xdr:rowOff>
    </xdr:from>
    <xdr:ext cx="469744" cy="259045"/>
    <xdr:sp macro="" textlink="">
      <xdr:nvSpPr>
        <xdr:cNvPr id="144" name="n_2mainValue【図書館】&#10;一人当たり面積">
          <a:extLst>
            <a:ext uri="{FF2B5EF4-FFF2-40B4-BE49-F238E27FC236}">
              <a16:creationId xmlns:a16="http://schemas.microsoft.com/office/drawing/2014/main" id="{FA43C5C5-8B1C-4A64-84F9-566DD13AF69E}"/>
            </a:ext>
          </a:extLst>
        </xdr:cNvPr>
        <xdr:cNvSpPr txBox="1"/>
      </xdr:nvSpPr>
      <xdr:spPr>
        <a:xfrm>
          <a:off x="8515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77233</xdr:rowOff>
    </xdr:from>
    <xdr:ext cx="469744" cy="259045"/>
    <xdr:sp macro="" textlink="">
      <xdr:nvSpPr>
        <xdr:cNvPr id="145" name="n_3mainValue【図書館】&#10;一人当たり面積">
          <a:extLst>
            <a:ext uri="{FF2B5EF4-FFF2-40B4-BE49-F238E27FC236}">
              <a16:creationId xmlns:a16="http://schemas.microsoft.com/office/drawing/2014/main" id="{6EC31E79-0218-4686-AACD-138AE0E3F56F}"/>
            </a:ext>
          </a:extLst>
        </xdr:cNvPr>
        <xdr:cNvSpPr txBox="1"/>
      </xdr:nvSpPr>
      <xdr:spPr>
        <a:xfrm>
          <a:off x="76264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86377</xdr:rowOff>
    </xdr:from>
    <xdr:ext cx="469744" cy="259045"/>
    <xdr:sp macro="" textlink="">
      <xdr:nvSpPr>
        <xdr:cNvPr id="146" name="n_4mainValue【図書館】&#10;一人当たり面積">
          <a:extLst>
            <a:ext uri="{FF2B5EF4-FFF2-40B4-BE49-F238E27FC236}">
              <a16:creationId xmlns:a16="http://schemas.microsoft.com/office/drawing/2014/main" id="{DEA162E8-2675-4496-A8C7-B848C614861E}"/>
            </a:ext>
          </a:extLst>
        </xdr:cNvPr>
        <xdr:cNvSpPr txBox="1"/>
      </xdr:nvSpPr>
      <xdr:spPr>
        <a:xfrm>
          <a:off x="6737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B20C389-FC5A-4DC2-8BBC-3E00648AA4D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77BA7F9-D1DE-4DFC-8F10-4ADD39CB519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B20BB64-94AB-4FA1-AD9B-BBEEB45A025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F5E093E-C5FD-4A81-AFB2-F53F680FA1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C7EA7FB-533A-49C1-A147-2A825E9FEC8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2EC610F-5BCE-4605-A21B-0B0FC53E748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AD6FF15-AB5A-4D8A-BD6F-601B3C389C6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837B258-83BC-4582-9E2A-DBB61A2A9DC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D66E5A6-61AC-4C4E-990D-FBC3F817B6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E56246F-B30A-42EC-9E03-81A8D77A08A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A321E0A-16F3-4EF1-B43B-FB3732AC7CF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9539424-716D-41D5-B0D8-11DA1F85CC8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5CFE4C13-40BD-45E9-B167-C6AB4886DD4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59D6544-A164-4908-A830-54C95B81A5B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16D3277-7DCA-4C98-815E-B2D53240775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5F59AA0-490B-424D-A4C2-E2E36C65D60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45F428D-64C1-44E8-AFC9-06E3D0F5220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229BB1A-D4E5-4A5D-BF82-3D4787043D2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EEA06C3-9273-4CE0-94EE-36803AC5376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5CDA96E-44D7-4C81-9EE7-9FB8F583EF3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62640AB-F01D-43E6-9A47-CE79F2AC924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D3AEA12-C47D-4B0A-8EB8-FF2D0F702BB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1ADE160-ED50-4A6A-9FFB-9DD27CE0C4E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60B41A3-B2E9-4FA2-AC02-F076EA09E2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FFD9461-2E39-434C-9D17-CB621F6B1A4B}"/>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EEB9C18-F83B-4544-A9E3-3F0E6017199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54C845C1-9A43-471F-B9EA-13E8987B9E4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3E650CA-BFA7-4A22-8C2C-5D205A032BB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7FDD4A2F-1213-4C65-A2C5-99D789D035AA}"/>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BA39514-6248-45D8-8785-E4185AD304A2}"/>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3BB56932-F41D-41E4-8D55-AC9A344A80BB}"/>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F684B0CD-00A3-4E2A-AB4B-1A74C46F5426}"/>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21AEBA16-CA28-44C0-B0CF-9FC5BC960C06}"/>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9856C204-D945-47FD-A7FD-665921C74376}"/>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D80AF57D-1BC7-4D0D-B0D1-A840013D5F6B}"/>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FDDA94-D5D1-4A12-B1E5-55C8135695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4FF8674-79EF-44DC-A2BA-B4C91EAF8CA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BD1EAA2-E2E4-4C7E-9DD3-4D7E7529216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37025E7-652B-486D-AA92-58EBE24BB80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528B092-4FE4-4B3B-8027-1219778E6CA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87" name="楕円 186">
          <a:extLst>
            <a:ext uri="{FF2B5EF4-FFF2-40B4-BE49-F238E27FC236}">
              <a16:creationId xmlns:a16="http://schemas.microsoft.com/office/drawing/2014/main" id="{E416EC70-5E96-4189-AB2A-0EED0BAEBB29}"/>
            </a:ext>
          </a:extLst>
        </xdr:cNvPr>
        <xdr:cNvSpPr/>
      </xdr:nvSpPr>
      <xdr:spPr>
        <a:xfrm>
          <a:off x="4584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114317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F60A300-C6D5-4656-9483-8E35524ECDE0}"/>
            </a:ext>
          </a:extLst>
        </xdr:cNvPr>
        <xdr:cNvSpPr txBox="1"/>
      </xdr:nvSpPr>
      <xdr:spPr>
        <a:xfrm>
          <a:off x="4673600"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101600</xdr:rowOff>
    </xdr:from>
    <xdr:to>
      <xdr:col>20</xdr:col>
      <xdr:colOff>38100</xdr:colOff>
      <xdr:row>61</xdr:row>
      <xdr:rowOff>31750</xdr:rowOff>
    </xdr:to>
    <xdr:sp macro="" textlink="">
      <xdr:nvSpPr>
        <xdr:cNvPr id="189" name="楕円 188">
          <a:extLst>
            <a:ext uri="{FF2B5EF4-FFF2-40B4-BE49-F238E27FC236}">
              <a16:creationId xmlns:a16="http://schemas.microsoft.com/office/drawing/2014/main" id="{6EB50388-56ED-45C9-B392-255F38B7BC24}"/>
            </a:ext>
          </a:extLst>
        </xdr:cNvPr>
        <xdr:cNvSpPr/>
      </xdr:nvSpPr>
      <xdr:spPr>
        <a:xfrm>
          <a:off x="3746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152400</xdr:rowOff>
    </xdr:from>
    <xdr:to>
      <xdr:col>24</xdr:col>
      <xdr:colOff>63500</xdr:colOff>
      <xdr:row>61</xdr:row>
      <xdr:rowOff>15240</xdr:rowOff>
    </xdr:to>
    <xdr:cxnSp macro="">
      <xdr:nvCxnSpPr>
        <xdr:cNvPr id="190" name="直線コネクタ 189">
          <a:extLst>
            <a:ext uri="{FF2B5EF4-FFF2-40B4-BE49-F238E27FC236}">
              <a16:creationId xmlns:a16="http://schemas.microsoft.com/office/drawing/2014/main" id="{4319FC89-FF15-4DF7-9A22-2414036E71A5}"/>
            </a:ext>
          </a:extLst>
        </xdr:cNvPr>
        <xdr:cNvCxnSpPr/>
      </xdr:nvCxnSpPr>
      <xdr:spPr>
        <a:xfrm>
          <a:off x="3797300" y="104394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91" name="楕円 190">
          <a:extLst>
            <a:ext uri="{FF2B5EF4-FFF2-40B4-BE49-F238E27FC236}">
              <a16:creationId xmlns:a16="http://schemas.microsoft.com/office/drawing/2014/main" id="{FCDF2FA4-3817-433F-BE2A-42CB0411A6A8}"/>
            </a:ext>
          </a:extLst>
        </xdr:cNvPr>
        <xdr:cNvSpPr/>
      </xdr:nvSpPr>
      <xdr:spPr>
        <a:xfrm>
          <a:off x="2857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152400</xdr:rowOff>
    </xdr:to>
    <xdr:cxnSp macro="">
      <xdr:nvCxnSpPr>
        <xdr:cNvPr id="192" name="直線コネクタ 191">
          <a:extLst>
            <a:ext uri="{FF2B5EF4-FFF2-40B4-BE49-F238E27FC236}">
              <a16:creationId xmlns:a16="http://schemas.microsoft.com/office/drawing/2014/main" id="{0B05B7C8-6B2A-4E29-B154-BF2799B18A5C}"/>
            </a:ext>
          </a:extLst>
        </xdr:cNvPr>
        <xdr:cNvCxnSpPr/>
      </xdr:nvCxnSpPr>
      <xdr:spPr>
        <a:xfrm>
          <a:off x="2908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38735</xdr:rowOff>
    </xdr:from>
    <xdr:to>
      <xdr:col>10</xdr:col>
      <xdr:colOff>165100</xdr:colOff>
      <xdr:row>60</xdr:row>
      <xdr:rowOff>140335</xdr:rowOff>
    </xdr:to>
    <xdr:sp macro="" textlink="">
      <xdr:nvSpPr>
        <xdr:cNvPr id="193" name="楕円 192">
          <a:extLst>
            <a:ext uri="{FF2B5EF4-FFF2-40B4-BE49-F238E27FC236}">
              <a16:creationId xmlns:a16="http://schemas.microsoft.com/office/drawing/2014/main" id="{CEF01ABE-9162-4A07-B1FE-8456D827F8EA}"/>
            </a:ext>
          </a:extLst>
        </xdr:cNvPr>
        <xdr:cNvSpPr/>
      </xdr:nvSpPr>
      <xdr:spPr>
        <a:xfrm>
          <a:off x="1968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89535</xdr:rowOff>
    </xdr:from>
    <xdr:to>
      <xdr:col>15</xdr:col>
      <xdr:colOff>50800</xdr:colOff>
      <xdr:row>60</xdr:row>
      <xdr:rowOff>114300</xdr:rowOff>
    </xdr:to>
    <xdr:cxnSp macro="">
      <xdr:nvCxnSpPr>
        <xdr:cNvPr id="194" name="直線コネクタ 193">
          <a:extLst>
            <a:ext uri="{FF2B5EF4-FFF2-40B4-BE49-F238E27FC236}">
              <a16:creationId xmlns:a16="http://schemas.microsoft.com/office/drawing/2014/main" id="{D8362109-479E-4B6D-822F-DC6910BBA7F7}"/>
            </a:ext>
          </a:extLst>
        </xdr:cNvPr>
        <xdr:cNvCxnSpPr/>
      </xdr:nvCxnSpPr>
      <xdr:spPr>
        <a:xfrm>
          <a:off x="2019300" y="103765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xdr:rowOff>
    </xdr:from>
    <xdr:to>
      <xdr:col>6</xdr:col>
      <xdr:colOff>38100</xdr:colOff>
      <xdr:row>60</xdr:row>
      <xdr:rowOff>102235</xdr:rowOff>
    </xdr:to>
    <xdr:sp macro="" textlink="">
      <xdr:nvSpPr>
        <xdr:cNvPr id="195" name="楕円 194">
          <a:extLst>
            <a:ext uri="{FF2B5EF4-FFF2-40B4-BE49-F238E27FC236}">
              <a16:creationId xmlns:a16="http://schemas.microsoft.com/office/drawing/2014/main" id="{CAB5BB32-4000-4D32-A8CF-80B9300610A3}"/>
            </a:ext>
          </a:extLst>
        </xdr:cNvPr>
        <xdr:cNvSpPr/>
      </xdr:nvSpPr>
      <xdr:spPr>
        <a:xfrm>
          <a:off x="1079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51435</xdr:rowOff>
    </xdr:from>
    <xdr:to>
      <xdr:col>10</xdr:col>
      <xdr:colOff>114300</xdr:colOff>
      <xdr:row>60</xdr:row>
      <xdr:rowOff>89535</xdr:rowOff>
    </xdr:to>
    <xdr:cxnSp macro="">
      <xdr:nvCxnSpPr>
        <xdr:cNvPr id="196" name="直線コネクタ 195">
          <a:extLst>
            <a:ext uri="{FF2B5EF4-FFF2-40B4-BE49-F238E27FC236}">
              <a16:creationId xmlns:a16="http://schemas.microsoft.com/office/drawing/2014/main" id="{0D22D815-2CFA-4D06-B681-104093F84926}"/>
            </a:ext>
          </a:extLst>
        </xdr:cNvPr>
        <xdr:cNvCxnSpPr/>
      </xdr:nvCxnSpPr>
      <xdr:spPr>
        <a:xfrm>
          <a:off x="1130300" y="103384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84F9FD98-0C8F-41AC-B1D3-79DF0FDBB290}"/>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6C7052EE-A881-4B15-A785-731E09D4CB3A}"/>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812268F4-3E68-4873-8DDA-07FAC45A50C3}"/>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F02FB6F3-4847-40EB-9A29-7D89BA8CD41B}"/>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22877</xdr:rowOff>
    </xdr:from>
    <xdr:ext cx="405111" cy="259045"/>
    <xdr:sp macro="" textlink="">
      <xdr:nvSpPr>
        <xdr:cNvPr id="201" name="n_1mainValue【体育館・プール】&#10;有形固定資産減価償却率">
          <a:extLst>
            <a:ext uri="{FF2B5EF4-FFF2-40B4-BE49-F238E27FC236}">
              <a16:creationId xmlns:a16="http://schemas.microsoft.com/office/drawing/2014/main" id="{62770E83-52E7-4406-8FA1-600F5DCA9135}"/>
            </a:ext>
          </a:extLst>
        </xdr:cNvPr>
        <xdr:cNvSpPr txBox="1"/>
      </xdr:nvSpPr>
      <xdr:spPr>
        <a:xfrm>
          <a:off x="35820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2" name="n_2mainValue【体育館・プール】&#10;有形固定資産減価償却率">
          <a:extLst>
            <a:ext uri="{FF2B5EF4-FFF2-40B4-BE49-F238E27FC236}">
              <a16:creationId xmlns:a16="http://schemas.microsoft.com/office/drawing/2014/main" id="{F1363326-9685-4007-AE8F-E542FFFAEB7D}"/>
            </a:ext>
          </a:extLst>
        </xdr:cNvPr>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131462</xdr:rowOff>
    </xdr:from>
    <xdr:ext cx="405111" cy="259045"/>
    <xdr:sp macro="" textlink="">
      <xdr:nvSpPr>
        <xdr:cNvPr id="203" name="n_3mainValue【体育館・プール】&#10;有形固定資産減価償却率">
          <a:extLst>
            <a:ext uri="{FF2B5EF4-FFF2-40B4-BE49-F238E27FC236}">
              <a16:creationId xmlns:a16="http://schemas.microsoft.com/office/drawing/2014/main" id="{C3281D15-4E68-4332-8D7A-06463F1421E9}"/>
            </a:ext>
          </a:extLst>
        </xdr:cNvPr>
        <xdr:cNvSpPr txBox="1"/>
      </xdr:nvSpPr>
      <xdr:spPr>
        <a:xfrm>
          <a:off x="1816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93362</xdr:rowOff>
    </xdr:from>
    <xdr:ext cx="405111" cy="259045"/>
    <xdr:sp macro="" textlink="">
      <xdr:nvSpPr>
        <xdr:cNvPr id="204" name="n_4mainValue【体育館・プール】&#10;有形固定資産減価償却率">
          <a:extLst>
            <a:ext uri="{FF2B5EF4-FFF2-40B4-BE49-F238E27FC236}">
              <a16:creationId xmlns:a16="http://schemas.microsoft.com/office/drawing/2014/main" id="{42E07E1D-5186-43BD-9566-0CF9DEDFBDBB}"/>
            </a:ext>
          </a:extLst>
        </xdr:cNvPr>
        <xdr:cNvSpPr txBox="1"/>
      </xdr:nvSpPr>
      <xdr:spPr>
        <a:xfrm>
          <a:off x="927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656AD0A-AE91-402A-BE61-78AD397F442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2BE91B2-CFEE-47C6-AF82-EAB33BEDD39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515C7D2-603C-4204-8141-71911858949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42DD76C-3305-4A66-BEE3-F006CE21FE0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9DAC0C9-B1E7-483E-8C9A-00D512742B3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A4DBC4C-D72D-486D-99BB-5561FCB8AB6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811AEF6-5779-4F82-B9E2-D1E09422A25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AEC354C-7730-489B-9567-B47D97A9B3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3E87662-49EB-4A44-B68A-F3B1BC5B728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8BCB5C2-3FCB-48AB-BC33-5C15CF5C242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9FE545B-E4EA-436B-A2BB-92E553BFCAC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FAEEB15-FE75-432F-A2FC-85AE33969EA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ECC5266-146C-4052-8B17-68BE4C04B49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F1A43CB7-6B30-4A91-988A-F0A316B897A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B5E8C1A-A639-4ED3-84F4-950D38F3797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8F03020B-45A2-479F-8606-98AD5660C64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C6CD8C9-F7AF-4990-B10A-36C022FEA7E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78F5294-0E7F-44A5-B9AE-13EFAABE036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77AEB78-2E1B-4560-9D16-22EFD5B06C6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7163BFF3-2421-4A0E-A78A-51B27D6E850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177A8C0-7A17-486C-8416-75B08B0EF93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7FD8D516-5598-434E-91F2-230FE4CE771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BD32912-37BE-47B8-B862-18F34CA25B6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561E62BB-CE81-4065-83C2-0BD6627BA892}"/>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E9D21C4F-31FC-4755-97B6-5F3ABF179F85}"/>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CD6C1AF8-2CA3-4D98-902E-FF53A7A45BDA}"/>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EE521A2D-49D3-4B71-A5FF-718333F7A2E4}"/>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AE6F6D87-E441-40AF-9241-665D2DB9CA2E}"/>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2C2B8101-0915-4DAA-BF27-3377A1E00150}"/>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98EA6BBE-AED7-4071-B486-B8B297A44F8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E1919AF2-CC21-45A7-BC19-67E0384F9178}"/>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44432390-ACB9-4E72-A06E-3F6BA6A22EB7}"/>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116A1CEF-5930-419B-8646-03F86FF37315}"/>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0E2CB32F-9BCA-49C9-AF89-BA3C9B8537D6}"/>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C707066-DF54-4301-A54D-44DA3FF9175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79454AF-CA71-494E-9CAB-FF6EF4DF9DE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C238018-0A29-41CB-95AD-62244FC68D1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63CCDE7-4942-4CD7-964A-F34C6F97CB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06F7A78-FFFE-4515-8349-A2C2D6E1332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111887</xdr:rowOff>
    </xdr:from>
    <xdr:to>
      <xdr:col>55</xdr:col>
      <xdr:colOff>50800</xdr:colOff>
      <xdr:row>64</xdr:row>
      <xdr:rowOff>42037</xdr:rowOff>
    </xdr:to>
    <xdr:sp macro="" textlink="">
      <xdr:nvSpPr>
        <xdr:cNvPr id="244" name="楕円 243">
          <a:extLst>
            <a:ext uri="{FF2B5EF4-FFF2-40B4-BE49-F238E27FC236}">
              <a16:creationId xmlns:a16="http://schemas.microsoft.com/office/drawing/2014/main" id="{940AB5BE-19EB-4903-A31F-18226D79AC65}"/>
            </a:ext>
          </a:extLst>
        </xdr:cNvPr>
        <xdr:cNvSpPr/>
      </xdr:nvSpPr>
      <xdr:spPr>
        <a:xfrm>
          <a:off x="10426700" y="109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26814</xdr:rowOff>
    </xdr:from>
    <xdr:ext cx="469744" cy="259045"/>
    <xdr:sp macro="" textlink="">
      <xdr:nvSpPr>
        <xdr:cNvPr id="245" name="【体育館・プール】&#10;一人当たり面積該当値テキスト">
          <a:extLst>
            <a:ext uri="{FF2B5EF4-FFF2-40B4-BE49-F238E27FC236}">
              <a16:creationId xmlns:a16="http://schemas.microsoft.com/office/drawing/2014/main" id="{71A24785-EBB6-47BE-A699-87E172333036}"/>
            </a:ext>
          </a:extLst>
        </xdr:cNvPr>
        <xdr:cNvSpPr txBox="1"/>
      </xdr:nvSpPr>
      <xdr:spPr>
        <a:xfrm>
          <a:off x="10515600" y="1082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114173</xdr:rowOff>
    </xdr:from>
    <xdr:to>
      <xdr:col>50</xdr:col>
      <xdr:colOff>165100</xdr:colOff>
      <xdr:row>64</xdr:row>
      <xdr:rowOff>44323</xdr:rowOff>
    </xdr:to>
    <xdr:sp macro="" textlink="">
      <xdr:nvSpPr>
        <xdr:cNvPr id="246" name="楕円 245">
          <a:extLst>
            <a:ext uri="{FF2B5EF4-FFF2-40B4-BE49-F238E27FC236}">
              <a16:creationId xmlns:a16="http://schemas.microsoft.com/office/drawing/2014/main" id="{7F514B78-3601-452C-ACDA-DB85FADE3995}"/>
            </a:ext>
          </a:extLst>
        </xdr:cNvPr>
        <xdr:cNvSpPr/>
      </xdr:nvSpPr>
      <xdr:spPr>
        <a:xfrm>
          <a:off x="9588500" y="109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162687</xdr:rowOff>
    </xdr:from>
    <xdr:to>
      <xdr:col>55</xdr:col>
      <xdr:colOff>0</xdr:colOff>
      <xdr:row>63</xdr:row>
      <xdr:rowOff>164973</xdr:rowOff>
    </xdr:to>
    <xdr:cxnSp macro="">
      <xdr:nvCxnSpPr>
        <xdr:cNvPr id="247" name="直線コネクタ 246">
          <a:extLst>
            <a:ext uri="{FF2B5EF4-FFF2-40B4-BE49-F238E27FC236}">
              <a16:creationId xmlns:a16="http://schemas.microsoft.com/office/drawing/2014/main" id="{35C2B5E6-DD50-4DFA-968F-026270B9C1F1}"/>
            </a:ext>
          </a:extLst>
        </xdr:cNvPr>
        <xdr:cNvCxnSpPr/>
      </xdr:nvCxnSpPr>
      <xdr:spPr>
        <a:xfrm flipV="1">
          <a:off x="9639300" y="1096403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116078</xdr:rowOff>
    </xdr:from>
    <xdr:to>
      <xdr:col>46</xdr:col>
      <xdr:colOff>38100</xdr:colOff>
      <xdr:row>64</xdr:row>
      <xdr:rowOff>46228</xdr:rowOff>
    </xdr:to>
    <xdr:sp macro="" textlink="">
      <xdr:nvSpPr>
        <xdr:cNvPr id="248" name="楕円 247">
          <a:extLst>
            <a:ext uri="{FF2B5EF4-FFF2-40B4-BE49-F238E27FC236}">
              <a16:creationId xmlns:a16="http://schemas.microsoft.com/office/drawing/2014/main" id="{F1E1CCC2-0AA9-4E80-8A57-139D62CD5E30}"/>
            </a:ext>
          </a:extLst>
        </xdr:cNvPr>
        <xdr:cNvSpPr/>
      </xdr:nvSpPr>
      <xdr:spPr>
        <a:xfrm>
          <a:off x="8699500" y="10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164973</xdr:rowOff>
    </xdr:from>
    <xdr:to>
      <xdr:col>50</xdr:col>
      <xdr:colOff>114300</xdr:colOff>
      <xdr:row>63</xdr:row>
      <xdr:rowOff>166878</xdr:rowOff>
    </xdr:to>
    <xdr:cxnSp macro="">
      <xdr:nvCxnSpPr>
        <xdr:cNvPr id="249" name="直線コネクタ 248">
          <a:extLst>
            <a:ext uri="{FF2B5EF4-FFF2-40B4-BE49-F238E27FC236}">
              <a16:creationId xmlns:a16="http://schemas.microsoft.com/office/drawing/2014/main" id="{B30BD42B-D5BC-4BB7-8A0B-50F6FE8BCDE7}"/>
            </a:ext>
          </a:extLst>
        </xdr:cNvPr>
        <xdr:cNvCxnSpPr/>
      </xdr:nvCxnSpPr>
      <xdr:spPr>
        <a:xfrm flipV="1">
          <a:off x="8750300" y="1096632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117983</xdr:rowOff>
    </xdr:from>
    <xdr:to>
      <xdr:col>41</xdr:col>
      <xdr:colOff>101600</xdr:colOff>
      <xdr:row>64</xdr:row>
      <xdr:rowOff>48133</xdr:rowOff>
    </xdr:to>
    <xdr:sp macro="" textlink="">
      <xdr:nvSpPr>
        <xdr:cNvPr id="250" name="楕円 249">
          <a:extLst>
            <a:ext uri="{FF2B5EF4-FFF2-40B4-BE49-F238E27FC236}">
              <a16:creationId xmlns:a16="http://schemas.microsoft.com/office/drawing/2014/main" id="{6A41DAA3-4BBB-4370-8CCC-9828DFCED025}"/>
            </a:ext>
          </a:extLst>
        </xdr:cNvPr>
        <xdr:cNvSpPr/>
      </xdr:nvSpPr>
      <xdr:spPr>
        <a:xfrm>
          <a:off x="7810500" y="109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166878</xdr:rowOff>
    </xdr:from>
    <xdr:to>
      <xdr:col>45</xdr:col>
      <xdr:colOff>177800</xdr:colOff>
      <xdr:row>63</xdr:row>
      <xdr:rowOff>168783</xdr:rowOff>
    </xdr:to>
    <xdr:cxnSp macro="">
      <xdr:nvCxnSpPr>
        <xdr:cNvPr id="251" name="直線コネクタ 250">
          <a:extLst>
            <a:ext uri="{FF2B5EF4-FFF2-40B4-BE49-F238E27FC236}">
              <a16:creationId xmlns:a16="http://schemas.microsoft.com/office/drawing/2014/main" id="{2F356F84-E5A5-4CA1-8B7F-1A4A62E09432}"/>
            </a:ext>
          </a:extLst>
        </xdr:cNvPr>
        <xdr:cNvCxnSpPr/>
      </xdr:nvCxnSpPr>
      <xdr:spPr>
        <a:xfrm flipV="1">
          <a:off x="7861300" y="1096822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120269</xdr:rowOff>
    </xdr:from>
    <xdr:to>
      <xdr:col>36</xdr:col>
      <xdr:colOff>165100</xdr:colOff>
      <xdr:row>64</xdr:row>
      <xdr:rowOff>50419</xdr:rowOff>
    </xdr:to>
    <xdr:sp macro="" textlink="">
      <xdr:nvSpPr>
        <xdr:cNvPr id="252" name="楕円 251">
          <a:extLst>
            <a:ext uri="{FF2B5EF4-FFF2-40B4-BE49-F238E27FC236}">
              <a16:creationId xmlns:a16="http://schemas.microsoft.com/office/drawing/2014/main" id="{C4BA49ED-B6EC-4B94-B96F-D61709A47AD7}"/>
            </a:ext>
          </a:extLst>
        </xdr:cNvPr>
        <xdr:cNvSpPr/>
      </xdr:nvSpPr>
      <xdr:spPr>
        <a:xfrm>
          <a:off x="6921500" y="1092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168783</xdr:rowOff>
    </xdr:from>
    <xdr:to>
      <xdr:col>41</xdr:col>
      <xdr:colOff>50800</xdr:colOff>
      <xdr:row>63</xdr:row>
      <xdr:rowOff>171069</xdr:rowOff>
    </xdr:to>
    <xdr:cxnSp macro="">
      <xdr:nvCxnSpPr>
        <xdr:cNvPr id="253" name="直線コネクタ 252">
          <a:extLst>
            <a:ext uri="{FF2B5EF4-FFF2-40B4-BE49-F238E27FC236}">
              <a16:creationId xmlns:a16="http://schemas.microsoft.com/office/drawing/2014/main" id="{F540B636-1352-41CA-8D82-51177280586F}"/>
            </a:ext>
          </a:extLst>
        </xdr:cNvPr>
        <xdr:cNvCxnSpPr/>
      </xdr:nvCxnSpPr>
      <xdr:spPr>
        <a:xfrm flipV="1">
          <a:off x="6972300" y="1097013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24A205FD-054A-4997-A716-CE77677948AF}"/>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1DFCE0EA-F375-4D32-9C5C-13B91F96F6D0}"/>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C79B8BC3-7FD4-487B-B074-1CEFAB019095}"/>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C93377E9-3260-4CB0-8D2D-4F3C4F4CE553}"/>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35450</xdr:rowOff>
    </xdr:from>
    <xdr:ext cx="469744" cy="259045"/>
    <xdr:sp macro="" textlink="">
      <xdr:nvSpPr>
        <xdr:cNvPr id="258" name="n_1mainValue【体育館・プール】&#10;一人当たり面積">
          <a:extLst>
            <a:ext uri="{FF2B5EF4-FFF2-40B4-BE49-F238E27FC236}">
              <a16:creationId xmlns:a16="http://schemas.microsoft.com/office/drawing/2014/main" id="{0A3A212B-E14E-4F66-AA85-409DC5646BFC}"/>
            </a:ext>
          </a:extLst>
        </xdr:cNvPr>
        <xdr:cNvSpPr txBox="1"/>
      </xdr:nvSpPr>
      <xdr:spPr>
        <a:xfrm>
          <a:off x="9391727" y="1100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37355</xdr:rowOff>
    </xdr:from>
    <xdr:ext cx="469744" cy="259045"/>
    <xdr:sp macro="" textlink="">
      <xdr:nvSpPr>
        <xdr:cNvPr id="259" name="n_2mainValue【体育館・プール】&#10;一人当たり面積">
          <a:extLst>
            <a:ext uri="{FF2B5EF4-FFF2-40B4-BE49-F238E27FC236}">
              <a16:creationId xmlns:a16="http://schemas.microsoft.com/office/drawing/2014/main" id="{6CD24779-65FA-41A3-88C1-A1BA86B764FD}"/>
            </a:ext>
          </a:extLst>
        </xdr:cNvPr>
        <xdr:cNvSpPr txBox="1"/>
      </xdr:nvSpPr>
      <xdr:spPr>
        <a:xfrm>
          <a:off x="8515427" y="1101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39260</xdr:rowOff>
    </xdr:from>
    <xdr:ext cx="469744" cy="259045"/>
    <xdr:sp macro="" textlink="">
      <xdr:nvSpPr>
        <xdr:cNvPr id="260" name="n_3mainValue【体育館・プール】&#10;一人当たり面積">
          <a:extLst>
            <a:ext uri="{FF2B5EF4-FFF2-40B4-BE49-F238E27FC236}">
              <a16:creationId xmlns:a16="http://schemas.microsoft.com/office/drawing/2014/main" id="{0CCC5655-4AF1-469D-907C-E2707E37B0E6}"/>
            </a:ext>
          </a:extLst>
        </xdr:cNvPr>
        <xdr:cNvSpPr txBox="1"/>
      </xdr:nvSpPr>
      <xdr:spPr>
        <a:xfrm>
          <a:off x="7626427" y="1101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41546</xdr:rowOff>
    </xdr:from>
    <xdr:ext cx="469744" cy="259045"/>
    <xdr:sp macro="" textlink="">
      <xdr:nvSpPr>
        <xdr:cNvPr id="261" name="n_4mainValue【体育館・プール】&#10;一人当たり面積">
          <a:extLst>
            <a:ext uri="{FF2B5EF4-FFF2-40B4-BE49-F238E27FC236}">
              <a16:creationId xmlns:a16="http://schemas.microsoft.com/office/drawing/2014/main" id="{86AE4DF4-7DDB-42FF-B247-79AC6E89E810}"/>
            </a:ext>
          </a:extLst>
        </xdr:cNvPr>
        <xdr:cNvSpPr txBox="1"/>
      </xdr:nvSpPr>
      <xdr:spPr>
        <a:xfrm>
          <a:off x="6737427"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024185A-A19E-4EFF-83B7-FDE9DE14C0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54D4C62-F9A3-460F-9B7B-FF50581A85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9EBF283-F65B-4AAE-82FC-6EBFA5FD80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4DDAF3A-93A8-49FD-A41F-E937C8D716E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93916FD-8AF6-4CCF-A4A0-ECA4E93EF08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A907F10-21D7-407D-917A-66864A87B53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B5D0EFA-CDDB-48F6-8438-FF5E0229BBD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59D707B-E6CB-4A00-B818-9A2B4D480C5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780B7F8-27ED-4B5F-B3E6-08DBA11E0D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019557E-BCCA-4D1D-BFDE-D94711EC6C1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14FA518-9A2B-45EB-85F7-8FE21DA09B6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29539FE-EEC1-4C56-90E0-73B84ECD6AF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AD754E-D76C-40B9-B532-C4581A911DD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F707914-5377-42E3-A122-EE729F8EE7E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30741E22-D1BF-4CD4-AFCB-B1F324D0843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FA9D9E8-BE6F-4917-927E-128AC867299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ECDC23FA-95EE-4F81-BD4F-621345014C9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D6B5AC63-07F0-4102-920B-45EFACEA6F4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A98597E0-8D09-45D1-943D-56ECE3A622B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9412198-4B5A-41AB-89BC-1E529846A77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19742DA-4B6B-4876-9CDE-8E3C4D6A9E6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E12E5AB-3608-4C09-AFF3-DF65B6B8DE7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2C601A8-16A1-4C79-84DF-D61F4D5F378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956EB12-5C66-4545-A84A-F3797B3D08A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19D04655-859B-4377-86F7-D096A1CB8D6E}"/>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5D00ED45-9409-4F3A-B5A0-B9D06FDCD6F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F9F63FB2-29C7-4B54-B0DA-048F9A45950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5417A2B-A5AC-4F0B-99F1-3CB876811D75}"/>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84BE5F00-CF7E-432F-A029-014C01A63A33}"/>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2893B930-D63C-4786-B8CB-DDA30B071A5B}"/>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00220DCB-C231-469C-84EA-3E4CE48F5328}"/>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462219F1-C23D-4A90-A964-0E32EF130412}"/>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94A6AAC1-4947-41AF-8A10-18F031E4FC66}"/>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B57E16B4-0DCC-41D8-9C3A-A1E0DB7F56BE}"/>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F827F558-5B08-431F-9EFE-2F47EB375247}"/>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DB49B2A-A175-4EF3-84B4-FBE0350AE58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3936206-E6A0-467A-AFD7-E491480822D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5109E07-623E-4353-844E-D8B6F16E076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9247111-895E-4B1F-B197-D7BF5CB091D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6C32C2A-B305-4649-95C3-E4287986BAE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122555</xdr:rowOff>
    </xdr:from>
    <xdr:to>
      <xdr:col>24</xdr:col>
      <xdr:colOff>114300</xdr:colOff>
      <xdr:row>84</xdr:row>
      <xdr:rowOff>52705</xdr:rowOff>
    </xdr:to>
    <xdr:sp macro="" textlink="">
      <xdr:nvSpPr>
        <xdr:cNvPr id="302" name="楕円 301">
          <a:extLst>
            <a:ext uri="{FF2B5EF4-FFF2-40B4-BE49-F238E27FC236}">
              <a16:creationId xmlns:a16="http://schemas.microsoft.com/office/drawing/2014/main" id="{30A4AC86-1DBE-403E-8428-EF7EDF4D3B27}"/>
            </a:ext>
          </a:extLst>
        </xdr:cNvPr>
        <xdr:cNvSpPr/>
      </xdr:nvSpPr>
      <xdr:spPr>
        <a:xfrm>
          <a:off x="45847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100982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9F25734-81E7-44D5-8D7E-2D0AC7E08772}"/>
            </a:ext>
          </a:extLst>
        </xdr:cNvPr>
        <xdr:cNvSpPr txBox="1"/>
      </xdr:nvSpPr>
      <xdr:spPr>
        <a:xfrm>
          <a:off x="4673600"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84455</xdr:rowOff>
    </xdr:from>
    <xdr:to>
      <xdr:col>20</xdr:col>
      <xdr:colOff>38100</xdr:colOff>
      <xdr:row>84</xdr:row>
      <xdr:rowOff>14605</xdr:rowOff>
    </xdr:to>
    <xdr:sp macro="" textlink="">
      <xdr:nvSpPr>
        <xdr:cNvPr id="304" name="楕円 303">
          <a:extLst>
            <a:ext uri="{FF2B5EF4-FFF2-40B4-BE49-F238E27FC236}">
              <a16:creationId xmlns:a16="http://schemas.microsoft.com/office/drawing/2014/main" id="{C3CE1A89-456F-4AC9-8A40-F96362094059}"/>
            </a:ext>
          </a:extLst>
        </xdr:cNvPr>
        <xdr:cNvSpPr/>
      </xdr:nvSpPr>
      <xdr:spPr>
        <a:xfrm>
          <a:off x="3746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135255</xdr:rowOff>
    </xdr:from>
    <xdr:to>
      <xdr:col>24</xdr:col>
      <xdr:colOff>63500</xdr:colOff>
      <xdr:row>84</xdr:row>
      <xdr:rowOff>1905</xdr:rowOff>
    </xdr:to>
    <xdr:cxnSp macro="">
      <xdr:nvCxnSpPr>
        <xdr:cNvPr id="305" name="直線コネクタ 304">
          <a:extLst>
            <a:ext uri="{FF2B5EF4-FFF2-40B4-BE49-F238E27FC236}">
              <a16:creationId xmlns:a16="http://schemas.microsoft.com/office/drawing/2014/main" id="{59265D6F-997A-44E2-B146-AC9940B61D56}"/>
            </a:ext>
          </a:extLst>
        </xdr:cNvPr>
        <xdr:cNvCxnSpPr/>
      </xdr:nvCxnSpPr>
      <xdr:spPr>
        <a:xfrm>
          <a:off x="3797300" y="143656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48261</xdr:rowOff>
    </xdr:from>
    <xdr:to>
      <xdr:col>15</xdr:col>
      <xdr:colOff>101600</xdr:colOff>
      <xdr:row>83</xdr:row>
      <xdr:rowOff>149861</xdr:rowOff>
    </xdr:to>
    <xdr:sp macro="" textlink="">
      <xdr:nvSpPr>
        <xdr:cNvPr id="306" name="楕円 305">
          <a:extLst>
            <a:ext uri="{FF2B5EF4-FFF2-40B4-BE49-F238E27FC236}">
              <a16:creationId xmlns:a16="http://schemas.microsoft.com/office/drawing/2014/main" id="{2DFAF284-51FB-4DA7-8A65-1D1B36458918}"/>
            </a:ext>
          </a:extLst>
        </xdr:cNvPr>
        <xdr:cNvSpPr/>
      </xdr:nvSpPr>
      <xdr:spPr>
        <a:xfrm>
          <a:off x="2857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99061</xdr:rowOff>
    </xdr:from>
    <xdr:to>
      <xdr:col>19</xdr:col>
      <xdr:colOff>177800</xdr:colOff>
      <xdr:row>83</xdr:row>
      <xdr:rowOff>135255</xdr:rowOff>
    </xdr:to>
    <xdr:cxnSp macro="">
      <xdr:nvCxnSpPr>
        <xdr:cNvPr id="307" name="直線コネクタ 306">
          <a:extLst>
            <a:ext uri="{FF2B5EF4-FFF2-40B4-BE49-F238E27FC236}">
              <a16:creationId xmlns:a16="http://schemas.microsoft.com/office/drawing/2014/main" id="{A8CC413D-D5D8-4DAD-B96E-BC48AE788718}"/>
            </a:ext>
          </a:extLst>
        </xdr:cNvPr>
        <xdr:cNvCxnSpPr/>
      </xdr:nvCxnSpPr>
      <xdr:spPr>
        <a:xfrm>
          <a:off x="2908300" y="143294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xdr:rowOff>
    </xdr:from>
    <xdr:to>
      <xdr:col>10</xdr:col>
      <xdr:colOff>165100</xdr:colOff>
      <xdr:row>83</xdr:row>
      <xdr:rowOff>106045</xdr:rowOff>
    </xdr:to>
    <xdr:sp macro="" textlink="">
      <xdr:nvSpPr>
        <xdr:cNvPr id="308" name="楕円 307">
          <a:extLst>
            <a:ext uri="{FF2B5EF4-FFF2-40B4-BE49-F238E27FC236}">
              <a16:creationId xmlns:a16="http://schemas.microsoft.com/office/drawing/2014/main" id="{7119DBB4-97AC-46E6-B25D-885F5954FEDB}"/>
            </a:ext>
          </a:extLst>
        </xdr:cNvPr>
        <xdr:cNvSpPr/>
      </xdr:nvSpPr>
      <xdr:spPr>
        <a:xfrm>
          <a:off x="1968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55245</xdr:rowOff>
    </xdr:from>
    <xdr:to>
      <xdr:col>15</xdr:col>
      <xdr:colOff>50800</xdr:colOff>
      <xdr:row>83</xdr:row>
      <xdr:rowOff>99061</xdr:rowOff>
    </xdr:to>
    <xdr:cxnSp macro="">
      <xdr:nvCxnSpPr>
        <xdr:cNvPr id="309" name="直線コネクタ 308">
          <a:extLst>
            <a:ext uri="{FF2B5EF4-FFF2-40B4-BE49-F238E27FC236}">
              <a16:creationId xmlns:a16="http://schemas.microsoft.com/office/drawing/2014/main" id="{299AACBE-07D7-4B26-AA9F-43A0B3898D35}"/>
            </a:ext>
          </a:extLst>
        </xdr:cNvPr>
        <xdr:cNvCxnSpPr/>
      </xdr:nvCxnSpPr>
      <xdr:spPr>
        <a:xfrm>
          <a:off x="2019300" y="142855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132080</xdr:rowOff>
    </xdr:from>
    <xdr:to>
      <xdr:col>6</xdr:col>
      <xdr:colOff>38100</xdr:colOff>
      <xdr:row>83</xdr:row>
      <xdr:rowOff>62230</xdr:rowOff>
    </xdr:to>
    <xdr:sp macro="" textlink="">
      <xdr:nvSpPr>
        <xdr:cNvPr id="310" name="楕円 309">
          <a:extLst>
            <a:ext uri="{FF2B5EF4-FFF2-40B4-BE49-F238E27FC236}">
              <a16:creationId xmlns:a16="http://schemas.microsoft.com/office/drawing/2014/main" id="{721F86A9-A321-46B9-9565-8906476C898A}"/>
            </a:ext>
          </a:extLst>
        </xdr:cNvPr>
        <xdr:cNvSpPr/>
      </xdr:nvSpPr>
      <xdr:spPr>
        <a:xfrm>
          <a:off x="1079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11430</xdr:rowOff>
    </xdr:from>
    <xdr:to>
      <xdr:col>10</xdr:col>
      <xdr:colOff>114300</xdr:colOff>
      <xdr:row>83</xdr:row>
      <xdr:rowOff>55245</xdr:rowOff>
    </xdr:to>
    <xdr:cxnSp macro="">
      <xdr:nvCxnSpPr>
        <xdr:cNvPr id="311" name="直線コネクタ 310">
          <a:extLst>
            <a:ext uri="{FF2B5EF4-FFF2-40B4-BE49-F238E27FC236}">
              <a16:creationId xmlns:a16="http://schemas.microsoft.com/office/drawing/2014/main" id="{4B68A00A-9AB3-45B5-9F61-8BA4C1A38025}"/>
            </a:ext>
          </a:extLst>
        </xdr:cNvPr>
        <xdr:cNvCxnSpPr/>
      </xdr:nvCxnSpPr>
      <xdr:spPr>
        <a:xfrm>
          <a:off x="1130300" y="142417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9D2EB8BF-0078-43FF-B36F-9B0D07312DB6}"/>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2D6EAC3B-EB84-42EF-82C2-8B9B41B192A3}"/>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50767FAA-342D-426B-B2A9-009E9DFA4EAD}"/>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7A5204DE-444B-4828-9CB4-424902C4A11F}"/>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5732</xdr:rowOff>
    </xdr:from>
    <xdr:ext cx="405111" cy="259045"/>
    <xdr:sp macro="" textlink="">
      <xdr:nvSpPr>
        <xdr:cNvPr id="316" name="n_1mainValue【福祉施設】&#10;有形固定資産減価償却率">
          <a:extLst>
            <a:ext uri="{FF2B5EF4-FFF2-40B4-BE49-F238E27FC236}">
              <a16:creationId xmlns:a16="http://schemas.microsoft.com/office/drawing/2014/main" id="{14033581-A3DF-44B3-A334-18718F950B34}"/>
            </a:ext>
          </a:extLst>
        </xdr:cNvPr>
        <xdr:cNvSpPr txBox="1"/>
      </xdr:nvSpPr>
      <xdr:spPr>
        <a:xfrm>
          <a:off x="35820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140988</xdr:rowOff>
    </xdr:from>
    <xdr:ext cx="405111" cy="259045"/>
    <xdr:sp macro="" textlink="">
      <xdr:nvSpPr>
        <xdr:cNvPr id="317" name="n_2mainValue【福祉施設】&#10;有形固定資産減価償却率">
          <a:extLst>
            <a:ext uri="{FF2B5EF4-FFF2-40B4-BE49-F238E27FC236}">
              <a16:creationId xmlns:a16="http://schemas.microsoft.com/office/drawing/2014/main" id="{8A7564B3-D7D4-42CB-9CBC-D1C332BED229}"/>
            </a:ext>
          </a:extLst>
        </xdr:cNvPr>
        <xdr:cNvSpPr txBox="1"/>
      </xdr:nvSpPr>
      <xdr:spPr>
        <a:xfrm>
          <a:off x="2705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97172</xdr:rowOff>
    </xdr:from>
    <xdr:ext cx="405111" cy="259045"/>
    <xdr:sp macro="" textlink="">
      <xdr:nvSpPr>
        <xdr:cNvPr id="318" name="n_3mainValue【福祉施設】&#10;有形固定資産減価償却率">
          <a:extLst>
            <a:ext uri="{FF2B5EF4-FFF2-40B4-BE49-F238E27FC236}">
              <a16:creationId xmlns:a16="http://schemas.microsoft.com/office/drawing/2014/main" id="{6404C8BD-21F5-4A43-B943-CED5AA8911C3}"/>
            </a:ext>
          </a:extLst>
        </xdr:cNvPr>
        <xdr:cNvSpPr txBox="1"/>
      </xdr:nvSpPr>
      <xdr:spPr>
        <a:xfrm>
          <a:off x="1816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53357</xdr:rowOff>
    </xdr:from>
    <xdr:ext cx="405111" cy="259045"/>
    <xdr:sp macro="" textlink="">
      <xdr:nvSpPr>
        <xdr:cNvPr id="319" name="n_4mainValue【福祉施設】&#10;有形固定資産減価償却率">
          <a:extLst>
            <a:ext uri="{FF2B5EF4-FFF2-40B4-BE49-F238E27FC236}">
              <a16:creationId xmlns:a16="http://schemas.microsoft.com/office/drawing/2014/main" id="{94A3CA75-59D3-4C9D-A68C-C99B1A954D2F}"/>
            </a:ext>
          </a:extLst>
        </xdr:cNvPr>
        <xdr:cNvSpPr txBox="1"/>
      </xdr:nvSpPr>
      <xdr:spPr>
        <a:xfrm>
          <a:off x="927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E363427-81B9-408B-982D-D0DF44A481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BA8DDFC-058F-4498-ACB4-ED6AC4C77A8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FC9EC64-2D07-40FA-802E-31293BF2CD2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4D82270-FE3A-4095-8976-9BBEF7E7D8D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9A22867-EE70-4D0A-A1EA-18EA6A1B289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EC39B7D-5B40-4B58-9AAD-D1E99FDFF7E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D919040-D088-468E-85BA-D6137DE8060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2B891B1-117A-4716-B512-0C0BD03D6C6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5A08925-3361-4E1A-97F1-74AAD77697B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588C11E-674D-4748-A5FE-1E62DFACCA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64654A1-30AD-49B3-B665-F28D392D1F4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D30BF2E7-37CF-4BC1-BC68-A2C6655F39F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E2D6B18-B06D-458C-A8C5-50EE73EFBFD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29F12AF3-70A1-4180-87AC-0BF9315402A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F729082B-D37B-480A-AD76-9355C386E42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812DA32A-FA82-49F2-9194-78A7B23AE98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6DBB6FB2-3AB6-4614-A833-0B0A753DC99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225E0FF-0E82-46BC-BF61-ACC63D9DD6D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1BD434F1-7F10-413E-9EC7-01E39E6A060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2792B5C-C527-4BF8-8E0A-2DED7BEA606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445F8D77-D602-47D6-B2F4-B8A238B3D98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796BED83-2ED4-4CCA-B2BC-DD3453606CBC}"/>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40533A3F-5EA3-4BD2-B6C8-8023731A019D}"/>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7150F4D0-1C24-4ED8-B87B-A9568E192E53}"/>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A66B137F-A183-443E-A868-48504B3B45F4}"/>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6E1E94E3-E699-4F57-BC90-87F093FD49EA}"/>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56B88DAE-8EBC-4175-BC01-61BC9C2038B9}"/>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232D98C3-84CF-439B-A09E-CF114493E30E}"/>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F1D7463A-100A-4BB4-B8B1-4BB9B1D2FC2A}"/>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8A79EFCA-F7AB-49D2-842A-6C5DB604BDD2}"/>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697F31A4-9590-4289-AA4A-DF31D20039FE}"/>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858170F8-8832-40FF-A968-7C40B0C12426}"/>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16AA79F-0AFF-4DCC-92CB-09A2E8A987E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8B5D4-D00C-4CE2-88CD-58CAD4A85A0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FA16FD5-7A0D-413A-A08B-E946373662B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CB9AEEC-3713-48EB-AA2E-54F260443CA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67FD713-2891-4E45-969A-D86BB29C17B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119887</xdr:rowOff>
    </xdr:from>
    <xdr:to>
      <xdr:col>55</xdr:col>
      <xdr:colOff>50800</xdr:colOff>
      <xdr:row>81</xdr:row>
      <xdr:rowOff>50037</xdr:rowOff>
    </xdr:to>
    <xdr:sp macro="" textlink="">
      <xdr:nvSpPr>
        <xdr:cNvPr id="357" name="楕円 356">
          <a:extLst>
            <a:ext uri="{FF2B5EF4-FFF2-40B4-BE49-F238E27FC236}">
              <a16:creationId xmlns:a16="http://schemas.microsoft.com/office/drawing/2014/main" id="{D7DE52BD-C699-4439-8968-7569C59A4BFF}"/>
            </a:ext>
          </a:extLst>
        </xdr:cNvPr>
        <xdr:cNvSpPr/>
      </xdr:nvSpPr>
      <xdr:spPr>
        <a:xfrm>
          <a:off x="104267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142764</xdr:rowOff>
    </xdr:from>
    <xdr:ext cx="469744" cy="259045"/>
    <xdr:sp macro="" textlink="">
      <xdr:nvSpPr>
        <xdr:cNvPr id="358" name="【福祉施設】&#10;一人当たり面積該当値テキスト">
          <a:extLst>
            <a:ext uri="{FF2B5EF4-FFF2-40B4-BE49-F238E27FC236}">
              <a16:creationId xmlns:a16="http://schemas.microsoft.com/office/drawing/2014/main" id="{7EC1B83A-57C0-4ADD-AEA4-16ECC557258D}"/>
            </a:ext>
          </a:extLst>
        </xdr:cNvPr>
        <xdr:cNvSpPr txBox="1"/>
      </xdr:nvSpPr>
      <xdr:spPr>
        <a:xfrm>
          <a:off x="10515600" y="136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142748</xdr:rowOff>
    </xdr:from>
    <xdr:to>
      <xdr:col>50</xdr:col>
      <xdr:colOff>165100</xdr:colOff>
      <xdr:row>81</xdr:row>
      <xdr:rowOff>72898</xdr:rowOff>
    </xdr:to>
    <xdr:sp macro="" textlink="">
      <xdr:nvSpPr>
        <xdr:cNvPr id="359" name="楕円 358">
          <a:extLst>
            <a:ext uri="{FF2B5EF4-FFF2-40B4-BE49-F238E27FC236}">
              <a16:creationId xmlns:a16="http://schemas.microsoft.com/office/drawing/2014/main" id="{F8EB825D-6901-4A50-9A39-14CA0C14EC48}"/>
            </a:ext>
          </a:extLst>
        </xdr:cNvPr>
        <xdr:cNvSpPr/>
      </xdr:nvSpPr>
      <xdr:spPr>
        <a:xfrm>
          <a:off x="9588500" y="1385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170687</xdr:rowOff>
    </xdr:from>
    <xdr:to>
      <xdr:col>55</xdr:col>
      <xdr:colOff>0</xdr:colOff>
      <xdr:row>81</xdr:row>
      <xdr:rowOff>22098</xdr:rowOff>
    </xdr:to>
    <xdr:cxnSp macro="">
      <xdr:nvCxnSpPr>
        <xdr:cNvPr id="360" name="直線コネクタ 359">
          <a:extLst>
            <a:ext uri="{FF2B5EF4-FFF2-40B4-BE49-F238E27FC236}">
              <a16:creationId xmlns:a16="http://schemas.microsoft.com/office/drawing/2014/main" id="{BCCD0529-4525-4841-AD6D-2C536B9F242A}"/>
            </a:ext>
          </a:extLst>
        </xdr:cNvPr>
        <xdr:cNvCxnSpPr/>
      </xdr:nvCxnSpPr>
      <xdr:spPr>
        <a:xfrm flipV="1">
          <a:off x="9639300" y="1388668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165608</xdr:rowOff>
    </xdr:from>
    <xdr:to>
      <xdr:col>46</xdr:col>
      <xdr:colOff>38100</xdr:colOff>
      <xdr:row>81</xdr:row>
      <xdr:rowOff>95758</xdr:rowOff>
    </xdr:to>
    <xdr:sp macro="" textlink="">
      <xdr:nvSpPr>
        <xdr:cNvPr id="361" name="楕円 360">
          <a:extLst>
            <a:ext uri="{FF2B5EF4-FFF2-40B4-BE49-F238E27FC236}">
              <a16:creationId xmlns:a16="http://schemas.microsoft.com/office/drawing/2014/main" id="{19F73B6C-2DE6-4983-9711-227A5FF1C4B4}"/>
            </a:ext>
          </a:extLst>
        </xdr:cNvPr>
        <xdr:cNvSpPr/>
      </xdr:nvSpPr>
      <xdr:spPr>
        <a:xfrm>
          <a:off x="8699500" y="13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22098</xdr:rowOff>
    </xdr:from>
    <xdr:to>
      <xdr:col>50</xdr:col>
      <xdr:colOff>114300</xdr:colOff>
      <xdr:row>81</xdr:row>
      <xdr:rowOff>44958</xdr:rowOff>
    </xdr:to>
    <xdr:cxnSp macro="">
      <xdr:nvCxnSpPr>
        <xdr:cNvPr id="362" name="直線コネクタ 361">
          <a:extLst>
            <a:ext uri="{FF2B5EF4-FFF2-40B4-BE49-F238E27FC236}">
              <a16:creationId xmlns:a16="http://schemas.microsoft.com/office/drawing/2014/main" id="{CFE8D98B-612F-4B12-B338-01B70494AFFF}"/>
            </a:ext>
          </a:extLst>
        </xdr:cNvPr>
        <xdr:cNvCxnSpPr/>
      </xdr:nvCxnSpPr>
      <xdr:spPr>
        <a:xfrm flipV="1">
          <a:off x="8750300" y="139095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12446</xdr:rowOff>
    </xdr:from>
    <xdr:to>
      <xdr:col>41</xdr:col>
      <xdr:colOff>101600</xdr:colOff>
      <xdr:row>81</xdr:row>
      <xdr:rowOff>114046</xdr:rowOff>
    </xdr:to>
    <xdr:sp macro="" textlink="">
      <xdr:nvSpPr>
        <xdr:cNvPr id="363" name="楕円 362">
          <a:extLst>
            <a:ext uri="{FF2B5EF4-FFF2-40B4-BE49-F238E27FC236}">
              <a16:creationId xmlns:a16="http://schemas.microsoft.com/office/drawing/2014/main" id="{80E8715E-E042-4BB6-A4E6-281B7E21C108}"/>
            </a:ext>
          </a:extLst>
        </xdr:cNvPr>
        <xdr:cNvSpPr/>
      </xdr:nvSpPr>
      <xdr:spPr>
        <a:xfrm>
          <a:off x="7810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44958</xdr:rowOff>
    </xdr:from>
    <xdr:to>
      <xdr:col>45</xdr:col>
      <xdr:colOff>177800</xdr:colOff>
      <xdr:row>81</xdr:row>
      <xdr:rowOff>63246</xdr:rowOff>
    </xdr:to>
    <xdr:cxnSp macro="">
      <xdr:nvCxnSpPr>
        <xdr:cNvPr id="364" name="直線コネクタ 363">
          <a:extLst>
            <a:ext uri="{FF2B5EF4-FFF2-40B4-BE49-F238E27FC236}">
              <a16:creationId xmlns:a16="http://schemas.microsoft.com/office/drawing/2014/main" id="{854529BD-1596-4B3B-8AE5-7854529CF77C}"/>
            </a:ext>
          </a:extLst>
        </xdr:cNvPr>
        <xdr:cNvCxnSpPr/>
      </xdr:nvCxnSpPr>
      <xdr:spPr>
        <a:xfrm flipV="1">
          <a:off x="7861300" y="139324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35306</xdr:rowOff>
    </xdr:from>
    <xdr:to>
      <xdr:col>36</xdr:col>
      <xdr:colOff>165100</xdr:colOff>
      <xdr:row>81</xdr:row>
      <xdr:rowOff>136906</xdr:rowOff>
    </xdr:to>
    <xdr:sp macro="" textlink="">
      <xdr:nvSpPr>
        <xdr:cNvPr id="365" name="楕円 364">
          <a:extLst>
            <a:ext uri="{FF2B5EF4-FFF2-40B4-BE49-F238E27FC236}">
              <a16:creationId xmlns:a16="http://schemas.microsoft.com/office/drawing/2014/main" id="{45CDA00D-92C6-41DB-A25A-56B127268153}"/>
            </a:ext>
          </a:extLst>
        </xdr:cNvPr>
        <xdr:cNvSpPr/>
      </xdr:nvSpPr>
      <xdr:spPr>
        <a:xfrm>
          <a:off x="6921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63246</xdr:rowOff>
    </xdr:from>
    <xdr:to>
      <xdr:col>41</xdr:col>
      <xdr:colOff>50800</xdr:colOff>
      <xdr:row>81</xdr:row>
      <xdr:rowOff>86106</xdr:rowOff>
    </xdr:to>
    <xdr:cxnSp macro="">
      <xdr:nvCxnSpPr>
        <xdr:cNvPr id="366" name="直線コネクタ 365">
          <a:extLst>
            <a:ext uri="{FF2B5EF4-FFF2-40B4-BE49-F238E27FC236}">
              <a16:creationId xmlns:a16="http://schemas.microsoft.com/office/drawing/2014/main" id="{0DA70C7A-5427-446E-B373-8EDEE30CB996}"/>
            </a:ext>
          </a:extLst>
        </xdr:cNvPr>
        <xdr:cNvCxnSpPr/>
      </xdr:nvCxnSpPr>
      <xdr:spPr>
        <a:xfrm flipV="1">
          <a:off x="6972300" y="139506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5E575E9C-D82D-406D-9C25-89B867D7EA43}"/>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F40427BD-612E-40B1-9706-539525BDC20E}"/>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FF41478D-6680-4730-9C5E-7588A185C4F5}"/>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C8F064DB-A08A-4676-AC91-265583D3FAFD}"/>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89425</xdr:rowOff>
    </xdr:from>
    <xdr:ext cx="469744" cy="259045"/>
    <xdr:sp macro="" textlink="">
      <xdr:nvSpPr>
        <xdr:cNvPr id="371" name="n_1mainValue【福祉施設】&#10;一人当たり面積">
          <a:extLst>
            <a:ext uri="{FF2B5EF4-FFF2-40B4-BE49-F238E27FC236}">
              <a16:creationId xmlns:a16="http://schemas.microsoft.com/office/drawing/2014/main" id="{149D89F6-2D30-434C-B008-28C3ED13C712}"/>
            </a:ext>
          </a:extLst>
        </xdr:cNvPr>
        <xdr:cNvSpPr txBox="1"/>
      </xdr:nvSpPr>
      <xdr:spPr>
        <a:xfrm>
          <a:off x="9391727" y="1363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112285</xdr:rowOff>
    </xdr:from>
    <xdr:ext cx="469744" cy="259045"/>
    <xdr:sp macro="" textlink="">
      <xdr:nvSpPr>
        <xdr:cNvPr id="372" name="n_2mainValue【福祉施設】&#10;一人当たり面積">
          <a:extLst>
            <a:ext uri="{FF2B5EF4-FFF2-40B4-BE49-F238E27FC236}">
              <a16:creationId xmlns:a16="http://schemas.microsoft.com/office/drawing/2014/main" id="{DDAA4045-BB18-4245-9CE7-ADB9552FF95F}"/>
            </a:ext>
          </a:extLst>
        </xdr:cNvPr>
        <xdr:cNvSpPr txBox="1"/>
      </xdr:nvSpPr>
      <xdr:spPr>
        <a:xfrm>
          <a:off x="8515427" y="136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130573</xdr:rowOff>
    </xdr:from>
    <xdr:ext cx="469744" cy="259045"/>
    <xdr:sp macro="" textlink="">
      <xdr:nvSpPr>
        <xdr:cNvPr id="373" name="n_3mainValue【福祉施設】&#10;一人当たり面積">
          <a:extLst>
            <a:ext uri="{FF2B5EF4-FFF2-40B4-BE49-F238E27FC236}">
              <a16:creationId xmlns:a16="http://schemas.microsoft.com/office/drawing/2014/main" id="{4FE3AAC4-25A8-4D10-AEAD-0F898F623662}"/>
            </a:ext>
          </a:extLst>
        </xdr:cNvPr>
        <xdr:cNvSpPr txBox="1"/>
      </xdr:nvSpPr>
      <xdr:spPr>
        <a:xfrm>
          <a:off x="7626427" y="1367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153433</xdr:rowOff>
    </xdr:from>
    <xdr:ext cx="469744" cy="259045"/>
    <xdr:sp macro="" textlink="">
      <xdr:nvSpPr>
        <xdr:cNvPr id="374" name="n_4mainValue【福祉施設】&#10;一人当たり面積">
          <a:extLst>
            <a:ext uri="{FF2B5EF4-FFF2-40B4-BE49-F238E27FC236}">
              <a16:creationId xmlns:a16="http://schemas.microsoft.com/office/drawing/2014/main" id="{2F4D76EB-1D2A-4B27-9B43-8B0C89AE6DDD}"/>
            </a:ext>
          </a:extLst>
        </xdr:cNvPr>
        <xdr:cNvSpPr txBox="1"/>
      </xdr:nvSpPr>
      <xdr:spPr>
        <a:xfrm>
          <a:off x="6737427" y="136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EB4AAD4-9587-4296-8D00-483918EA577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D28E2FD-57CF-4D23-BE1A-521FBC06A53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3E27818-E496-4337-A5EE-234AD9D3C3F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779FB61B-5FE0-439D-998D-9B7F3786B1A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4C27F04-E662-4699-8AED-32E37469945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6DF0542F-642C-4F7E-8CB4-232E20F4EBB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4827EF8-3FDF-48C6-8AE9-29A08FF47E3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30B73B1-01DE-43B9-8122-34F5403FA16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A4A805DA-922F-4120-85B1-F40DD289E9A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8F966F7E-88A7-4EB7-AB28-C9A5A7EB7E6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7522B847-35A0-4ED9-BCC1-99F2ECA4138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D0B20A64-809A-4986-A1C6-739B2EDF9DF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F2AD7F40-5808-45D6-9A9D-ED03906566F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64B21A00-C3B6-4088-A89E-A5110ECDAFC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D0C72A02-EC40-4AE8-965B-6D55AF92006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A2FC6E69-4F65-4C5F-B3EA-5B3B255DAD5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C93A63A1-3F4F-42AE-87F7-0B3C6B32B07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75311143-94D5-4DF4-BCAE-8F906509793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54CEDE25-8B13-41F7-808B-1B98860521D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40B6FFB1-E746-4253-984B-465F5976820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C4E2152C-360B-43E6-93E6-EF112086801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A52419EF-DFAD-43D8-9AFC-5F92AB46E74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78212D95-CCDC-4C02-B258-B4E640CBFB8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A28FB82A-FB6A-42D9-A47B-0A57FB2F1B6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FE380B16-A3F1-4C47-9320-B1A3E8CC424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BD818DF7-EB90-4BE0-A5F7-E5F9443C89EF}"/>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3B6804D9-869D-4060-9789-BD56A58368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EE0B545D-1703-4358-BE3F-6B33D51ADB9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9CDFE17C-857D-4825-8E39-3302CCED189B}"/>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DF1E3211-D1A5-4F75-9E46-7447E5D9B9C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6ED70188-253F-4EB4-9FBC-E9CA1B52C5C5}"/>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426A1295-07D8-428F-809A-2D216A9723AC}"/>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E81284DD-2952-4023-9C6D-95BB52A35A68}"/>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B95EF848-5167-45E6-8F34-6673F84723ED}"/>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B3B466F4-1F1A-41D5-AD1D-49C4DD3BB8E7}"/>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5F5ED0BB-B8B8-4150-A314-866F2816BDEA}"/>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A226754-9C62-4E9F-BBD9-6B399AEE611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9B35BEB-4BEA-4F6A-BFA1-F7E37CD6231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DE15EEC-21BC-4760-B554-01EA8DBF09F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C588F5F-B88B-4D51-BA95-AE5A467D978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5D3021B-BE05-4F93-9597-8855CA1667D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20501</xdr:rowOff>
    </xdr:from>
    <xdr:to>
      <xdr:col>24</xdr:col>
      <xdr:colOff>114300</xdr:colOff>
      <xdr:row>101</xdr:row>
      <xdr:rowOff>122101</xdr:rowOff>
    </xdr:to>
    <xdr:sp macro="" textlink="">
      <xdr:nvSpPr>
        <xdr:cNvPr id="416" name="楕円 415">
          <a:extLst>
            <a:ext uri="{FF2B5EF4-FFF2-40B4-BE49-F238E27FC236}">
              <a16:creationId xmlns:a16="http://schemas.microsoft.com/office/drawing/2014/main" id="{52FCB5F2-78B6-4BD4-833B-7E1AF258E89F}"/>
            </a:ext>
          </a:extLst>
        </xdr:cNvPr>
        <xdr:cNvSpPr/>
      </xdr:nvSpPr>
      <xdr:spPr>
        <a:xfrm>
          <a:off x="4584700" y="173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43378</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BD72C392-3DA0-4408-9347-ADF8125E7BA8}"/>
            </a:ext>
          </a:extLst>
        </xdr:cNvPr>
        <xdr:cNvSpPr txBox="1"/>
      </xdr:nvSpPr>
      <xdr:spPr>
        <a:xfrm>
          <a:off x="4673600" y="1718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131536</xdr:rowOff>
    </xdr:from>
    <xdr:to>
      <xdr:col>20</xdr:col>
      <xdr:colOff>38100</xdr:colOff>
      <xdr:row>101</xdr:row>
      <xdr:rowOff>61686</xdr:rowOff>
    </xdr:to>
    <xdr:sp macro="" textlink="">
      <xdr:nvSpPr>
        <xdr:cNvPr id="418" name="楕円 417">
          <a:extLst>
            <a:ext uri="{FF2B5EF4-FFF2-40B4-BE49-F238E27FC236}">
              <a16:creationId xmlns:a16="http://schemas.microsoft.com/office/drawing/2014/main" id="{FCB1BD17-AE97-4D34-B46F-8F11C7A73B9D}"/>
            </a:ext>
          </a:extLst>
        </xdr:cNvPr>
        <xdr:cNvSpPr/>
      </xdr:nvSpPr>
      <xdr:spPr>
        <a:xfrm>
          <a:off x="37465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10886</xdr:rowOff>
    </xdr:from>
    <xdr:to>
      <xdr:col>24</xdr:col>
      <xdr:colOff>63500</xdr:colOff>
      <xdr:row>101</xdr:row>
      <xdr:rowOff>71301</xdr:rowOff>
    </xdr:to>
    <xdr:cxnSp macro="">
      <xdr:nvCxnSpPr>
        <xdr:cNvPr id="419" name="直線コネクタ 418">
          <a:extLst>
            <a:ext uri="{FF2B5EF4-FFF2-40B4-BE49-F238E27FC236}">
              <a16:creationId xmlns:a16="http://schemas.microsoft.com/office/drawing/2014/main" id="{6C3A488D-36F8-4629-9C36-B90890CFD7FF}"/>
            </a:ext>
          </a:extLst>
        </xdr:cNvPr>
        <xdr:cNvCxnSpPr/>
      </xdr:nvCxnSpPr>
      <xdr:spPr>
        <a:xfrm>
          <a:off x="3797300" y="17327336"/>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72752</xdr:rowOff>
    </xdr:from>
    <xdr:to>
      <xdr:col>15</xdr:col>
      <xdr:colOff>101600</xdr:colOff>
      <xdr:row>101</xdr:row>
      <xdr:rowOff>2902</xdr:rowOff>
    </xdr:to>
    <xdr:sp macro="" textlink="">
      <xdr:nvSpPr>
        <xdr:cNvPr id="420" name="楕円 419">
          <a:extLst>
            <a:ext uri="{FF2B5EF4-FFF2-40B4-BE49-F238E27FC236}">
              <a16:creationId xmlns:a16="http://schemas.microsoft.com/office/drawing/2014/main" id="{1142A632-6269-45A7-A0BE-4554F57C17B8}"/>
            </a:ext>
          </a:extLst>
        </xdr:cNvPr>
        <xdr:cNvSpPr/>
      </xdr:nvSpPr>
      <xdr:spPr>
        <a:xfrm>
          <a:off x="28575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123552</xdr:rowOff>
    </xdr:from>
    <xdr:to>
      <xdr:col>19</xdr:col>
      <xdr:colOff>177800</xdr:colOff>
      <xdr:row>101</xdr:row>
      <xdr:rowOff>10886</xdr:rowOff>
    </xdr:to>
    <xdr:cxnSp macro="">
      <xdr:nvCxnSpPr>
        <xdr:cNvPr id="421" name="直線コネクタ 420">
          <a:extLst>
            <a:ext uri="{FF2B5EF4-FFF2-40B4-BE49-F238E27FC236}">
              <a16:creationId xmlns:a16="http://schemas.microsoft.com/office/drawing/2014/main" id="{60BC15BA-75C1-4EA0-8E13-9E3119AAD92F}"/>
            </a:ext>
          </a:extLst>
        </xdr:cNvPr>
        <xdr:cNvCxnSpPr/>
      </xdr:nvCxnSpPr>
      <xdr:spPr>
        <a:xfrm>
          <a:off x="2908300" y="17268552"/>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13970</xdr:rowOff>
    </xdr:from>
    <xdr:to>
      <xdr:col>10</xdr:col>
      <xdr:colOff>165100</xdr:colOff>
      <xdr:row>100</xdr:row>
      <xdr:rowOff>115570</xdr:rowOff>
    </xdr:to>
    <xdr:sp macro="" textlink="">
      <xdr:nvSpPr>
        <xdr:cNvPr id="422" name="楕円 421">
          <a:extLst>
            <a:ext uri="{FF2B5EF4-FFF2-40B4-BE49-F238E27FC236}">
              <a16:creationId xmlns:a16="http://schemas.microsoft.com/office/drawing/2014/main" id="{7ECFBEC9-E40B-4910-85DD-C87E48EE4190}"/>
            </a:ext>
          </a:extLst>
        </xdr:cNvPr>
        <xdr:cNvSpPr/>
      </xdr:nvSpPr>
      <xdr:spPr>
        <a:xfrm>
          <a:off x="196850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64770</xdr:rowOff>
    </xdr:from>
    <xdr:to>
      <xdr:col>15</xdr:col>
      <xdr:colOff>50800</xdr:colOff>
      <xdr:row>100</xdr:row>
      <xdr:rowOff>123552</xdr:rowOff>
    </xdr:to>
    <xdr:cxnSp macro="">
      <xdr:nvCxnSpPr>
        <xdr:cNvPr id="423" name="直線コネクタ 422">
          <a:extLst>
            <a:ext uri="{FF2B5EF4-FFF2-40B4-BE49-F238E27FC236}">
              <a16:creationId xmlns:a16="http://schemas.microsoft.com/office/drawing/2014/main" id="{CE1AD774-C642-488B-AED0-42EF2F9AF267}"/>
            </a:ext>
          </a:extLst>
        </xdr:cNvPr>
        <xdr:cNvCxnSpPr/>
      </xdr:nvCxnSpPr>
      <xdr:spPr>
        <a:xfrm>
          <a:off x="2019300" y="17209770"/>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125005</xdr:rowOff>
    </xdr:from>
    <xdr:to>
      <xdr:col>6</xdr:col>
      <xdr:colOff>38100</xdr:colOff>
      <xdr:row>100</xdr:row>
      <xdr:rowOff>55155</xdr:rowOff>
    </xdr:to>
    <xdr:sp macro="" textlink="">
      <xdr:nvSpPr>
        <xdr:cNvPr id="424" name="楕円 423">
          <a:extLst>
            <a:ext uri="{FF2B5EF4-FFF2-40B4-BE49-F238E27FC236}">
              <a16:creationId xmlns:a16="http://schemas.microsoft.com/office/drawing/2014/main" id="{483779BC-F7BE-490B-AA99-CD3DCCF783DE}"/>
            </a:ext>
          </a:extLst>
        </xdr:cNvPr>
        <xdr:cNvSpPr/>
      </xdr:nvSpPr>
      <xdr:spPr>
        <a:xfrm>
          <a:off x="1079500" y="170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4355</xdr:rowOff>
    </xdr:from>
    <xdr:to>
      <xdr:col>10</xdr:col>
      <xdr:colOff>114300</xdr:colOff>
      <xdr:row>100</xdr:row>
      <xdr:rowOff>64770</xdr:rowOff>
    </xdr:to>
    <xdr:cxnSp macro="">
      <xdr:nvCxnSpPr>
        <xdr:cNvPr id="425" name="直線コネクタ 424">
          <a:extLst>
            <a:ext uri="{FF2B5EF4-FFF2-40B4-BE49-F238E27FC236}">
              <a16:creationId xmlns:a16="http://schemas.microsoft.com/office/drawing/2014/main" id="{266EE770-845F-4470-978A-E9E8307A865A}"/>
            </a:ext>
          </a:extLst>
        </xdr:cNvPr>
        <xdr:cNvCxnSpPr/>
      </xdr:nvCxnSpPr>
      <xdr:spPr>
        <a:xfrm>
          <a:off x="1130300" y="17149355"/>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820F9E5F-D69B-4EE0-8616-C00BCDB7FFF4}"/>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75FD15C0-42DB-42F5-AF76-B56C8D677556}"/>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A2158C88-6A43-42D9-8963-5938B4C64B14}"/>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5D4F1C8D-C954-4060-9B4B-0A635DC830C7}"/>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78213</xdr:rowOff>
    </xdr:from>
    <xdr:ext cx="405111" cy="259045"/>
    <xdr:sp macro="" textlink="">
      <xdr:nvSpPr>
        <xdr:cNvPr id="430" name="n_1mainValue【市民会館】&#10;有形固定資産減価償却率">
          <a:extLst>
            <a:ext uri="{FF2B5EF4-FFF2-40B4-BE49-F238E27FC236}">
              <a16:creationId xmlns:a16="http://schemas.microsoft.com/office/drawing/2014/main" id="{8B462EF2-E49F-4FE4-BE56-1436CC726FEB}"/>
            </a:ext>
          </a:extLst>
        </xdr:cNvPr>
        <xdr:cNvSpPr txBox="1"/>
      </xdr:nvSpPr>
      <xdr:spPr>
        <a:xfrm>
          <a:off x="3582044" y="1705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19429</xdr:rowOff>
    </xdr:from>
    <xdr:ext cx="405111" cy="259045"/>
    <xdr:sp macro="" textlink="">
      <xdr:nvSpPr>
        <xdr:cNvPr id="431" name="n_2mainValue【市民会館】&#10;有形固定資産減価償却率">
          <a:extLst>
            <a:ext uri="{FF2B5EF4-FFF2-40B4-BE49-F238E27FC236}">
              <a16:creationId xmlns:a16="http://schemas.microsoft.com/office/drawing/2014/main" id="{8C05C392-AB3D-4430-B10A-7AAD13982062}"/>
            </a:ext>
          </a:extLst>
        </xdr:cNvPr>
        <xdr:cNvSpPr txBox="1"/>
      </xdr:nvSpPr>
      <xdr:spPr>
        <a:xfrm>
          <a:off x="270574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132097</xdr:rowOff>
    </xdr:from>
    <xdr:ext cx="340478" cy="259045"/>
    <xdr:sp macro="" textlink="">
      <xdr:nvSpPr>
        <xdr:cNvPr id="432" name="n_3mainValue【市民会館】&#10;有形固定資産減価償却率">
          <a:extLst>
            <a:ext uri="{FF2B5EF4-FFF2-40B4-BE49-F238E27FC236}">
              <a16:creationId xmlns:a16="http://schemas.microsoft.com/office/drawing/2014/main" id="{FF8DCD22-E578-4112-9BD8-47D03E9F7CF1}"/>
            </a:ext>
          </a:extLst>
        </xdr:cNvPr>
        <xdr:cNvSpPr txBox="1"/>
      </xdr:nvSpPr>
      <xdr:spPr>
        <a:xfrm>
          <a:off x="1849061" y="16934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71682</xdr:rowOff>
    </xdr:from>
    <xdr:ext cx="340478" cy="259045"/>
    <xdr:sp macro="" textlink="">
      <xdr:nvSpPr>
        <xdr:cNvPr id="433" name="n_4mainValue【市民会館】&#10;有形固定資産減価償却率">
          <a:extLst>
            <a:ext uri="{FF2B5EF4-FFF2-40B4-BE49-F238E27FC236}">
              <a16:creationId xmlns:a16="http://schemas.microsoft.com/office/drawing/2014/main" id="{EB6A1ECD-A0C4-48C0-9E87-EBC2ACA47FB6}"/>
            </a:ext>
          </a:extLst>
        </xdr:cNvPr>
        <xdr:cNvSpPr txBox="1"/>
      </xdr:nvSpPr>
      <xdr:spPr>
        <a:xfrm>
          <a:off x="960061" y="168737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6E10C33C-8447-4E6A-B2FC-AB4706AABFE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64956FE3-F1C8-4083-B049-F1C2D1F670B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BD23BFC1-F12D-4C3E-9E76-F52301EA89A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A74D4500-5BBF-40DE-8A2C-BBD04021413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A59E6113-8D33-434E-9929-0F12637FD81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F8472FED-8979-4A29-B9D9-06DA2449507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F1A2765F-C129-458B-947A-19A378667AA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84CE71F7-FF75-4549-933B-55976FFD4A6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F337164D-84CD-443F-8FC2-4930346A7BB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27500378-43CE-4F1A-BDC5-769DB9FB23C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1DCAA5E5-171B-4011-9DA3-8275E637E71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CB8BCFE-1102-4902-9C76-3B29F322949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5110AEAF-A9BB-460F-ADA4-949A894BC39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3E1EEB-5FC8-4DE8-A7D3-5F774C6FE8A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468C74A4-2B20-4F42-B4D7-C4ECBF51A96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B4F51DEB-CE02-4B0F-945B-9FFEF43970E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FF5A2EF6-0B1D-4D02-A17D-2AC792FD20C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A34D88CE-72F1-4ED7-9A42-04361261F2C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1F3882FF-44A8-456A-97E2-178A637628C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9593975E-FA5D-41DE-9676-4CB3DE89464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7A5B66E8-7263-42A1-B673-FD1E0AB0BA5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6883CBCB-B6E6-41F6-AC77-CA4523D1B80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F7CC2C22-70CF-4298-A9F8-4590DEACADE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DBF66E38-ED84-4A0E-9843-B4397E62996E}"/>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3AF4011C-7449-4768-8827-D8A8C2DD6B6D}"/>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BF56DCA8-9D3F-4DA4-9998-C1D95A7377B2}"/>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1690D4E1-332A-4F04-A3FD-93144CB058C3}"/>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DD1E436A-0C18-4E6C-9210-366A8DBC8967}"/>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A54F082A-73A8-4A7D-811A-8EEBFD8EE1EB}"/>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9BA3A478-0234-4470-A0FC-D55B6FFEA83A}"/>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BCCED9CE-2623-4964-8B87-CB394F0C64C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675E06DD-69D9-4B7B-A30A-4E7822363E3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30EB34CA-1738-4573-9B33-AA16358FA7D1}"/>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6A640672-AEE8-4577-A576-95E84EADE327}"/>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D63457E-CA6E-4B07-A36C-4BBB077E602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D611E5B-9E6A-4B92-86A6-935F7A81062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4F78310-D63F-41CA-9C70-30CC5797841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F982D72-52C6-41E8-9B33-E12A0098B0E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8787B8F-A899-4DE3-A51B-93902A7A749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73" name="楕円 472">
          <a:extLst>
            <a:ext uri="{FF2B5EF4-FFF2-40B4-BE49-F238E27FC236}">
              <a16:creationId xmlns:a16="http://schemas.microsoft.com/office/drawing/2014/main" id="{674EDB5E-9FD5-4D84-AAD4-DBCEF10FA63F}"/>
            </a:ext>
          </a:extLst>
        </xdr:cNvPr>
        <xdr:cNvSpPr/>
      </xdr:nvSpPr>
      <xdr:spPr>
        <a:xfrm>
          <a:off x="104267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156863</xdr:rowOff>
    </xdr:from>
    <xdr:ext cx="469744" cy="259045"/>
    <xdr:sp macro="" textlink="">
      <xdr:nvSpPr>
        <xdr:cNvPr id="474" name="【市民会館】&#10;一人当たり面積該当値テキスト">
          <a:extLst>
            <a:ext uri="{FF2B5EF4-FFF2-40B4-BE49-F238E27FC236}">
              <a16:creationId xmlns:a16="http://schemas.microsoft.com/office/drawing/2014/main" id="{F7481414-B739-4FBA-878E-87683CC97AB0}"/>
            </a:ext>
          </a:extLst>
        </xdr:cNvPr>
        <xdr:cNvSpPr txBox="1"/>
      </xdr:nvSpPr>
      <xdr:spPr>
        <a:xfrm>
          <a:off x="10515600" y="1798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147320</xdr:rowOff>
    </xdr:from>
    <xdr:to>
      <xdr:col>50</xdr:col>
      <xdr:colOff>165100</xdr:colOff>
      <xdr:row>106</xdr:row>
      <xdr:rowOff>77470</xdr:rowOff>
    </xdr:to>
    <xdr:sp macro="" textlink="">
      <xdr:nvSpPr>
        <xdr:cNvPr id="475" name="楕円 474">
          <a:extLst>
            <a:ext uri="{FF2B5EF4-FFF2-40B4-BE49-F238E27FC236}">
              <a16:creationId xmlns:a16="http://schemas.microsoft.com/office/drawing/2014/main" id="{B5B497D2-4A9F-473B-BBA6-FD76D15ADE2A}"/>
            </a:ext>
          </a:extLst>
        </xdr:cNvPr>
        <xdr:cNvSpPr/>
      </xdr:nvSpPr>
      <xdr:spPr>
        <a:xfrm>
          <a:off x="9588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13336</xdr:rowOff>
    </xdr:from>
    <xdr:to>
      <xdr:col>55</xdr:col>
      <xdr:colOff>0</xdr:colOff>
      <xdr:row>106</xdr:row>
      <xdr:rowOff>26670</xdr:rowOff>
    </xdr:to>
    <xdr:cxnSp macro="">
      <xdr:nvCxnSpPr>
        <xdr:cNvPr id="476" name="直線コネクタ 475">
          <a:extLst>
            <a:ext uri="{FF2B5EF4-FFF2-40B4-BE49-F238E27FC236}">
              <a16:creationId xmlns:a16="http://schemas.microsoft.com/office/drawing/2014/main" id="{121F8EE9-4CFB-4892-8991-A9BD87E5C06F}"/>
            </a:ext>
          </a:extLst>
        </xdr:cNvPr>
        <xdr:cNvCxnSpPr/>
      </xdr:nvCxnSpPr>
      <xdr:spPr>
        <a:xfrm flipV="1">
          <a:off x="9639300" y="1818703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158750</xdr:rowOff>
    </xdr:from>
    <xdr:to>
      <xdr:col>46</xdr:col>
      <xdr:colOff>38100</xdr:colOff>
      <xdr:row>106</xdr:row>
      <xdr:rowOff>88900</xdr:rowOff>
    </xdr:to>
    <xdr:sp macro="" textlink="">
      <xdr:nvSpPr>
        <xdr:cNvPr id="477" name="楕円 476">
          <a:extLst>
            <a:ext uri="{FF2B5EF4-FFF2-40B4-BE49-F238E27FC236}">
              <a16:creationId xmlns:a16="http://schemas.microsoft.com/office/drawing/2014/main" id="{E698B3A6-AA90-4EB4-B3B1-DD7BB465A7CF}"/>
            </a:ext>
          </a:extLst>
        </xdr:cNvPr>
        <xdr:cNvSpPr/>
      </xdr:nvSpPr>
      <xdr:spPr>
        <a:xfrm>
          <a:off x="8699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26670</xdr:rowOff>
    </xdr:from>
    <xdr:to>
      <xdr:col>50</xdr:col>
      <xdr:colOff>114300</xdr:colOff>
      <xdr:row>106</xdr:row>
      <xdr:rowOff>38100</xdr:rowOff>
    </xdr:to>
    <xdr:cxnSp macro="">
      <xdr:nvCxnSpPr>
        <xdr:cNvPr id="478" name="直線コネクタ 477">
          <a:extLst>
            <a:ext uri="{FF2B5EF4-FFF2-40B4-BE49-F238E27FC236}">
              <a16:creationId xmlns:a16="http://schemas.microsoft.com/office/drawing/2014/main" id="{0556E6B1-01F3-46EB-948E-3CBF7B2402DD}"/>
            </a:ext>
          </a:extLst>
        </xdr:cNvPr>
        <xdr:cNvCxnSpPr/>
      </xdr:nvCxnSpPr>
      <xdr:spPr>
        <a:xfrm flipV="1">
          <a:off x="8750300" y="18200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168275</xdr:rowOff>
    </xdr:from>
    <xdr:to>
      <xdr:col>41</xdr:col>
      <xdr:colOff>101600</xdr:colOff>
      <xdr:row>106</xdr:row>
      <xdr:rowOff>98425</xdr:rowOff>
    </xdr:to>
    <xdr:sp macro="" textlink="">
      <xdr:nvSpPr>
        <xdr:cNvPr id="479" name="楕円 478">
          <a:extLst>
            <a:ext uri="{FF2B5EF4-FFF2-40B4-BE49-F238E27FC236}">
              <a16:creationId xmlns:a16="http://schemas.microsoft.com/office/drawing/2014/main" id="{B2FD375F-608A-4F2A-AD41-E6E82DCB4E0A}"/>
            </a:ext>
          </a:extLst>
        </xdr:cNvPr>
        <xdr:cNvSpPr/>
      </xdr:nvSpPr>
      <xdr:spPr>
        <a:xfrm>
          <a:off x="7810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38100</xdr:rowOff>
    </xdr:from>
    <xdr:to>
      <xdr:col>45</xdr:col>
      <xdr:colOff>177800</xdr:colOff>
      <xdr:row>106</xdr:row>
      <xdr:rowOff>47625</xdr:rowOff>
    </xdr:to>
    <xdr:cxnSp macro="">
      <xdr:nvCxnSpPr>
        <xdr:cNvPr id="480" name="直線コネクタ 479">
          <a:extLst>
            <a:ext uri="{FF2B5EF4-FFF2-40B4-BE49-F238E27FC236}">
              <a16:creationId xmlns:a16="http://schemas.microsoft.com/office/drawing/2014/main" id="{52642F1D-A921-48B4-919E-87B1CB825D55}"/>
            </a:ext>
          </a:extLst>
        </xdr:cNvPr>
        <xdr:cNvCxnSpPr/>
      </xdr:nvCxnSpPr>
      <xdr:spPr>
        <a:xfrm flipV="1">
          <a:off x="7861300" y="18211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8255</xdr:rowOff>
    </xdr:from>
    <xdr:to>
      <xdr:col>36</xdr:col>
      <xdr:colOff>165100</xdr:colOff>
      <xdr:row>106</xdr:row>
      <xdr:rowOff>109855</xdr:rowOff>
    </xdr:to>
    <xdr:sp macro="" textlink="">
      <xdr:nvSpPr>
        <xdr:cNvPr id="481" name="楕円 480">
          <a:extLst>
            <a:ext uri="{FF2B5EF4-FFF2-40B4-BE49-F238E27FC236}">
              <a16:creationId xmlns:a16="http://schemas.microsoft.com/office/drawing/2014/main" id="{E6ED1261-7CE3-4C80-8FC2-6323D71D14E1}"/>
            </a:ext>
          </a:extLst>
        </xdr:cNvPr>
        <xdr:cNvSpPr/>
      </xdr:nvSpPr>
      <xdr:spPr>
        <a:xfrm>
          <a:off x="6921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47625</xdr:rowOff>
    </xdr:from>
    <xdr:to>
      <xdr:col>41</xdr:col>
      <xdr:colOff>50800</xdr:colOff>
      <xdr:row>106</xdr:row>
      <xdr:rowOff>59055</xdr:rowOff>
    </xdr:to>
    <xdr:cxnSp macro="">
      <xdr:nvCxnSpPr>
        <xdr:cNvPr id="482" name="直線コネクタ 481">
          <a:extLst>
            <a:ext uri="{FF2B5EF4-FFF2-40B4-BE49-F238E27FC236}">
              <a16:creationId xmlns:a16="http://schemas.microsoft.com/office/drawing/2014/main" id="{77CA90F5-F118-4724-B94D-09013791E03C}"/>
            </a:ext>
          </a:extLst>
        </xdr:cNvPr>
        <xdr:cNvCxnSpPr/>
      </xdr:nvCxnSpPr>
      <xdr:spPr>
        <a:xfrm flipV="1">
          <a:off x="6972300" y="18221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A8B1D1A0-CE85-4F10-8813-E1199305E427}"/>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A3519DB6-807E-4BFA-9B49-EC626F1FB00F}"/>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5DB5DD57-B050-4010-94D0-9BE6DA6FAE1D}"/>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35F4B62A-3B7A-4B3C-BCF6-65BFB50C6492}"/>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93997</xdr:rowOff>
    </xdr:from>
    <xdr:ext cx="469744" cy="259045"/>
    <xdr:sp macro="" textlink="">
      <xdr:nvSpPr>
        <xdr:cNvPr id="487" name="n_1mainValue【市民会館】&#10;一人当たり面積">
          <a:extLst>
            <a:ext uri="{FF2B5EF4-FFF2-40B4-BE49-F238E27FC236}">
              <a16:creationId xmlns:a16="http://schemas.microsoft.com/office/drawing/2014/main" id="{CF1B28D7-F8DD-4A87-BF0C-AE29C4AA0450}"/>
            </a:ext>
          </a:extLst>
        </xdr:cNvPr>
        <xdr:cNvSpPr txBox="1"/>
      </xdr:nvSpPr>
      <xdr:spPr>
        <a:xfrm>
          <a:off x="93917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105427</xdr:rowOff>
    </xdr:from>
    <xdr:ext cx="469744" cy="259045"/>
    <xdr:sp macro="" textlink="">
      <xdr:nvSpPr>
        <xdr:cNvPr id="488" name="n_2mainValue【市民会館】&#10;一人当たり面積">
          <a:extLst>
            <a:ext uri="{FF2B5EF4-FFF2-40B4-BE49-F238E27FC236}">
              <a16:creationId xmlns:a16="http://schemas.microsoft.com/office/drawing/2014/main" id="{DE8A2FB5-5F14-4980-B78D-A35F15A43C8F}"/>
            </a:ext>
          </a:extLst>
        </xdr:cNvPr>
        <xdr:cNvSpPr txBox="1"/>
      </xdr:nvSpPr>
      <xdr:spPr>
        <a:xfrm>
          <a:off x="8515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114952</xdr:rowOff>
    </xdr:from>
    <xdr:ext cx="469744" cy="259045"/>
    <xdr:sp macro="" textlink="">
      <xdr:nvSpPr>
        <xdr:cNvPr id="489" name="n_3mainValue【市民会館】&#10;一人当たり面積">
          <a:extLst>
            <a:ext uri="{FF2B5EF4-FFF2-40B4-BE49-F238E27FC236}">
              <a16:creationId xmlns:a16="http://schemas.microsoft.com/office/drawing/2014/main" id="{40A0EF87-5668-44BA-8512-D60D93149E0D}"/>
            </a:ext>
          </a:extLst>
        </xdr:cNvPr>
        <xdr:cNvSpPr txBox="1"/>
      </xdr:nvSpPr>
      <xdr:spPr>
        <a:xfrm>
          <a:off x="76264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126382</xdr:rowOff>
    </xdr:from>
    <xdr:ext cx="469744" cy="259045"/>
    <xdr:sp macro="" textlink="">
      <xdr:nvSpPr>
        <xdr:cNvPr id="490" name="n_4mainValue【市民会館】&#10;一人当たり面積">
          <a:extLst>
            <a:ext uri="{FF2B5EF4-FFF2-40B4-BE49-F238E27FC236}">
              <a16:creationId xmlns:a16="http://schemas.microsoft.com/office/drawing/2014/main" id="{4376AFC3-B856-47B4-9F10-AB59A6CB480D}"/>
            </a:ext>
          </a:extLst>
        </xdr:cNvPr>
        <xdr:cNvSpPr txBox="1"/>
      </xdr:nvSpPr>
      <xdr:spPr>
        <a:xfrm>
          <a:off x="6737427" y="1795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E2A9AF1A-CED2-4B17-AF95-B115EB143CD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A95C179E-B4B5-4480-ACAF-D1A7B25E290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C195EF34-237F-456D-9E69-5AAFB229FDF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CD01571C-9947-4BFA-91C7-E9D43FECCE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BFA5246F-791B-466B-96C9-814D8F9861C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D0DEE5D1-E714-4C4D-8ABC-AB775E93238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AF9CE059-D1FE-4679-885E-37095E4F8C2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35F62222-4D68-4922-A468-B320FF3F63F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84E9E718-3D0B-4448-91B2-BE77F8B502F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FDFEA3D7-F2EE-4E03-89D1-6D780726AB8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5312F929-C3CB-4CDC-B3E5-750D98F2C92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9C09D842-D801-49FC-8D6E-2448A78E720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324ACE6C-E110-4479-A00E-C262F45C537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8DE9CD1D-6D92-49FE-B5F3-9C9EE9D3541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DDD6E6E5-236F-4F7A-9591-2F5920111F1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AD0C7069-3878-47E8-8148-69A6A646AC4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AE49CD27-79A6-4217-AD8D-14551E91766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3BAB041D-16FF-4889-98B1-EB0E19E5F7A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D0CC321F-DFF4-4425-A75A-4C8FD9A14BB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AF6F59B6-9F4F-4E59-BAF8-9CEBEF46C10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44E3FF6F-9C27-46A3-B061-6DC1C203413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B10CF03A-4F93-4163-9DB0-3E3EDC38200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81AAE2AD-5E67-4285-881D-C174973D926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110DDDF-8D36-4910-A037-4F724F50E34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C531E29D-BDDF-42AB-B644-741488142943}"/>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6FC7B5B9-EA9F-40CA-9692-D273C870F09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F513AC01-66FF-4E39-8DAD-6C1D71EDD97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322DFF67-6EF3-4AC8-AA0D-2FCCC588DD4E}"/>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410A2037-1A16-4BED-8C2F-EA488E331F08}"/>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4B47CF54-65E1-4DAE-8E32-BE3C590E2473}"/>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061E7045-F800-4F34-834F-5C8D73CA886F}"/>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E1262A72-3CD7-4858-9F02-8289ACA0BC2B}"/>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A4CBC646-F649-455C-BFB9-161E4F27EA41}"/>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E349C152-9F0C-4E1E-A6C4-85B266C4B7BC}"/>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51C0C5AA-40F7-444D-AF49-525ED648B064}"/>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A8EA6E8-A12D-4EE0-BE55-6EAAFCA1C7C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5868D0E-0EE3-4F46-9BE4-3C939E88823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3E3E05D-FC49-491A-A786-DDC8074AE4A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8599D69-9B5C-4830-96FF-BB789C566E4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B086BDE-6099-42C9-9B2A-A5A1B049DAB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166370</xdr:rowOff>
    </xdr:from>
    <xdr:to>
      <xdr:col>85</xdr:col>
      <xdr:colOff>177800</xdr:colOff>
      <xdr:row>36</xdr:row>
      <xdr:rowOff>96520</xdr:rowOff>
    </xdr:to>
    <xdr:sp macro="" textlink="">
      <xdr:nvSpPr>
        <xdr:cNvPr id="531" name="楕円 530">
          <a:extLst>
            <a:ext uri="{FF2B5EF4-FFF2-40B4-BE49-F238E27FC236}">
              <a16:creationId xmlns:a16="http://schemas.microsoft.com/office/drawing/2014/main" id="{4BAD4389-3B5B-4040-A18E-E3356372614E}"/>
            </a:ext>
          </a:extLst>
        </xdr:cNvPr>
        <xdr:cNvSpPr/>
      </xdr:nvSpPr>
      <xdr:spPr>
        <a:xfrm>
          <a:off x="162687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17797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A3C4C9CC-CCDF-4DEA-890B-C8A54424217B}"/>
            </a:ext>
          </a:extLst>
        </xdr:cNvPr>
        <xdr:cNvSpPr txBox="1"/>
      </xdr:nvSpPr>
      <xdr:spPr>
        <a:xfrm>
          <a:off x="16357600"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113030</xdr:rowOff>
    </xdr:from>
    <xdr:to>
      <xdr:col>81</xdr:col>
      <xdr:colOff>101600</xdr:colOff>
      <xdr:row>36</xdr:row>
      <xdr:rowOff>43180</xdr:rowOff>
    </xdr:to>
    <xdr:sp macro="" textlink="">
      <xdr:nvSpPr>
        <xdr:cNvPr id="533" name="楕円 532">
          <a:extLst>
            <a:ext uri="{FF2B5EF4-FFF2-40B4-BE49-F238E27FC236}">
              <a16:creationId xmlns:a16="http://schemas.microsoft.com/office/drawing/2014/main" id="{18310F17-E49B-4A8E-AA2A-C7AA2A3655EC}"/>
            </a:ext>
          </a:extLst>
        </xdr:cNvPr>
        <xdr:cNvSpPr/>
      </xdr:nvSpPr>
      <xdr:spPr>
        <a:xfrm>
          <a:off x="15430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163830</xdr:rowOff>
    </xdr:from>
    <xdr:to>
      <xdr:col>85</xdr:col>
      <xdr:colOff>127000</xdr:colOff>
      <xdr:row>36</xdr:row>
      <xdr:rowOff>45720</xdr:rowOff>
    </xdr:to>
    <xdr:cxnSp macro="">
      <xdr:nvCxnSpPr>
        <xdr:cNvPr id="534" name="直線コネクタ 533">
          <a:extLst>
            <a:ext uri="{FF2B5EF4-FFF2-40B4-BE49-F238E27FC236}">
              <a16:creationId xmlns:a16="http://schemas.microsoft.com/office/drawing/2014/main" id="{1FA770B7-196C-4542-88D5-8B341BE22B9A}"/>
            </a:ext>
          </a:extLst>
        </xdr:cNvPr>
        <xdr:cNvCxnSpPr/>
      </xdr:nvCxnSpPr>
      <xdr:spPr>
        <a:xfrm>
          <a:off x="15481300" y="6164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65405</xdr:rowOff>
    </xdr:from>
    <xdr:to>
      <xdr:col>76</xdr:col>
      <xdr:colOff>165100</xdr:colOff>
      <xdr:row>35</xdr:row>
      <xdr:rowOff>167005</xdr:rowOff>
    </xdr:to>
    <xdr:sp macro="" textlink="">
      <xdr:nvSpPr>
        <xdr:cNvPr id="535" name="楕円 534">
          <a:extLst>
            <a:ext uri="{FF2B5EF4-FFF2-40B4-BE49-F238E27FC236}">
              <a16:creationId xmlns:a16="http://schemas.microsoft.com/office/drawing/2014/main" id="{AE4DBCE7-0932-4A8D-B366-C500C4E5E604}"/>
            </a:ext>
          </a:extLst>
        </xdr:cNvPr>
        <xdr:cNvSpPr/>
      </xdr:nvSpPr>
      <xdr:spPr>
        <a:xfrm>
          <a:off x="14541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116205</xdr:rowOff>
    </xdr:from>
    <xdr:to>
      <xdr:col>81</xdr:col>
      <xdr:colOff>50800</xdr:colOff>
      <xdr:row>35</xdr:row>
      <xdr:rowOff>163830</xdr:rowOff>
    </xdr:to>
    <xdr:cxnSp macro="">
      <xdr:nvCxnSpPr>
        <xdr:cNvPr id="536" name="直線コネクタ 535">
          <a:extLst>
            <a:ext uri="{FF2B5EF4-FFF2-40B4-BE49-F238E27FC236}">
              <a16:creationId xmlns:a16="http://schemas.microsoft.com/office/drawing/2014/main" id="{B7617BF5-1AB7-4C48-A0DA-345AD3E80CEA}"/>
            </a:ext>
          </a:extLst>
        </xdr:cNvPr>
        <xdr:cNvCxnSpPr/>
      </xdr:nvCxnSpPr>
      <xdr:spPr>
        <a:xfrm>
          <a:off x="14592300" y="61169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34925</xdr:rowOff>
    </xdr:from>
    <xdr:to>
      <xdr:col>72</xdr:col>
      <xdr:colOff>38100</xdr:colOff>
      <xdr:row>35</xdr:row>
      <xdr:rowOff>136525</xdr:rowOff>
    </xdr:to>
    <xdr:sp macro="" textlink="">
      <xdr:nvSpPr>
        <xdr:cNvPr id="537" name="楕円 536">
          <a:extLst>
            <a:ext uri="{FF2B5EF4-FFF2-40B4-BE49-F238E27FC236}">
              <a16:creationId xmlns:a16="http://schemas.microsoft.com/office/drawing/2014/main" id="{F65C37F5-B259-442D-BE59-A7356C28CD4D}"/>
            </a:ext>
          </a:extLst>
        </xdr:cNvPr>
        <xdr:cNvSpPr/>
      </xdr:nvSpPr>
      <xdr:spPr>
        <a:xfrm>
          <a:off x="13652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85725</xdr:rowOff>
    </xdr:from>
    <xdr:to>
      <xdr:col>76</xdr:col>
      <xdr:colOff>114300</xdr:colOff>
      <xdr:row>35</xdr:row>
      <xdr:rowOff>116205</xdr:rowOff>
    </xdr:to>
    <xdr:cxnSp macro="">
      <xdr:nvCxnSpPr>
        <xdr:cNvPr id="538" name="直線コネクタ 537">
          <a:extLst>
            <a:ext uri="{FF2B5EF4-FFF2-40B4-BE49-F238E27FC236}">
              <a16:creationId xmlns:a16="http://schemas.microsoft.com/office/drawing/2014/main" id="{3CA4F52E-ABAD-4F1C-8142-CF1AE79D61AD}"/>
            </a:ext>
          </a:extLst>
        </xdr:cNvPr>
        <xdr:cNvCxnSpPr/>
      </xdr:nvCxnSpPr>
      <xdr:spPr>
        <a:xfrm>
          <a:off x="13703300" y="60864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154940</xdr:rowOff>
    </xdr:from>
    <xdr:to>
      <xdr:col>67</xdr:col>
      <xdr:colOff>101600</xdr:colOff>
      <xdr:row>35</xdr:row>
      <xdr:rowOff>85090</xdr:rowOff>
    </xdr:to>
    <xdr:sp macro="" textlink="">
      <xdr:nvSpPr>
        <xdr:cNvPr id="539" name="楕円 538">
          <a:extLst>
            <a:ext uri="{FF2B5EF4-FFF2-40B4-BE49-F238E27FC236}">
              <a16:creationId xmlns:a16="http://schemas.microsoft.com/office/drawing/2014/main" id="{9D1A1570-3B91-444C-8CB5-99E505033905}"/>
            </a:ext>
          </a:extLst>
        </xdr:cNvPr>
        <xdr:cNvSpPr/>
      </xdr:nvSpPr>
      <xdr:spPr>
        <a:xfrm>
          <a:off x="12763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34290</xdr:rowOff>
    </xdr:from>
    <xdr:to>
      <xdr:col>71</xdr:col>
      <xdr:colOff>177800</xdr:colOff>
      <xdr:row>35</xdr:row>
      <xdr:rowOff>85725</xdr:rowOff>
    </xdr:to>
    <xdr:cxnSp macro="">
      <xdr:nvCxnSpPr>
        <xdr:cNvPr id="540" name="直線コネクタ 539">
          <a:extLst>
            <a:ext uri="{FF2B5EF4-FFF2-40B4-BE49-F238E27FC236}">
              <a16:creationId xmlns:a16="http://schemas.microsoft.com/office/drawing/2014/main" id="{3142C2A4-81CD-4696-A9D0-8A2D9A129AA6}"/>
            </a:ext>
          </a:extLst>
        </xdr:cNvPr>
        <xdr:cNvCxnSpPr/>
      </xdr:nvCxnSpPr>
      <xdr:spPr>
        <a:xfrm>
          <a:off x="12814300" y="60350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EF4A57F3-71DC-4473-8592-247E80D7C80C}"/>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34CC42B1-37D1-4156-834E-F75AED469F43}"/>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3D593776-F286-44C4-868C-C9C98288FC13}"/>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1E1E2C6D-A1BA-43A5-BA20-D6F04B69CAF2}"/>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59707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3022479E-C74B-4C03-8977-1D67465DFCF0}"/>
            </a:ext>
          </a:extLst>
        </xdr:cNvPr>
        <xdr:cNvSpPr txBox="1"/>
      </xdr:nvSpPr>
      <xdr:spPr>
        <a:xfrm>
          <a:off x="152660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12082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A4CB442D-6775-40D6-9151-27BFA0DFB16A}"/>
            </a:ext>
          </a:extLst>
        </xdr:cNvPr>
        <xdr:cNvSpPr txBox="1"/>
      </xdr:nvSpPr>
      <xdr:spPr>
        <a:xfrm>
          <a:off x="14389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153052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5C04615-3E5F-40F9-A829-D747E6537071}"/>
            </a:ext>
          </a:extLst>
        </xdr:cNvPr>
        <xdr:cNvSpPr txBox="1"/>
      </xdr:nvSpPr>
      <xdr:spPr>
        <a:xfrm>
          <a:off x="13500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101617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BA7B6342-322F-4670-93D0-CC515AF9D571}"/>
            </a:ext>
          </a:extLst>
        </xdr:cNvPr>
        <xdr:cNvSpPr txBox="1"/>
      </xdr:nvSpPr>
      <xdr:spPr>
        <a:xfrm>
          <a:off x="12611744"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59904C1D-73F9-4B92-AFB5-885AC23605E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AB079D2A-55C8-40D0-AB12-DA1C5B0B369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6B5660E-06F9-4FE4-9FB5-D51591C2812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92DBC628-5D30-4A6E-BC60-8ED4345515B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CB813CEC-831F-4572-8A98-2AE9448496F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9D71188E-8BF6-4E3E-9EBB-5487852DCE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25934E8C-F821-4C5C-A5A8-94BC9043E9B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A1BA9C0D-4957-494E-B7CF-2B9BD56C67B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75A67DEE-8BE5-4D34-8B8B-6CECA21FF63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B291A5B1-CAE3-4071-B608-FB0E22C4D12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C97AA978-F6D9-4D82-A8E9-2F6A265A595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EB88F951-98D8-4BAF-BB6A-CC9642B5E28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EC507640-7647-4B2F-A745-B2B6578657B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A4AEDD5C-CCB5-4877-AF9F-03530FF40FB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BD66E09A-576B-4F0A-912C-DC92E4CC89A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AF8D38C2-6C66-494E-AD2E-7218E2705A4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254802C2-8BEA-488D-8CCB-28E7697360D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DDFC48B-CE55-49F4-9D7B-0A8B32DE3E7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E2ECA7C-3886-4CC3-9B17-0997C587F52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6129F06-515F-424B-B0F8-97F040C1E3A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F19F2E49-2144-479A-BC65-410B4231B48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5D88F5E1-3698-423C-B025-EFEC7A100D3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A8B79908-C972-479E-949A-B17DDA3EF26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748E3C98-0333-41EA-B60A-5183E496D9C2}"/>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FC912FC9-D0F5-4818-8F2D-FE94FB7F12E7}"/>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F17B81B4-C16D-4C78-B777-76C9D593C944}"/>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8DB9E632-E8B4-4704-BEBA-CE967B8D2571}"/>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9BFEB8DF-1130-48D5-B5EA-0887C555FA0A}"/>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385FA304-A5CC-4B4F-9B25-B1BD9B2A59E3}"/>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A5150DAD-CC0F-4B52-9E2C-D547D3A28CA9}"/>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36457B04-9F51-4523-A815-21B2A2555A48}"/>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5B61D30E-2123-449C-831E-7FD96FC47E9F}"/>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60BF0398-935A-48F1-A034-91466D1E5F2E}"/>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0648A52A-21D0-48C4-8EE7-DA8F141C3B81}"/>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A891A93-3FE5-499C-8F0A-EB87627659D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A4DEFED-39D0-4C22-A770-F56D67D0CC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E403D60-04C0-4707-A9C3-B77960A1CC1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49BD903-348D-47DA-9CCE-462445B304E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D4D4F4C-C748-4910-9820-C513344EEE6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117404</xdr:rowOff>
    </xdr:from>
    <xdr:to>
      <xdr:col>116</xdr:col>
      <xdr:colOff>114300</xdr:colOff>
      <xdr:row>41</xdr:row>
      <xdr:rowOff>47554</xdr:rowOff>
    </xdr:to>
    <xdr:sp macro="" textlink="">
      <xdr:nvSpPr>
        <xdr:cNvPr id="588" name="楕円 587">
          <a:extLst>
            <a:ext uri="{FF2B5EF4-FFF2-40B4-BE49-F238E27FC236}">
              <a16:creationId xmlns:a16="http://schemas.microsoft.com/office/drawing/2014/main" id="{6A42272C-037B-482C-9E36-E91FB474D440}"/>
            </a:ext>
          </a:extLst>
        </xdr:cNvPr>
        <xdr:cNvSpPr/>
      </xdr:nvSpPr>
      <xdr:spPr>
        <a:xfrm>
          <a:off x="22110700" y="69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95831</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0BAD459D-B0E0-41BB-B757-8D4F385E21A4}"/>
            </a:ext>
          </a:extLst>
        </xdr:cNvPr>
        <xdr:cNvSpPr txBox="1"/>
      </xdr:nvSpPr>
      <xdr:spPr>
        <a:xfrm>
          <a:off x="22199600" y="695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123218</xdr:rowOff>
    </xdr:from>
    <xdr:to>
      <xdr:col>112</xdr:col>
      <xdr:colOff>38100</xdr:colOff>
      <xdr:row>41</xdr:row>
      <xdr:rowOff>53368</xdr:rowOff>
    </xdr:to>
    <xdr:sp macro="" textlink="">
      <xdr:nvSpPr>
        <xdr:cNvPr id="590" name="楕円 589">
          <a:extLst>
            <a:ext uri="{FF2B5EF4-FFF2-40B4-BE49-F238E27FC236}">
              <a16:creationId xmlns:a16="http://schemas.microsoft.com/office/drawing/2014/main" id="{AF2FD4CD-B546-421B-9F82-165AF4988A79}"/>
            </a:ext>
          </a:extLst>
        </xdr:cNvPr>
        <xdr:cNvSpPr/>
      </xdr:nvSpPr>
      <xdr:spPr>
        <a:xfrm>
          <a:off x="21272500" y="69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168204</xdr:rowOff>
    </xdr:from>
    <xdr:to>
      <xdr:col>116</xdr:col>
      <xdr:colOff>63500</xdr:colOff>
      <xdr:row>41</xdr:row>
      <xdr:rowOff>2568</xdr:rowOff>
    </xdr:to>
    <xdr:cxnSp macro="">
      <xdr:nvCxnSpPr>
        <xdr:cNvPr id="591" name="直線コネクタ 590">
          <a:extLst>
            <a:ext uri="{FF2B5EF4-FFF2-40B4-BE49-F238E27FC236}">
              <a16:creationId xmlns:a16="http://schemas.microsoft.com/office/drawing/2014/main" id="{DAAD67B4-21A1-4A4A-AECF-D525BF9A86A8}"/>
            </a:ext>
          </a:extLst>
        </xdr:cNvPr>
        <xdr:cNvCxnSpPr/>
      </xdr:nvCxnSpPr>
      <xdr:spPr>
        <a:xfrm flipV="1">
          <a:off x="21323300" y="7026204"/>
          <a:ext cx="8382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128788</xdr:rowOff>
    </xdr:from>
    <xdr:to>
      <xdr:col>107</xdr:col>
      <xdr:colOff>101600</xdr:colOff>
      <xdr:row>41</xdr:row>
      <xdr:rowOff>58938</xdr:rowOff>
    </xdr:to>
    <xdr:sp macro="" textlink="">
      <xdr:nvSpPr>
        <xdr:cNvPr id="592" name="楕円 591">
          <a:extLst>
            <a:ext uri="{FF2B5EF4-FFF2-40B4-BE49-F238E27FC236}">
              <a16:creationId xmlns:a16="http://schemas.microsoft.com/office/drawing/2014/main" id="{FBB49B28-84E8-495D-AAD9-5F6D1DA5BE96}"/>
            </a:ext>
          </a:extLst>
        </xdr:cNvPr>
        <xdr:cNvSpPr/>
      </xdr:nvSpPr>
      <xdr:spPr>
        <a:xfrm>
          <a:off x="20383500" y="698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2568</xdr:rowOff>
    </xdr:from>
    <xdr:to>
      <xdr:col>111</xdr:col>
      <xdr:colOff>177800</xdr:colOff>
      <xdr:row>41</xdr:row>
      <xdr:rowOff>8138</xdr:rowOff>
    </xdr:to>
    <xdr:cxnSp macro="">
      <xdr:nvCxnSpPr>
        <xdr:cNvPr id="593" name="直線コネクタ 592">
          <a:extLst>
            <a:ext uri="{FF2B5EF4-FFF2-40B4-BE49-F238E27FC236}">
              <a16:creationId xmlns:a16="http://schemas.microsoft.com/office/drawing/2014/main" id="{B3A93E38-380C-485A-95B5-6A4E1FCA8C8A}"/>
            </a:ext>
          </a:extLst>
        </xdr:cNvPr>
        <xdr:cNvCxnSpPr/>
      </xdr:nvCxnSpPr>
      <xdr:spPr>
        <a:xfrm flipV="1">
          <a:off x="20434300" y="7032018"/>
          <a:ext cx="889000" cy="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138206</xdr:rowOff>
    </xdr:from>
    <xdr:to>
      <xdr:col>102</xdr:col>
      <xdr:colOff>165100</xdr:colOff>
      <xdr:row>41</xdr:row>
      <xdr:rowOff>68356</xdr:rowOff>
    </xdr:to>
    <xdr:sp macro="" textlink="">
      <xdr:nvSpPr>
        <xdr:cNvPr id="594" name="楕円 593">
          <a:extLst>
            <a:ext uri="{FF2B5EF4-FFF2-40B4-BE49-F238E27FC236}">
              <a16:creationId xmlns:a16="http://schemas.microsoft.com/office/drawing/2014/main" id="{EC908652-DC2E-4BAD-AAE3-378B4CF51C91}"/>
            </a:ext>
          </a:extLst>
        </xdr:cNvPr>
        <xdr:cNvSpPr/>
      </xdr:nvSpPr>
      <xdr:spPr>
        <a:xfrm>
          <a:off x="19494500" y="699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8138</xdr:rowOff>
    </xdr:from>
    <xdr:to>
      <xdr:col>107</xdr:col>
      <xdr:colOff>50800</xdr:colOff>
      <xdr:row>41</xdr:row>
      <xdr:rowOff>17556</xdr:rowOff>
    </xdr:to>
    <xdr:cxnSp macro="">
      <xdr:nvCxnSpPr>
        <xdr:cNvPr id="595" name="直線コネクタ 594">
          <a:extLst>
            <a:ext uri="{FF2B5EF4-FFF2-40B4-BE49-F238E27FC236}">
              <a16:creationId xmlns:a16="http://schemas.microsoft.com/office/drawing/2014/main" id="{1F7ED721-767A-4DE6-920E-5018BC5BAC81}"/>
            </a:ext>
          </a:extLst>
        </xdr:cNvPr>
        <xdr:cNvCxnSpPr/>
      </xdr:nvCxnSpPr>
      <xdr:spPr>
        <a:xfrm flipV="1">
          <a:off x="19545300" y="7037588"/>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142973</xdr:rowOff>
    </xdr:from>
    <xdr:to>
      <xdr:col>98</xdr:col>
      <xdr:colOff>38100</xdr:colOff>
      <xdr:row>41</xdr:row>
      <xdr:rowOff>73123</xdr:rowOff>
    </xdr:to>
    <xdr:sp macro="" textlink="">
      <xdr:nvSpPr>
        <xdr:cNvPr id="596" name="楕円 595">
          <a:extLst>
            <a:ext uri="{FF2B5EF4-FFF2-40B4-BE49-F238E27FC236}">
              <a16:creationId xmlns:a16="http://schemas.microsoft.com/office/drawing/2014/main" id="{8F1D6EC9-501C-4CBA-B33B-C6E12EA1B493}"/>
            </a:ext>
          </a:extLst>
        </xdr:cNvPr>
        <xdr:cNvSpPr/>
      </xdr:nvSpPr>
      <xdr:spPr>
        <a:xfrm>
          <a:off x="18605500" y="700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17556</xdr:rowOff>
    </xdr:from>
    <xdr:to>
      <xdr:col>102</xdr:col>
      <xdr:colOff>114300</xdr:colOff>
      <xdr:row>41</xdr:row>
      <xdr:rowOff>22323</xdr:rowOff>
    </xdr:to>
    <xdr:cxnSp macro="">
      <xdr:nvCxnSpPr>
        <xdr:cNvPr id="597" name="直線コネクタ 596">
          <a:extLst>
            <a:ext uri="{FF2B5EF4-FFF2-40B4-BE49-F238E27FC236}">
              <a16:creationId xmlns:a16="http://schemas.microsoft.com/office/drawing/2014/main" id="{14BBDBBC-3E9B-4692-9263-31D10852FCBA}"/>
            </a:ext>
          </a:extLst>
        </xdr:cNvPr>
        <xdr:cNvCxnSpPr/>
      </xdr:nvCxnSpPr>
      <xdr:spPr>
        <a:xfrm flipV="1">
          <a:off x="18656300" y="7047006"/>
          <a:ext cx="889000" cy="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DC2F7EB7-CF80-4CE3-8FF7-01F67A2EAC84}"/>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2E05DABA-BB41-481D-BC70-F3107B7A9FBC}"/>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0FF7B775-9FEA-4E24-9620-2196FE5D413A}"/>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C9103168-9020-47E7-B70D-53F10213571B}"/>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44495</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AA03B70D-0FCF-4240-868D-F27B36BBF279}"/>
            </a:ext>
          </a:extLst>
        </xdr:cNvPr>
        <xdr:cNvSpPr txBox="1"/>
      </xdr:nvSpPr>
      <xdr:spPr>
        <a:xfrm>
          <a:off x="21043411" y="70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50065</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3C3F1A77-6C61-4E5E-88E8-2ACFA7503966}"/>
            </a:ext>
          </a:extLst>
        </xdr:cNvPr>
        <xdr:cNvSpPr txBox="1"/>
      </xdr:nvSpPr>
      <xdr:spPr>
        <a:xfrm>
          <a:off x="20167111" y="707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59483</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B9FF3F08-ACE3-4457-AE7B-4ADD37F02F68}"/>
            </a:ext>
          </a:extLst>
        </xdr:cNvPr>
        <xdr:cNvSpPr txBox="1"/>
      </xdr:nvSpPr>
      <xdr:spPr>
        <a:xfrm>
          <a:off x="19278111" y="708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64250</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15045E81-AF03-47F7-9C9F-032FCECF36F3}"/>
            </a:ext>
          </a:extLst>
        </xdr:cNvPr>
        <xdr:cNvSpPr txBox="1"/>
      </xdr:nvSpPr>
      <xdr:spPr>
        <a:xfrm>
          <a:off x="18389111" y="709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71D74209-543F-4136-A52A-5EB6DFCE5D2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5F17BC5D-81BB-4F9A-9A67-1087E0EA365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CD7A6E73-9CEB-42A8-BDBF-D687E5D031A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AB5AA8FB-F82F-4B54-A0E8-DF162C35066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8393B0EB-616E-40A0-82D1-0F834345D6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9398C442-027B-4007-8716-F482EBA4D58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5DC23384-D587-409F-B0C8-D387A357855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B3079A5-A96A-4F72-BE77-0D33DCAE75F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C2F513EE-AF99-4B71-97B7-BC023CB8ACB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1CE4A60B-4D00-4A50-8F2F-7E50FC60468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A1BAAB87-BAAC-430A-8F88-FB1F8FCB400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69E6EE52-9132-4218-90C1-5514745182B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0B703FFC-8ACE-4001-9281-177138C676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00141471-4F7A-4775-8007-A14D6155C4B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8D09FC09-CAA2-46AF-BDC0-F9DFDB1E58E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AD79C81E-0E23-4680-8D2A-256288E94A6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470C42BE-0D1B-46F1-BCDA-D5739458559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C82AD6EE-E9DD-438A-AEE8-F3C2953CB57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DD467D81-E8D2-4491-B274-1803E91265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4B023A0B-0F20-497E-877B-D7BFBE3B777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8CA6CD5F-E064-4AC1-A206-8D482A318A6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9167F69D-8CFF-438F-ABA1-A23EBAED02D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C4686F89-E78A-4284-ADBA-EC43FF83082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B986C834-A8BC-4EE6-AB9D-254DEFC8C52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5B7E9C2D-F1CE-4E34-AA5F-E43F01DF3B5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A42D58DB-14B3-4383-8A67-6403AD2C13D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34762387-7867-4D32-9C6C-1E6E8679059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A1B03AA5-C134-4F9D-BC64-38A8652D405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69FB490E-A6F3-4E65-8CCD-62B90D4585A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390D4144-4244-4D8B-B0A9-0D361C15970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65C7C6FD-670C-4362-909B-A215DC87904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A792DA16-547F-4806-81B8-9CD8A3A322C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7A1F5DFE-7A84-46DA-954A-76AA4395BF8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67E35D73-09B1-4FF2-A066-A16ED316054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D588B608-484A-44DB-B9DA-E832B4251F3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F707AB47-3412-4F42-A813-8F247BDA166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064D8792-C0AC-4B49-B57B-3FE42B57898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A4B72F93-2D29-4028-8A66-99C8CE66ECA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8511BD31-4BDF-41F6-9F88-4A3C28E9706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858EE5CF-2988-49DC-88F6-1DB883EC378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57A7046B-3899-46D3-AB26-6C44D386EA43}"/>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5A07492A-DDE8-4B75-9CAA-410652B1846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C730A909-5463-4DC0-BF58-BCB365F90CB5}"/>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3D817748-8C56-47F7-A3B7-DA890BC6EF79}"/>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0" name="直線コネクタ 649">
          <a:extLst>
            <a:ext uri="{FF2B5EF4-FFF2-40B4-BE49-F238E27FC236}">
              <a16:creationId xmlns:a16="http://schemas.microsoft.com/office/drawing/2014/main" id="{BE75E3A2-2EA4-4415-99A1-522602C550D2}"/>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D9F84ED7-3D4E-4913-9D7A-28AC25C96413}"/>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2" name="フローチャート: 判断 651">
          <a:extLst>
            <a:ext uri="{FF2B5EF4-FFF2-40B4-BE49-F238E27FC236}">
              <a16:creationId xmlns:a16="http://schemas.microsoft.com/office/drawing/2014/main" id="{281200F3-66BC-4FD7-8D28-B6C58E0B2878}"/>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3" name="フローチャート: 判断 652">
          <a:extLst>
            <a:ext uri="{FF2B5EF4-FFF2-40B4-BE49-F238E27FC236}">
              <a16:creationId xmlns:a16="http://schemas.microsoft.com/office/drawing/2014/main" id="{5FB039DD-CD46-41E5-86F8-6401211E5E95}"/>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4" name="フローチャート: 判断 653">
          <a:extLst>
            <a:ext uri="{FF2B5EF4-FFF2-40B4-BE49-F238E27FC236}">
              <a16:creationId xmlns:a16="http://schemas.microsoft.com/office/drawing/2014/main" id="{2040695B-6A42-4139-BFB0-D5667363FFDD}"/>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5" name="フローチャート: 判断 654">
          <a:extLst>
            <a:ext uri="{FF2B5EF4-FFF2-40B4-BE49-F238E27FC236}">
              <a16:creationId xmlns:a16="http://schemas.microsoft.com/office/drawing/2014/main" id="{D8542A0F-2A77-476F-9549-60E922F9150D}"/>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6" name="フローチャート: 判断 655">
          <a:extLst>
            <a:ext uri="{FF2B5EF4-FFF2-40B4-BE49-F238E27FC236}">
              <a16:creationId xmlns:a16="http://schemas.microsoft.com/office/drawing/2014/main" id="{33D9B844-1F45-4739-8400-22EE3D2D2C02}"/>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A5F5785-6E81-4316-9764-E33D2792442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7C42505-E64C-40A3-9793-90D8BDD8F86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A023DB-95C8-4CB4-B404-E9F750B2EE5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32C5F24-5143-4A97-8EF0-32E5AFA2126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82C1245-B5D6-47CD-96F1-7DC53460516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19686</xdr:rowOff>
    </xdr:from>
    <xdr:to>
      <xdr:col>85</xdr:col>
      <xdr:colOff>177800</xdr:colOff>
      <xdr:row>83</xdr:row>
      <xdr:rowOff>121286</xdr:rowOff>
    </xdr:to>
    <xdr:sp macro="" textlink="">
      <xdr:nvSpPr>
        <xdr:cNvPr id="662" name="楕円 661">
          <a:extLst>
            <a:ext uri="{FF2B5EF4-FFF2-40B4-BE49-F238E27FC236}">
              <a16:creationId xmlns:a16="http://schemas.microsoft.com/office/drawing/2014/main" id="{820F02F4-981E-4EE0-9E6F-28CD5A09C9CB}"/>
            </a:ext>
          </a:extLst>
        </xdr:cNvPr>
        <xdr:cNvSpPr/>
      </xdr:nvSpPr>
      <xdr:spPr>
        <a:xfrm>
          <a:off x="162687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169563</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D5C34E4D-2C97-4204-8BB1-E99CB1BE2DCE}"/>
            </a:ext>
          </a:extLst>
        </xdr:cNvPr>
        <xdr:cNvSpPr txBox="1"/>
      </xdr:nvSpPr>
      <xdr:spPr>
        <a:xfrm>
          <a:off x="16357600"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162561</xdr:rowOff>
    </xdr:from>
    <xdr:to>
      <xdr:col>81</xdr:col>
      <xdr:colOff>101600</xdr:colOff>
      <xdr:row>83</xdr:row>
      <xdr:rowOff>92711</xdr:rowOff>
    </xdr:to>
    <xdr:sp macro="" textlink="">
      <xdr:nvSpPr>
        <xdr:cNvPr id="664" name="楕円 663">
          <a:extLst>
            <a:ext uri="{FF2B5EF4-FFF2-40B4-BE49-F238E27FC236}">
              <a16:creationId xmlns:a16="http://schemas.microsoft.com/office/drawing/2014/main" id="{7B7795FC-F0BC-4389-8F95-84BC6CAB12A2}"/>
            </a:ext>
          </a:extLst>
        </xdr:cNvPr>
        <xdr:cNvSpPr/>
      </xdr:nvSpPr>
      <xdr:spPr>
        <a:xfrm>
          <a:off x="15430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41911</xdr:rowOff>
    </xdr:from>
    <xdr:to>
      <xdr:col>85</xdr:col>
      <xdr:colOff>127000</xdr:colOff>
      <xdr:row>83</xdr:row>
      <xdr:rowOff>70486</xdr:rowOff>
    </xdr:to>
    <xdr:cxnSp macro="">
      <xdr:nvCxnSpPr>
        <xdr:cNvPr id="665" name="直線コネクタ 664">
          <a:extLst>
            <a:ext uri="{FF2B5EF4-FFF2-40B4-BE49-F238E27FC236}">
              <a16:creationId xmlns:a16="http://schemas.microsoft.com/office/drawing/2014/main" id="{8514DF36-6E11-405E-B189-21595A32CE30}"/>
            </a:ext>
          </a:extLst>
        </xdr:cNvPr>
        <xdr:cNvCxnSpPr/>
      </xdr:nvCxnSpPr>
      <xdr:spPr>
        <a:xfrm>
          <a:off x="15481300" y="1427226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145414</xdr:rowOff>
    </xdr:from>
    <xdr:to>
      <xdr:col>76</xdr:col>
      <xdr:colOff>165100</xdr:colOff>
      <xdr:row>83</xdr:row>
      <xdr:rowOff>75564</xdr:rowOff>
    </xdr:to>
    <xdr:sp macro="" textlink="">
      <xdr:nvSpPr>
        <xdr:cNvPr id="666" name="楕円 665">
          <a:extLst>
            <a:ext uri="{FF2B5EF4-FFF2-40B4-BE49-F238E27FC236}">
              <a16:creationId xmlns:a16="http://schemas.microsoft.com/office/drawing/2014/main" id="{EEE2BF46-AE48-429B-802D-9F3EBC0F99D7}"/>
            </a:ext>
          </a:extLst>
        </xdr:cNvPr>
        <xdr:cNvSpPr/>
      </xdr:nvSpPr>
      <xdr:spPr>
        <a:xfrm>
          <a:off x="14541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24764</xdr:rowOff>
    </xdr:from>
    <xdr:to>
      <xdr:col>81</xdr:col>
      <xdr:colOff>50800</xdr:colOff>
      <xdr:row>83</xdr:row>
      <xdr:rowOff>41911</xdr:rowOff>
    </xdr:to>
    <xdr:cxnSp macro="">
      <xdr:nvCxnSpPr>
        <xdr:cNvPr id="667" name="直線コネクタ 666">
          <a:extLst>
            <a:ext uri="{FF2B5EF4-FFF2-40B4-BE49-F238E27FC236}">
              <a16:creationId xmlns:a16="http://schemas.microsoft.com/office/drawing/2014/main" id="{E9DC0DF6-430B-4BFA-8CFB-D07952009E7C}"/>
            </a:ext>
          </a:extLst>
        </xdr:cNvPr>
        <xdr:cNvCxnSpPr/>
      </xdr:nvCxnSpPr>
      <xdr:spPr>
        <a:xfrm>
          <a:off x="14592300" y="142551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133986</xdr:rowOff>
    </xdr:from>
    <xdr:to>
      <xdr:col>72</xdr:col>
      <xdr:colOff>38100</xdr:colOff>
      <xdr:row>83</xdr:row>
      <xdr:rowOff>64136</xdr:rowOff>
    </xdr:to>
    <xdr:sp macro="" textlink="">
      <xdr:nvSpPr>
        <xdr:cNvPr id="668" name="楕円 667">
          <a:extLst>
            <a:ext uri="{FF2B5EF4-FFF2-40B4-BE49-F238E27FC236}">
              <a16:creationId xmlns:a16="http://schemas.microsoft.com/office/drawing/2014/main" id="{B455AA0E-E6C7-4398-9B66-9CC693A259BF}"/>
            </a:ext>
          </a:extLst>
        </xdr:cNvPr>
        <xdr:cNvSpPr/>
      </xdr:nvSpPr>
      <xdr:spPr>
        <a:xfrm>
          <a:off x="13652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13336</xdr:rowOff>
    </xdr:from>
    <xdr:to>
      <xdr:col>76</xdr:col>
      <xdr:colOff>114300</xdr:colOff>
      <xdr:row>83</xdr:row>
      <xdr:rowOff>24764</xdr:rowOff>
    </xdr:to>
    <xdr:cxnSp macro="">
      <xdr:nvCxnSpPr>
        <xdr:cNvPr id="669" name="直線コネクタ 668">
          <a:extLst>
            <a:ext uri="{FF2B5EF4-FFF2-40B4-BE49-F238E27FC236}">
              <a16:creationId xmlns:a16="http://schemas.microsoft.com/office/drawing/2014/main" id="{2DE8D271-B041-4DE3-BD2C-2A30B38B3A4B}"/>
            </a:ext>
          </a:extLst>
        </xdr:cNvPr>
        <xdr:cNvCxnSpPr/>
      </xdr:nvCxnSpPr>
      <xdr:spPr>
        <a:xfrm>
          <a:off x="13703300" y="142436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120650</xdr:rowOff>
    </xdr:from>
    <xdr:to>
      <xdr:col>67</xdr:col>
      <xdr:colOff>101600</xdr:colOff>
      <xdr:row>83</xdr:row>
      <xdr:rowOff>50800</xdr:rowOff>
    </xdr:to>
    <xdr:sp macro="" textlink="">
      <xdr:nvSpPr>
        <xdr:cNvPr id="670" name="楕円 669">
          <a:extLst>
            <a:ext uri="{FF2B5EF4-FFF2-40B4-BE49-F238E27FC236}">
              <a16:creationId xmlns:a16="http://schemas.microsoft.com/office/drawing/2014/main" id="{767F380E-6DCA-42D0-98FD-DB4B6982FB20}"/>
            </a:ext>
          </a:extLst>
        </xdr:cNvPr>
        <xdr:cNvSpPr/>
      </xdr:nvSpPr>
      <xdr:spPr>
        <a:xfrm>
          <a:off x="12763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0</xdr:rowOff>
    </xdr:from>
    <xdr:to>
      <xdr:col>71</xdr:col>
      <xdr:colOff>177800</xdr:colOff>
      <xdr:row>83</xdr:row>
      <xdr:rowOff>13336</xdr:rowOff>
    </xdr:to>
    <xdr:cxnSp macro="">
      <xdr:nvCxnSpPr>
        <xdr:cNvPr id="671" name="直線コネクタ 670">
          <a:extLst>
            <a:ext uri="{FF2B5EF4-FFF2-40B4-BE49-F238E27FC236}">
              <a16:creationId xmlns:a16="http://schemas.microsoft.com/office/drawing/2014/main" id="{C6D852EC-ED4B-40FE-A735-067673912643}"/>
            </a:ext>
          </a:extLst>
        </xdr:cNvPr>
        <xdr:cNvCxnSpPr/>
      </xdr:nvCxnSpPr>
      <xdr:spPr>
        <a:xfrm>
          <a:off x="12814300" y="142303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72" name="n_1aveValue【消防施設】&#10;有形固定資産減価償却率">
          <a:extLst>
            <a:ext uri="{FF2B5EF4-FFF2-40B4-BE49-F238E27FC236}">
              <a16:creationId xmlns:a16="http://schemas.microsoft.com/office/drawing/2014/main" id="{E726DC9C-09E0-473B-8E35-FF4BBE0CFAB9}"/>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673" name="n_2aveValue【消防施設】&#10;有形固定資産減価償却率">
          <a:extLst>
            <a:ext uri="{FF2B5EF4-FFF2-40B4-BE49-F238E27FC236}">
              <a16:creationId xmlns:a16="http://schemas.microsoft.com/office/drawing/2014/main" id="{E6D3942D-4FAC-416D-A7F1-B42686756D04}"/>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674" name="n_3aveValue【消防施設】&#10;有形固定資産減価償却率">
          <a:extLst>
            <a:ext uri="{FF2B5EF4-FFF2-40B4-BE49-F238E27FC236}">
              <a16:creationId xmlns:a16="http://schemas.microsoft.com/office/drawing/2014/main" id="{F1EBDF8F-72FC-4D74-AFF8-D5DA09015AFE}"/>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675" name="n_4aveValue【消防施設】&#10;有形固定資産減価償却率">
          <a:extLst>
            <a:ext uri="{FF2B5EF4-FFF2-40B4-BE49-F238E27FC236}">
              <a16:creationId xmlns:a16="http://schemas.microsoft.com/office/drawing/2014/main" id="{6752C4CB-3DAC-44DE-96FB-8CBA1447CA0F}"/>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83838</xdr:rowOff>
    </xdr:from>
    <xdr:ext cx="405111" cy="259045"/>
    <xdr:sp macro="" textlink="">
      <xdr:nvSpPr>
        <xdr:cNvPr id="676" name="n_1mainValue【消防施設】&#10;有形固定資産減価償却率">
          <a:extLst>
            <a:ext uri="{FF2B5EF4-FFF2-40B4-BE49-F238E27FC236}">
              <a16:creationId xmlns:a16="http://schemas.microsoft.com/office/drawing/2014/main" id="{BE3CDD5C-C4CD-49FD-8658-3EFD628AB156}"/>
            </a:ext>
          </a:extLst>
        </xdr:cNvPr>
        <xdr:cNvSpPr txBox="1"/>
      </xdr:nvSpPr>
      <xdr:spPr>
        <a:xfrm>
          <a:off x="152660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66691</xdr:rowOff>
    </xdr:from>
    <xdr:ext cx="405111" cy="259045"/>
    <xdr:sp macro="" textlink="">
      <xdr:nvSpPr>
        <xdr:cNvPr id="677" name="n_2mainValue【消防施設】&#10;有形固定資産減価償却率">
          <a:extLst>
            <a:ext uri="{FF2B5EF4-FFF2-40B4-BE49-F238E27FC236}">
              <a16:creationId xmlns:a16="http://schemas.microsoft.com/office/drawing/2014/main" id="{9C57A1DC-09B4-481C-8701-960630DB473A}"/>
            </a:ext>
          </a:extLst>
        </xdr:cNvPr>
        <xdr:cNvSpPr txBox="1"/>
      </xdr:nvSpPr>
      <xdr:spPr>
        <a:xfrm>
          <a:off x="14389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55263</xdr:rowOff>
    </xdr:from>
    <xdr:ext cx="405111" cy="259045"/>
    <xdr:sp macro="" textlink="">
      <xdr:nvSpPr>
        <xdr:cNvPr id="678" name="n_3mainValue【消防施設】&#10;有形固定資産減価償却率">
          <a:extLst>
            <a:ext uri="{FF2B5EF4-FFF2-40B4-BE49-F238E27FC236}">
              <a16:creationId xmlns:a16="http://schemas.microsoft.com/office/drawing/2014/main" id="{E58AA835-3ABB-4402-9F27-BE286E30AA24}"/>
            </a:ext>
          </a:extLst>
        </xdr:cNvPr>
        <xdr:cNvSpPr txBox="1"/>
      </xdr:nvSpPr>
      <xdr:spPr>
        <a:xfrm>
          <a:off x="13500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679" name="n_4mainValue【消防施設】&#10;有形固定資産減価償却率">
          <a:extLst>
            <a:ext uri="{FF2B5EF4-FFF2-40B4-BE49-F238E27FC236}">
              <a16:creationId xmlns:a16="http://schemas.microsoft.com/office/drawing/2014/main" id="{851ADEC0-C831-4329-8176-B5A0DD0C1E6A}"/>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E047F948-FA54-4668-963F-A941B31C552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A883A9D3-87EC-4ED6-89B1-58C699551D6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C9DFBBB0-7E21-4C41-950A-EF04BE302FE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D8A98989-31F7-4F88-A8A2-B415AC515D9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1E4E474-599A-45AE-BB0C-3988C899370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94B1D19C-0679-433A-93F7-91C44D2932E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C4A7465F-B1B7-45D0-AE01-D69A9F0C3EA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7AEF46AE-4685-4B50-B371-E76FE40DFAD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AF91C67B-BA91-46E8-BAF0-08FB6A8EFFF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4B5FD361-83BE-4C30-ADC8-E10C36E1389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8A001736-8C15-458B-8ED6-FB6EB3C3BCE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FF5D5CA7-27DD-4956-BB19-F16648DA393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17D7AB51-E1BF-4A73-8392-FEF0F2E74B9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F21D02AB-3369-4AC1-8521-1599B23DCE0F}"/>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C8529477-2B68-4FDD-8859-28BDC1626F9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2E1660B9-F0C0-4602-8736-CBCEAEC7174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FF4E1184-407E-496C-9DAE-079E9349E4F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0A4B6668-CB8C-4CE5-879D-274590E9EDE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B9DCBC72-FFB7-48B5-A4DC-95D192CFB6F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2E2B947A-EB04-4B89-AF51-2551AF81109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68FC5F79-96A7-4242-84FE-EE8D7142412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808E9386-665B-409B-B9E4-6AEC5BFBCB7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D194CF5C-1BE7-4359-8088-1845C9069ED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69A9C16B-F0FC-402E-8783-31C2F58F65D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766DF3C7-307C-4717-8340-C4607823002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5" name="直線コネクタ 704">
          <a:extLst>
            <a:ext uri="{FF2B5EF4-FFF2-40B4-BE49-F238E27FC236}">
              <a16:creationId xmlns:a16="http://schemas.microsoft.com/office/drawing/2014/main" id="{3B70CDDF-138B-4E6B-858D-B36BE95DF414}"/>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6" name="【消防施設】&#10;一人当たり面積最小値テキスト">
          <a:extLst>
            <a:ext uri="{FF2B5EF4-FFF2-40B4-BE49-F238E27FC236}">
              <a16:creationId xmlns:a16="http://schemas.microsoft.com/office/drawing/2014/main" id="{009C6963-7DCF-46A6-8C52-74F1B8B531F7}"/>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7" name="直線コネクタ 706">
          <a:extLst>
            <a:ext uri="{FF2B5EF4-FFF2-40B4-BE49-F238E27FC236}">
              <a16:creationId xmlns:a16="http://schemas.microsoft.com/office/drawing/2014/main" id="{4DCF399B-5FDB-4DC7-A923-9E517BB62CD1}"/>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8" name="【消防施設】&#10;一人当たり面積最大値テキスト">
          <a:extLst>
            <a:ext uri="{FF2B5EF4-FFF2-40B4-BE49-F238E27FC236}">
              <a16:creationId xmlns:a16="http://schemas.microsoft.com/office/drawing/2014/main" id="{4BF61647-8983-4CC9-B6BC-8082E77C247E}"/>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9" name="直線コネクタ 708">
          <a:extLst>
            <a:ext uri="{FF2B5EF4-FFF2-40B4-BE49-F238E27FC236}">
              <a16:creationId xmlns:a16="http://schemas.microsoft.com/office/drawing/2014/main" id="{96046094-FFF4-4127-A13E-4D76627BC9AB}"/>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10" name="【消防施設】&#10;一人当たり面積平均値テキスト">
          <a:extLst>
            <a:ext uri="{FF2B5EF4-FFF2-40B4-BE49-F238E27FC236}">
              <a16:creationId xmlns:a16="http://schemas.microsoft.com/office/drawing/2014/main" id="{6F883AFF-6721-451C-BAC7-F8C7664F52EB}"/>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1" name="フローチャート: 判断 710">
          <a:extLst>
            <a:ext uri="{FF2B5EF4-FFF2-40B4-BE49-F238E27FC236}">
              <a16:creationId xmlns:a16="http://schemas.microsoft.com/office/drawing/2014/main" id="{5AEF617C-10F7-4D6A-9579-158C4BAC3161}"/>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2" name="フローチャート: 判断 711">
          <a:extLst>
            <a:ext uri="{FF2B5EF4-FFF2-40B4-BE49-F238E27FC236}">
              <a16:creationId xmlns:a16="http://schemas.microsoft.com/office/drawing/2014/main" id="{97568504-580B-4499-A3E5-84726E5D5864}"/>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3" name="フローチャート: 判断 712">
          <a:extLst>
            <a:ext uri="{FF2B5EF4-FFF2-40B4-BE49-F238E27FC236}">
              <a16:creationId xmlns:a16="http://schemas.microsoft.com/office/drawing/2014/main" id="{53EBF931-B4D7-45B1-B55A-7CB0B8BAE5AD}"/>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4" name="フローチャート: 判断 713">
          <a:extLst>
            <a:ext uri="{FF2B5EF4-FFF2-40B4-BE49-F238E27FC236}">
              <a16:creationId xmlns:a16="http://schemas.microsoft.com/office/drawing/2014/main" id="{365252A6-C87B-434B-B203-83A6F3E7BADF}"/>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5" name="フローチャート: 判断 714">
          <a:extLst>
            <a:ext uri="{FF2B5EF4-FFF2-40B4-BE49-F238E27FC236}">
              <a16:creationId xmlns:a16="http://schemas.microsoft.com/office/drawing/2014/main" id="{448A110B-8012-4EE1-A783-06FC87CF0237}"/>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F7D01F7-E711-4527-A4C2-5782B377BEC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5F58E63-61A6-4028-908F-E48B10155AE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8F2D5CB-269C-420F-BA86-F2C1CC1F62A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10ED139-4146-44B2-8CD1-FA4F9151E78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8CB6737-5A94-4C9B-9314-3B5B3E28D10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137523</xdr:rowOff>
    </xdr:from>
    <xdr:to>
      <xdr:col>116</xdr:col>
      <xdr:colOff>114300</xdr:colOff>
      <xdr:row>85</xdr:row>
      <xdr:rowOff>67673</xdr:rowOff>
    </xdr:to>
    <xdr:sp macro="" textlink="">
      <xdr:nvSpPr>
        <xdr:cNvPr id="721" name="楕円 720">
          <a:extLst>
            <a:ext uri="{FF2B5EF4-FFF2-40B4-BE49-F238E27FC236}">
              <a16:creationId xmlns:a16="http://schemas.microsoft.com/office/drawing/2014/main" id="{E028B5A9-A9F1-46F6-B18F-82F75B304912}"/>
            </a:ext>
          </a:extLst>
        </xdr:cNvPr>
        <xdr:cNvSpPr/>
      </xdr:nvSpPr>
      <xdr:spPr>
        <a:xfrm>
          <a:off x="221107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160400</xdr:rowOff>
    </xdr:from>
    <xdr:ext cx="469744" cy="259045"/>
    <xdr:sp macro="" textlink="">
      <xdr:nvSpPr>
        <xdr:cNvPr id="722" name="【消防施設】&#10;一人当たり面積該当値テキスト">
          <a:extLst>
            <a:ext uri="{FF2B5EF4-FFF2-40B4-BE49-F238E27FC236}">
              <a16:creationId xmlns:a16="http://schemas.microsoft.com/office/drawing/2014/main" id="{FC73179D-653C-4A1C-BB84-C0A001467383}"/>
            </a:ext>
          </a:extLst>
        </xdr:cNvPr>
        <xdr:cNvSpPr txBox="1"/>
      </xdr:nvSpPr>
      <xdr:spPr>
        <a:xfrm>
          <a:off x="22199600" y="1439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139156</xdr:rowOff>
    </xdr:from>
    <xdr:to>
      <xdr:col>112</xdr:col>
      <xdr:colOff>38100</xdr:colOff>
      <xdr:row>85</xdr:row>
      <xdr:rowOff>69306</xdr:rowOff>
    </xdr:to>
    <xdr:sp macro="" textlink="">
      <xdr:nvSpPr>
        <xdr:cNvPr id="723" name="楕円 722">
          <a:extLst>
            <a:ext uri="{FF2B5EF4-FFF2-40B4-BE49-F238E27FC236}">
              <a16:creationId xmlns:a16="http://schemas.microsoft.com/office/drawing/2014/main" id="{50CCBFAF-036C-46F5-98BF-3A06263CE7AC}"/>
            </a:ext>
          </a:extLst>
        </xdr:cNvPr>
        <xdr:cNvSpPr/>
      </xdr:nvSpPr>
      <xdr:spPr>
        <a:xfrm>
          <a:off x="212725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16873</xdr:rowOff>
    </xdr:from>
    <xdr:to>
      <xdr:col>116</xdr:col>
      <xdr:colOff>63500</xdr:colOff>
      <xdr:row>85</xdr:row>
      <xdr:rowOff>18506</xdr:rowOff>
    </xdr:to>
    <xdr:cxnSp macro="">
      <xdr:nvCxnSpPr>
        <xdr:cNvPr id="724" name="直線コネクタ 723">
          <a:extLst>
            <a:ext uri="{FF2B5EF4-FFF2-40B4-BE49-F238E27FC236}">
              <a16:creationId xmlns:a16="http://schemas.microsoft.com/office/drawing/2014/main" id="{1DA11913-0E6A-40A5-90CF-D75273D783F5}"/>
            </a:ext>
          </a:extLst>
        </xdr:cNvPr>
        <xdr:cNvCxnSpPr/>
      </xdr:nvCxnSpPr>
      <xdr:spPr>
        <a:xfrm flipV="1">
          <a:off x="21323300" y="1459012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725" name="楕円 724">
          <a:extLst>
            <a:ext uri="{FF2B5EF4-FFF2-40B4-BE49-F238E27FC236}">
              <a16:creationId xmlns:a16="http://schemas.microsoft.com/office/drawing/2014/main" id="{048C9C33-99B6-44A9-AF22-6AA9798B538A}"/>
            </a:ext>
          </a:extLst>
        </xdr:cNvPr>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18506</xdr:rowOff>
    </xdr:from>
    <xdr:to>
      <xdr:col>111</xdr:col>
      <xdr:colOff>177800</xdr:colOff>
      <xdr:row>85</xdr:row>
      <xdr:rowOff>49530</xdr:rowOff>
    </xdr:to>
    <xdr:cxnSp macro="">
      <xdr:nvCxnSpPr>
        <xdr:cNvPr id="726" name="直線コネクタ 725">
          <a:extLst>
            <a:ext uri="{FF2B5EF4-FFF2-40B4-BE49-F238E27FC236}">
              <a16:creationId xmlns:a16="http://schemas.microsoft.com/office/drawing/2014/main" id="{BAF7F2D3-0A7A-4C9F-8640-C82EAFAF6FE6}"/>
            </a:ext>
          </a:extLst>
        </xdr:cNvPr>
        <xdr:cNvCxnSpPr/>
      </xdr:nvCxnSpPr>
      <xdr:spPr>
        <a:xfrm flipV="1">
          <a:off x="20434300" y="145917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11793</xdr:rowOff>
    </xdr:from>
    <xdr:to>
      <xdr:col>102</xdr:col>
      <xdr:colOff>165100</xdr:colOff>
      <xdr:row>85</xdr:row>
      <xdr:rowOff>113393</xdr:rowOff>
    </xdr:to>
    <xdr:sp macro="" textlink="">
      <xdr:nvSpPr>
        <xdr:cNvPr id="727" name="楕円 726">
          <a:extLst>
            <a:ext uri="{FF2B5EF4-FFF2-40B4-BE49-F238E27FC236}">
              <a16:creationId xmlns:a16="http://schemas.microsoft.com/office/drawing/2014/main" id="{76369251-BC0A-4002-A490-70AAE87F5B11}"/>
            </a:ext>
          </a:extLst>
        </xdr:cNvPr>
        <xdr:cNvSpPr/>
      </xdr:nvSpPr>
      <xdr:spPr>
        <a:xfrm>
          <a:off x="19494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62593</xdr:rowOff>
    </xdr:to>
    <xdr:cxnSp macro="">
      <xdr:nvCxnSpPr>
        <xdr:cNvPr id="728" name="直線コネクタ 727">
          <a:extLst>
            <a:ext uri="{FF2B5EF4-FFF2-40B4-BE49-F238E27FC236}">
              <a16:creationId xmlns:a16="http://schemas.microsoft.com/office/drawing/2014/main" id="{3560CDAC-DE05-4951-A021-E72164C0CD7A}"/>
            </a:ext>
          </a:extLst>
        </xdr:cNvPr>
        <xdr:cNvCxnSpPr/>
      </xdr:nvCxnSpPr>
      <xdr:spPr>
        <a:xfrm flipV="1">
          <a:off x="19545300" y="146227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24856</xdr:rowOff>
    </xdr:from>
    <xdr:to>
      <xdr:col>98</xdr:col>
      <xdr:colOff>38100</xdr:colOff>
      <xdr:row>85</xdr:row>
      <xdr:rowOff>126456</xdr:rowOff>
    </xdr:to>
    <xdr:sp macro="" textlink="">
      <xdr:nvSpPr>
        <xdr:cNvPr id="729" name="楕円 728">
          <a:extLst>
            <a:ext uri="{FF2B5EF4-FFF2-40B4-BE49-F238E27FC236}">
              <a16:creationId xmlns:a16="http://schemas.microsoft.com/office/drawing/2014/main" id="{4BF2380D-8112-4E00-806E-D528735D20AA}"/>
            </a:ext>
          </a:extLst>
        </xdr:cNvPr>
        <xdr:cNvSpPr/>
      </xdr:nvSpPr>
      <xdr:spPr>
        <a:xfrm>
          <a:off x="18605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62593</xdr:rowOff>
    </xdr:from>
    <xdr:to>
      <xdr:col>102</xdr:col>
      <xdr:colOff>114300</xdr:colOff>
      <xdr:row>85</xdr:row>
      <xdr:rowOff>75656</xdr:rowOff>
    </xdr:to>
    <xdr:cxnSp macro="">
      <xdr:nvCxnSpPr>
        <xdr:cNvPr id="730" name="直線コネクタ 729">
          <a:extLst>
            <a:ext uri="{FF2B5EF4-FFF2-40B4-BE49-F238E27FC236}">
              <a16:creationId xmlns:a16="http://schemas.microsoft.com/office/drawing/2014/main" id="{CFD39FF1-E517-46D9-B201-479CE05122A2}"/>
            </a:ext>
          </a:extLst>
        </xdr:cNvPr>
        <xdr:cNvCxnSpPr/>
      </xdr:nvCxnSpPr>
      <xdr:spPr>
        <a:xfrm flipV="1">
          <a:off x="18656300" y="146358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1" name="n_1aveValue【消防施設】&#10;一人当たり面積">
          <a:extLst>
            <a:ext uri="{FF2B5EF4-FFF2-40B4-BE49-F238E27FC236}">
              <a16:creationId xmlns:a16="http://schemas.microsoft.com/office/drawing/2014/main" id="{C8048F72-D619-45B4-9604-06B2B82BEC12}"/>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2" name="n_2aveValue【消防施設】&#10;一人当たり面積">
          <a:extLst>
            <a:ext uri="{FF2B5EF4-FFF2-40B4-BE49-F238E27FC236}">
              <a16:creationId xmlns:a16="http://schemas.microsoft.com/office/drawing/2014/main" id="{F1711281-17D5-4AF7-98E1-8EEAF9D5F175}"/>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3" name="n_3aveValue【消防施設】&#10;一人当たり面積">
          <a:extLst>
            <a:ext uri="{FF2B5EF4-FFF2-40B4-BE49-F238E27FC236}">
              <a16:creationId xmlns:a16="http://schemas.microsoft.com/office/drawing/2014/main" id="{F6B1A9DA-381B-4206-A352-4B20DF2CD11B}"/>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4" name="n_4aveValue【消防施設】&#10;一人当たり面積">
          <a:extLst>
            <a:ext uri="{FF2B5EF4-FFF2-40B4-BE49-F238E27FC236}">
              <a16:creationId xmlns:a16="http://schemas.microsoft.com/office/drawing/2014/main" id="{8A79C966-674A-414B-86F0-1FDCB426D2CA}"/>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85833</xdr:rowOff>
    </xdr:from>
    <xdr:ext cx="469744" cy="259045"/>
    <xdr:sp macro="" textlink="">
      <xdr:nvSpPr>
        <xdr:cNvPr id="735" name="n_1mainValue【消防施設】&#10;一人当たり面積">
          <a:extLst>
            <a:ext uri="{FF2B5EF4-FFF2-40B4-BE49-F238E27FC236}">
              <a16:creationId xmlns:a16="http://schemas.microsoft.com/office/drawing/2014/main" id="{25B9B249-26C1-4810-B984-A183C9B38359}"/>
            </a:ext>
          </a:extLst>
        </xdr:cNvPr>
        <xdr:cNvSpPr txBox="1"/>
      </xdr:nvSpPr>
      <xdr:spPr>
        <a:xfrm>
          <a:off x="21075727" y="1431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6" name="n_2mainValue【消防施設】&#10;一人当たり面積">
          <a:extLst>
            <a:ext uri="{FF2B5EF4-FFF2-40B4-BE49-F238E27FC236}">
              <a16:creationId xmlns:a16="http://schemas.microsoft.com/office/drawing/2014/main" id="{5D01C079-AF0B-41B9-AE68-D662C140CBF8}"/>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129920</xdr:rowOff>
    </xdr:from>
    <xdr:ext cx="469744" cy="259045"/>
    <xdr:sp macro="" textlink="">
      <xdr:nvSpPr>
        <xdr:cNvPr id="737" name="n_3mainValue【消防施設】&#10;一人当たり面積">
          <a:extLst>
            <a:ext uri="{FF2B5EF4-FFF2-40B4-BE49-F238E27FC236}">
              <a16:creationId xmlns:a16="http://schemas.microsoft.com/office/drawing/2014/main" id="{A1AA68C9-6714-432A-975A-1EA002AC6A04}"/>
            </a:ext>
          </a:extLst>
        </xdr:cNvPr>
        <xdr:cNvSpPr txBox="1"/>
      </xdr:nvSpPr>
      <xdr:spPr>
        <a:xfrm>
          <a:off x="19310427" y="1436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142983</xdr:rowOff>
    </xdr:from>
    <xdr:ext cx="469744" cy="259045"/>
    <xdr:sp macro="" textlink="">
      <xdr:nvSpPr>
        <xdr:cNvPr id="738" name="n_4mainValue【消防施設】&#10;一人当たり面積">
          <a:extLst>
            <a:ext uri="{FF2B5EF4-FFF2-40B4-BE49-F238E27FC236}">
              <a16:creationId xmlns:a16="http://schemas.microsoft.com/office/drawing/2014/main" id="{3993915B-E498-4520-9A6A-6DD41039793B}"/>
            </a:ext>
          </a:extLst>
        </xdr:cNvPr>
        <xdr:cNvSpPr txBox="1"/>
      </xdr:nvSpPr>
      <xdr:spPr>
        <a:xfrm>
          <a:off x="18421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5183BD4D-DDE9-47F0-A311-EAAB36F6049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C899B5F0-4EF1-48AB-BC38-8CFAE2A4458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EBB221AB-D3CD-4B5E-BC2D-E82B098019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3B92AD20-DDCC-49B1-A98A-F6890AD2C1C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57CC1F25-5DC7-41EE-86B9-5365EC0A59C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1D96230B-7BDF-45DD-B460-852FFD53802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AE453F9A-3F4D-4B9C-91A7-7A0FF36FA5E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649040A4-7683-4154-AE17-DACF0ED8441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1381A9CC-04D4-4DDF-B977-BF2401C8680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8914DDDF-C6F1-4D8B-9072-71CD92BEA37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6D29FCAD-31D2-4D74-9F91-424BC9AEC96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35E87FB1-C0F9-4C28-94DC-85831F7A666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3601BB46-CD17-4ECF-9B2E-0E9FFAA0C3F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B2A4D19D-CC1C-4B4D-89A7-72D67750AE6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2B2BC499-35B8-42DB-BC00-4AAAEAAF929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E7AFA61B-3DFF-4668-82C0-8F8CCBBC19C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16DEF0B2-B328-4756-920A-6EDD5EF5EA9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F0595DC5-3627-4114-9480-F553EEB771F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FCC5DF65-0DBA-4ECE-B54B-457ACB5A07A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9B1C9FD2-B394-4367-A961-1F55BF9B691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id="{11F739AC-8350-47D1-B36F-2650BD583608}"/>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69CB9278-BC9F-4895-9A1D-B0489EBB02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8AE8237E-81C0-4E3D-93F0-B557A77D348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id="{3858BF56-8A21-4A2E-B460-B65C2AD9D156}"/>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id="{A69859C1-D2E9-4827-B14E-9B300EDE417B}"/>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id="{A909BF07-107B-4879-8388-ADC808636D43}"/>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id="{32C2A6BE-857E-49F0-805B-BC453BFA6B8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id="{EB1D0484-C41D-45C0-A7A9-417B6476728A}"/>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7" name="【庁舎】&#10;有形固定資産減価償却率平均値テキスト">
          <a:extLst>
            <a:ext uri="{FF2B5EF4-FFF2-40B4-BE49-F238E27FC236}">
              <a16:creationId xmlns:a16="http://schemas.microsoft.com/office/drawing/2014/main" id="{8B27C900-A16A-4B90-9B2D-3AA05707863D}"/>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8" name="フローチャート: 判断 767">
          <a:extLst>
            <a:ext uri="{FF2B5EF4-FFF2-40B4-BE49-F238E27FC236}">
              <a16:creationId xmlns:a16="http://schemas.microsoft.com/office/drawing/2014/main" id="{08639216-700B-44D8-BDB5-BA292055D22F}"/>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9" name="フローチャート: 判断 768">
          <a:extLst>
            <a:ext uri="{FF2B5EF4-FFF2-40B4-BE49-F238E27FC236}">
              <a16:creationId xmlns:a16="http://schemas.microsoft.com/office/drawing/2014/main" id="{3A40FEFB-655E-4581-8B7E-E76B6FEBB89D}"/>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0" name="フローチャート: 判断 769">
          <a:extLst>
            <a:ext uri="{FF2B5EF4-FFF2-40B4-BE49-F238E27FC236}">
              <a16:creationId xmlns:a16="http://schemas.microsoft.com/office/drawing/2014/main" id="{28BCF84C-02D3-4102-AEE4-076E7A4C2621}"/>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1" name="フローチャート: 判断 770">
          <a:extLst>
            <a:ext uri="{FF2B5EF4-FFF2-40B4-BE49-F238E27FC236}">
              <a16:creationId xmlns:a16="http://schemas.microsoft.com/office/drawing/2014/main" id="{836DC0FF-E525-4504-9EDD-05DACDF201AC}"/>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2" name="フローチャート: 判断 771">
          <a:extLst>
            <a:ext uri="{FF2B5EF4-FFF2-40B4-BE49-F238E27FC236}">
              <a16:creationId xmlns:a16="http://schemas.microsoft.com/office/drawing/2014/main" id="{023D46FE-B0E4-4D70-854A-663B506C5145}"/>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C6C4B58-7821-46E0-BA12-3239F984B9D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B176F68-EAAB-4479-B6DF-6C505A08291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90E6C0A-C5AA-4A26-8373-19DF1BA0B68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AB3D4F5-B260-4EF4-B3D0-F9C54117D34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954B014-0EE1-49D3-B275-25853CF768B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8" name="楕円 777">
          <a:extLst>
            <a:ext uri="{FF2B5EF4-FFF2-40B4-BE49-F238E27FC236}">
              <a16:creationId xmlns:a16="http://schemas.microsoft.com/office/drawing/2014/main" id="{01EA3915-7CD3-4092-999A-D62ABB72F82D}"/>
            </a:ext>
          </a:extLst>
        </xdr:cNvPr>
        <xdr:cNvSpPr/>
      </xdr:nvSpPr>
      <xdr:spPr>
        <a:xfrm>
          <a:off x="16268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129557</xdr:rowOff>
    </xdr:from>
    <xdr:ext cx="405111" cy="259045"/>
    <xdr:sp macro="" textlink="">
      <xdr:nvSpPr>
        <xdr:cNvPr id="779" name="【庁舎】&#10;有形固定資産減価償却率該当値テキスト">
          <a:extLst>
            <a:ext uri="{FF2B5EF4-FFF2-40B4-BE49-F238E27FC236}">
              <a16:creationId xmlns:a16="http://schemas.microsoft.com/office/drawing/2014/main" id="{DAA7B5D7-7780-45C4-BDE2-DBE5824AEA00}"/>
            </a:ext>
          </a:extLst>
        </xdr:cNvPr>
        <xdr:cNvSpPr txBox="1"/>
      </xdr:nvSpPr>
      <xdr:spPr>
        <a:xfrm>
          <a:off x="16357600"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124461</xdr:rowOff>
    </xdr:from>
    <xdr:to>
      <xdr:col>81</xdr:col>
      <xdr:colOff>101600</xdr:colOff>
      <xdr:row>104</xdr:row>
      <xdr:rowOff>54611</xdr:rowOff>
    </xdr:to>
    <xdr:sp macro="" textlink="">
      <xdr:nvSpPr>
        <xdr:cNvPr id="780" name="楕円 779">
          <a:extLst>
            <a:ext uri="{FF2B5EF4-FFF2-40B4-BE49-F238E27FC236}">
              <a16:creationId xmlns:a16="http://schemas.microsoft.com/office/drawing/2014/main" id="{E33E952E-EDB2-4419-89FD-323537F18DD7}"/>
            </a:ext>
          </a:extLst>
        </xdr:cNvPr>
        <xdr:cNvSpPr/>
      </xdr:nvSpPr>
      <xdr:spPr>
        <a:xfrm>
          <a:off x="15430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3811</xdr:rowOff>
    </xdr:from>
    <xdr:to>
      <xdr:col>85</xdr:col>
      <xdr:colOff>127000</xdr:colOff>
      <xdr:row>104</xdr:row>
      <xdr:rowOff>30480</xdr:rowOff>
    </xdr:to>
    <xdr:cxnSp macro="">
      <xdr:nvCxnSpPr>
        <xdr:cNvPr id="781" name="直線コネクタ 780">
          <a:extLst>
            <a:ext uri="{FF2B5EF4-FFF2-40B4-BE49-F238E27FC236}">
              <a16:creationId xmlns:a16="http://schemas.microsoft.com/office/drawing/2014/main" id="{73E069F2-3D6A-45AF-BAE7-221AE7F0DF33}"/>
            </a:ext>
          </a:extLst>
        </xdr:cNvPr>
        <xdr:cNvCxnSpPr/>
      </xdr:nvCxnSpPr>
      <xdr:spPr>
        <a:xfrm>
          <a:off x="15481300" y="178346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105411</xdr:rowOff>
    </xdr:from>
    <xdr:to>
      <xdr:col>76</xdr:col>
      <xdr:colOff>165100</xdr:colOff>
      <xdr:row>104</xdr:row>
      <xdr:rowOff>35561</xdr:rowOff>
    </xdr:to>
    <xdr:sp macro="" textlink="">
      <xdr:nvSpPr>
        <xdr:cNvPr id="782" name="楕円 781">
          <a:extLst>
            <a:ext uri="{FF2B5EF4-FFF2-40B4-BE49-F238E27FC236}">
              <a16:creationId xmlns:a16="http://schemas.microsoft.com/office/drawing/2014/main" id="{825752A1-0D3B-4DAF-AC9C-2C05BAC06DBF}"/>
            </a:ext>
          </a:extLst>
        </xdr:cNvPr>
        <xdr:cNvSpPr/>
      </xdr:nvSpPr>
      <xdr:spPr>
        <a:xfrm>
          <a:off x="14541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156211</xdr:rowOff>
    </xdr:from>
    <xdr:to>
      <xdr:col>81</xdr:col>
      <xdr:colOff>50800</xdr:colOff>
      <xdr:row>104</xdr:row>
      <xdr:rowOff>3811</xdr:rowOff>
    </xdr:to>
    <xdr:cxnSp macro="">
      <xdr:nvCxnSpPr>
        <xdr:cNvPr id="783" name="直線コネクタ 782">
          <a:extLst>
            <a:ext uri="{FF2B5EF4-FFF2-40B4-BE49-F238E27FC236}">
              <a16:creationId xmlns:a16="http://schemas.microsoft.com/office/drawing/2014/main" id="{019A2AE4-118B-46A7-925D-B749CA567C18}"/>
            </a:ext>
          </a:extLst>
        </xdr:cNvPr>
        <xdr:cNvCxnSpPr/>
      </xdr:nvCxnSpPr>
      <xdr:spPr>
        <a:xfrm>
          <a:off x="14592300" y="178155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92711</xdr:rowOff>
    </xdr:from>
    <xdr:to>
      <xdr:col>72</xdr:col>
      <xdr:colOff>38100</xdr:colOff>
      <xdr:row>104</xdr:row>
      <xdr:rowOff>22861</xdr:rowOff>
    </xdr:to>
    <xdr:sp macro="" textlink="">
      <xdr:nvSpPr>
        <xdr:cNvPr id="784" name="楕円 783">
          <a:extLst>
            <a:ext uri="{FF2B5EF4-FFF2-40B4-BE49-F238E27FC236}">
              <a16:creationId xmlns:a16="http://schemas.microsoft.com/office/drawing/2014/main" id="{736B6CC9-AF79-43B7-A244-B4EF8ED77FF1}"/>
            </a:ext>
          </a:extLst>
        </xdr:cNvPr>
        <xdr:cNvSpPr/>
      </xdr:nvSpPr>
      <xdr:spPr>
        <a:xfrm>
          <a:off x="13652500" y="1775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143511</xdr:rowOff>
    </xdr:from>
    <xdr:to>
      <xdr:col>76</xdr:col>
      <xdr:colOff>114300</xdr:colOff>
      <xdr:row>103</xdr:row>
      <xdr:rowOff>156211</xdr:rowOff>
    </xdr:to>
    <xdr:cxnSp macro="">
      <xdr:nvCxnSpPr>
        <xdr:cNvPr id="785" name="直線コネクタ 784">
          <a:extLst>
            <a:ext uri="{FF2B5EF4-FFF2-40B4-BE49-F238E27FC236}">
              <a16:creationId xmlns:a16="http://schemas.microsoft.com/office/drawing/2014/main" id="{5188BF5D-4F4A-4CA4-8355-549F98B881BA}"/>
            </a:ext>
          </a:extLst>
        </xdr:cNvPr>
        <xdr:cNvCxnSpPr/>
      </xdr:nvCxnSpPr>
      <xdr:spPr>
        <a:xfrm>
          <a:off x="13703300" y="1780286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71120</xdr:rowOff>
    </xdr:from>
    <xdr:to>
      <xdr:col>67</xdr:col>
      <xdr:colOff>101600</xdr:colOff>
      <xdr:row>104</xdr:row>
      <xdr:rowOff>1270</xdr:rowOff>
    </xdr:to>
    <xdr:sp macro="" textlink="">
      <xdr:nvSpPr>
        <xdr:cNvPr id="786" name="楕円 785">
          <a:extLst>
            <a:ext uri="{FF2B5EF4-FFF2-40B4-BE49-F238E27FC236}">
              <a16:creationId xmlns:a16="http://schemas.microsoft.com/office/drawing/2014/main" id="{6C020A90-508C-448B-92A0-7D6E226FC2EC}"/>
            </a:ext>
          </a:extLst>
        </xdr:cNvPr>
        <xdr:cNvSpPr/>
      </xdr:nvSpPr>
      <xdr:spPr>
        <a:xfrm>
          <a:off x="12763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121920</xdr:rowOff>
    </xdr:from>
    <xdr:to>
      <xdr:col>71</xdr:col>
      <xdr:colOff>177800</xdr:colOff>
      <xdr:row>103</xdr:row>
      <xdr:rowOff>143511</xdr:rowOff>
    </xdr:to>
    <xdr:cxnSp macro="">
      <xdr:nvCxnSpPr>
        <xdr:cNvPr id="787" name="直線コネクタ 786">
          <a:extLst>
            <a:ext uri="{FF2B5EF4-FFF2-40B4-BE49-F238E27FC236}">
              <a16:creationId xmlns:a16="http://schemas.microsoft.com/office/drawing/2014/main" id="{CF46238E-948F-46CA-821D-A3653D3A3171}"/>
            </a:ext>
          </a:extLst>
        </xdr:cNvPr>
        <xdr:cNvCxnSpPr/>
      </xdr:nvCxnSpPr>
      <xdr:spPr>
        <a:xfrm>
          <a:off x="12814300" y="1778127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8" name="n_1aveValue【庁舎】&#10;有形固定資産減価償却率">
          <a:extLst>
            <a:ext uri="{FF2B5EF4-FFF2-40B4-BE49-F238E27FC236}">
              <a16:creationId xmlns:a16="http://schemas.microsoft.com/office/drawing/2014/main" id="{A108ED52-042B-4904-A929-D3E02B911CB2}"/>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9" name="n_2aveValue【庁舎】&#10;有形固定資産減価償却率">
          <a:extLst>
            <a:ext uri="{FF2B5EF4-FFF2-40B4-BE49-F238E27FC236}">
              <a16:creationId xmlns:a16="http://schemas.microsoft.com/office/drawing/2014/main" id="{6269A48C-61AA-4150-9C74-8A9906124B3A}"/>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90" name="n_3aveValue【庁舎】&#10;有形固定資産減価償却率">
          <a:extLst>
            <a:ext uri="{FF2B5EF4-FFF2-40B4-BE49-F238E27FC236}">
              <a16:creationId xmlns:a16="http://schemas.microsoft.com/office/drawing/2014/main" id="{76FA7909-48C6-4C7E-B7C4-EE760665C87D}"/>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791" name="n_4aveValue【庁舎】&#10;有形固定資産減価償却率">
          <a:extLst>
            <a:ext uri="{FF2B5EF4-FFF2-40B4-BE49-F238E27FC236}">
              <a16:creationId xmlns:a16="http://schemas.microsoft.com/office/drawing/2014/main" id="{7D96C69F-E936-4F81-BF45-E3FEA316382A}"/>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45738</xdr:rowOff>
    </xdr:from>
    <xdr:ext cx="405111" cy="259045"/>
    <xdr:sp macro="" textlink="">
      <xdr:nvSpPr>
        <xdr:cNvPr id="792" name="n_1mainValue【庁舎】&#10;有形固定資産減価償却率">
          <a:extLst>
            <a:ext uri="{FF2B5EF4-FFF2-40B4-BE49-F238E27FC236}">
              <a16:creationId xmlns:a16="http://schemas.microsoft.com/office/drawing/2014/main" id="{5ADDA849-2D54-4B7F-AEDE-15785D9533FA}"/>
            </a:ext>
          </a:extLst>
        </xdr:cNvPr>
        <xdr:cNvSpPr txBox="1"/>
      </xdr:nvSpPr>
      <xdr:spPr>
        <a:xfrm>
          <a:off x="15266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26688</xdr:rowOff>
    </xdr:from>
    <xdr:ext cx="405111" cy="259045"/>
    <xdr:sp macro="" textlink="">
      <xdr:nvSpPr>
        <xdr:cNvPr id="793" name="n_2mainValue【庁舎】&#10;有形固定資産減価償却率">
          <a:extLst>
            <a:ext uri="{FF2B5EF4-FFF2-40B4-BE49-F238E27FC236}">
              <a16:creationId xmlns:a16="http://schemas.microsoft.com/office/drawing/2014/main" id="{E3595434-27B1-4FDC-878E-DC9B05C1D073}"/>
            </a:ext>
          </a:extLst>
        </xdr:cNvPr>
        <xdr:cNvSpPr txBox="1"/>
      </xdr:nvSpPr>
      <xdr:spPr>
        <a:xfrm>
          <a:off x="14389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13988</xdr:rowOff>
    </xdr:from>
    <xdr:ext cx="405111" cy="259045"/>
    <xdr:sp macro="" textlink="">
      <xdr:nvSpPr>
        <xdr:cNvPr id="794" name="n_3mainValue【庁舎】&#10;有形固定資産減価償却率">
          <a:extLst>
            <a:ext uri="{FF2B5EF4-FFF2-40B4-BE49-F238E27FC236}">
              <a16:creationId xmlns:a16="http://schemas.microsoft.com/office/drawing/2014/main" id="{689AF882-2101-4B00-9F38-9AFD0C7A76F2}"/>
            </a:ext>
          </a:extLst>
        </xdr:cNvPr>
        <xdr:cNvSpPr txBox="1"/>
      </xdr:nvSpPr>
      <xdr:spPr>
        <a:xfrm>
          <a:off x="13500744" y="1784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17797</xdr:rowOff>
    </xdr:from>
    <xdr:ext cx="405111" cy="259045"/>
    <xdr:sp macro="" textlink="">
      <xdr:nvSpPr>
        <xdr:cNvPr id="795" name="n_4mainValue【庁舎】&#10;有形固定資産減価償却率">
          <a:extLst>
            <a:ext uri="{FF2B5EF4-FFF2-40B4-BE49-F238E27FC236}">
              <a16:creationId xmlns:a16="http://schemas.microsoft.com/office/drawing/2014/main" id="{44777B15-37E0-45F7-8432-A6A8D03F8D32}"/>
            </a:ext>
          </a:extLst>
        </xdr:cNvPr>
        <xdr:cNvSpPr txBox="1"/>
      </xdr:nvSpPr>
      <xdr:spPr>
        <a:xfrm>
          <a:off x="12611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804F9D86-0A24-4292-8782-DD25D2675A9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E8805046-86AC-4E28-8A5A-DD161EF45AF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3FD329B2-F403-47D5-8D3E-4D36AF4CEA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39845BC2-BDAC-489C-9655-8AA9A6B87DC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229EC415-7FA7-4168-BD2B-1EF0407CCC9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C096E13E-4FDC-4C0A-A97E-1889B2088F0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C352808C-7C6A-4C6D-ADB4-6E742D5A92B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DA3657A2-D5CD-4B8E-9BC8-B07C43B666E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281E600B-ACD2-4367-BA3E-579CCEB37E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6B192714-4812-4AC3-BB91-BE88633FE84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50FAA196-7BDF-4F34-A379-969B41C844B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8F8E158D-2FF4-4698-915D-60F2B7BBCDA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AD2C90C6-5E35-47AB-B2F8-07A278B8566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A712508F-8075-440D-80DF-B82C261F420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E7D93B06-3209-43E2-B02E-C589DD67F41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0DE94374-8AB3-40CC-AB37-2A022C72FCB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CA3E4C5C-A7F9-4E1F-8E46-1FE116A8180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2B7D898A-1255-4F3B-91E0-438D1D8B025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E6986262-9AFA-461F-8B8F-7784FC92EA2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BB64FE01-E60D-460D-A007-98D9DF85689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9C35D5CA-8883-4CAA-9A8E-25586A2917B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DF6AD45A-3562-4B12-8F8A-206CB43B7C2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47A014D4-EC4C-4FB8-8205-07FA4F53EC0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9" name="直線コネクタ 818">
          <a:extLst>
            <a:ext uri="{FF2B5EF4-FFF2-40B4-BE49-F238E27FC236}">
              <a16:creationId xmlns:a16="http://schemas.microsoft.com/office/drawing/2014/main" id="{69037E43-2CBB-4F9F-8E20-E41535E0444F}"/>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0" name="【庁舎】&#10;一人当たり面積最小値テキスト">
          <a:extLst>
            <a:ext uri="{FF2B5EF4-FFF2-40B4-BE49-F238E27FC236}">
              <a16:creationId xmlns:a16="http://schemas.microsoft.com/office/drawing/2014/main" id="{A5799147-6519-4C0F-85C5-2CCD03C93905}"/>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1" name="直線コネクタ 820">
          <a:extLst>
            <a:ext uri="{FF2B5EF4-FFF2-40B4-BE49-F238E27FC236}">
              <a16:creationId xmlns:a16="http://schemas.microsoft.com/office/drawing/2014/main" id="{C3CF7A07-887B-48D3-A76F-01B16B35C6D7}"/>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2" name="【庁舎】&#10;一人当たり面積最大値テキスト">
          <a:extLst>
            <a:ext uri="{FF2B5EF4-FFF2-40B4-BE49-F238E27FC236}">
              <a16:creationId xmlns:a16="http://schemas.microsoft.com/office/drawing/2014/main" id="{9FE64BFA-1F5B-4DCB-8BAA-E8F25A926F13}"/>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3" name="直線コネクタ 822">
          <a:extLst>
            <a:ext uri="{FF2B5EF4-FFF2-40B4-BE49-F238E27FC236}">
              <a16:creationId xmlns:a16="http://schemas.microsoft.com/office/drawing/2014/main" id="{5C617D05-F825-4874-80AD-077437C9F18A}"/>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4" name="【庁舎】&#10;一人当たり面積平均値テキスト">
          <a:extLst>
            <a:ext uri="{FF2B5EF4-FFF2-40B4-BE49-F238E27FC236}">
              <a16:creationId xmlns:a16="http://schemas.microsoft.com/office/drawing/2014/main" id="{B6FC0286-C78F-441D-B775-70C04CF70448}"/>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5" name="フローチャート: 判断 824">
          <a:extLst>
            <a:ext uri="{FF2B5EF4-FFF2-40B4-BE49-F238E27FC236}">
              <a16:creationId xmlns:a16="http://schemas.microsoft.com/office/drawing/2014/main" id="{54E72FB6-A9F3-49C9-8E3E-A28DEF272C13}"/>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6" name="フローチャート: 判断 825">
          <a:extLst>
            <a:ext uri="{FF2B5EF4-FFF2-40B4-BE49-F238E27FC236}">
              <a16:creationId xmlns:a16="http://schemas.microsoft.com/office/drawing/2014/main" id="{C4F66F17-B64C-49D4-99B7-6C6EA05A3AEE}"/>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7" name="フローチャート: 判断 826">
          <a:extLst>
            <a:ext uri="{FF2B5EF4-FFF2-40B4-BE49-F238E27FC236}">
              <a16:creationId xmlns:a16="http://schemas.microsoft.com/office/drawing/2014/main" id="{61FA261C-657C-497E-B2D8-63C4DCD786F8}"/>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8" name="フローチャート: 判断 827">
          <a:extLst>
            <a:ext uri="{FF2B5EF4-FFF2-40B4-BE49-F238E27FC236}">
              <a16:creationId xmlns:a16="http://schemas.microsoft.com/office/drawing/2014/main" id="{B5DCDB52-AB0C-442E-BFF0-27D9EBBB753C}"/>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9" name="フローチャート: 判断 828">
          <a:extLst>
            <a:ext uri="{FF2B5EF4-FFF2-40B4-BE49-F238E27FC236}">
              <a16:creationId xmlns:a16="http://schemas.microsoft.com/office/drawing/2014/main" id="{12CC1EE3-A30B-4672-86D2-B1EB37AC32FD}"/>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163D241D-A70D-459C-8D8D-180BF13E1A1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B68F23B-D26C-4D16-8C8B-1165E91D23C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4A34EA8-B5B2-4A7A-8AC2-6490C1ED750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E094C19-68B8-4076-B43A-A770AC6FEB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F053E8B1-FFE2-492E-A54D-8C0BB52F7AA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135889</xdr:rowOff>
    </xdr:from>
    <xdr:to>
      <xdr:col>116</xdr:col>
      <xdr:colOff>114300</xdr:colOff>
      <xdr:row>102</xdr:row>
      <xdr:rowOff>66039</xdr:rowOff>
    </xdr:to>
    <xdr:sp macro="" textlink="">
      <xdr:nvSpPr>
        <xdr:cNvPr id="835" name="楕円 834">
          <a:extLst>
            <a:ext uri="{FF2B5EF4-FFF2-40B4-BE49-F238E27FC236}">
              <a16:creationId xmlns:a16="http://schemas.microsoft.com/office/drawing/2014/main" id="{965C8DF6-D87C-49E1-966C-7DF521389DEE}"/>
            </a:ext>
          </a:extLst>
        </xdr:cNvPr>
        <xdr:cNvSpPr/>
      </xdr:nvSpPr>
      <xdr:spPr>
        <a:xfrm>
          <a:off x="221107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158766</xdr:rowOff>
    </xdr:from>
    <xdr:ext cx="469744" cy="259045"/>
    <xdr:sp macro="" textlink="">
      <xdr:nvSpPr>
        <xdr:cNvPr id="836" name="【庁舎】&#10;一人当たり面積該当値テキスト">
          <a:extLst>
            <a:ext uri="{FF2B5EF4-FFF2-40B4-BE49-F238E27FC236}">
              <a16:creationId xmlns:a16="http://schemas.microsoft.com/office/drawing/2014/main" id="{AF0FE7FE-5DE3-4C3A-99A6-578D0B5434A0}"/>
            </a:ext>
          </a:extLst>
        </xdr:cNvPr>
        <xdr:cNvSpPr txBox="1"/>
      </xdr:nvSpPr>
      <xdr:spPr>
        <a:xfrm>
          <a:off x="22199600" y="173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154939</xdr:rowOff>
    </xdr:from>
    <xdr:to>
      <xdr:col>112</xdr:col>
      <xdr:colOff>38100</xdr:colOff>
      <xdr:row>102</xdr:row>
      <xdr:rowOff>85089</xdr:rowOff>
    </xdr:to>
    <xdr:sp macro="" textlink="">
      <xdr:nvSpPr>
        <xdr:cNvPr id="837" name="楕円 836">
          <a:extLst>
            <a:ext uri="{FF2B5EF4-FFF2-40B4-BE49-F238E27FC236}">
              <a16:creationId xmlns:a16="http://schemas.microsoft.com/office/drawing/2014/main" id="{75C68281-9FC4-491B-BA84-19FC4D23343A}"/>
            </a:ext>
          </a:extLst>
        </xdr:cNvPr>
        <xdr:cNvSpPr/>
      </xdr:nvSpPr>
      <xdr:spPr>
        <a:xfrm>
          <a:off x="212725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15239</xdr:rowOff>
    </xdr:from>
    <xdr:to>
      <xdr:col>116</xdr:col>
      <xdr:colOff>63500</xdr:colOff>
      <xdr:row>102</xdr:row>
      <xdr:rowOff>34289</xdr:rowOff>
    </xdr:to>
    <xdr:cxnSp macro="">
      <xdr:nvCxnSpPr>
        <xdr:cNvPr id="838" name="直線コネクタ 837">
          <a:extLst>
            <a:ext uri="{FF2B5EF4-FFF2-40B4-BE49-F238E27FC236}">
              <a16:creationId xmlns:a16="http://schemas.microsoft.com/office/drawing/2014/main" id="{B2D35A48-FE05-44DB-A8C1-D135A19923A0}"/>
            </a:ext>
          </a:extLst>
        </xdr:cNvPr>
        <xdr:cNvCxnSpPr/>
      </xdr:nvCxnSpPr>
      <xdr:spPr>
        <a:xfrm flipV="1">
          <a:off x="21323300" y="175031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30480</xdr:rowOff>
    </xdr:from>
    <xdr:to>
      <xdr:col>107</xdr:col>
      <xdr:colOff>101600</xdr:colOff>
      <xdr:row>102</xdr:row>
      <xdr:rowOff>132080</xdr:rowOff>
    </xdr:to>
    <xdr:sp macro="" textlink="">
      <xdr:nvSpPr>
        <xdr:cNvPr id="839" name="楕円 838">
          <a:extLst>
            <a:ext uri="{FF2B5EF4-FFF2-40B4-BE49-F238E27FC236}">
              <a16:creationId xmlns:a16="http://schemas.microsoft.com/office/drawing/2014/main" id="{969828C1-1BC1-467B-83AC-2FF67672CD3A}"/>
            </a:ext>
          </a:extLst>
        </xdr:cNvPr>
        <xdr:cNvSpPr/>
      </xdr:nvSpPr>
      <xdr:spPr>
        <a:xfrm>
          <a:off x="20383500" y="1751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34289</xdr:rowOff>
    </xdr:from>
    <xdr:to>
      <xdr:col>111</xdr:col>
      <xdr:colOff>177800</xdr:colOff>
      <xdr:row>102</xdr:row>
      <xdr:rowOff>81280</xdr:rowOff>
    </xdr:to>
    <xdr:cxnSp macro="">
      <xdr:nvCxnSpPr>
        <xdr:cNvPr id="840" name="直線コネクタ 839">
          <a:extLst>
            <a:ext uri="{FF2B5EF4-FFF2-40B4-BE49-F238E27FC236}">
              <a16:creationId xmlns:a16="http://schemas.microsoft.com/office/drawing/2014/main" id="{23A27E82-FB60-4A8B-8391-783788C9569C}"/>
            </a:ext>
          </a:extLst>
        </xdr:cNvPr>
        <xdr:cNvCxnSpPr/>
      </xdr:nvCxnSpPr>
      <xdr:spPr>
        <a:xfrm flipV="1">
          <a:off x="20434300" y="17522189"/>
          <a:ext cx="8890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53339</xdr:rowOff>
    </xdr:from>
    <xdr:to>
      <xdr:col>102</xdr:col>
      <xdr:colOff>165100</xdr:colOff>
      <xdr:row>102</xdr:row>
      <xdr:rowOff>154939</xdr:rowOff>
    </xdr:to>
    <xdr:sp macro="" textlink="">
      <xdr:nvSpPr>
        <xdr:cNvPr id="841" name="楕円 840">
          <a:extLst>
            <a:ext uri="{FF2B5EF4-FFF2-40B4-BE49-F238E27FC236}">
              <a16:creationId xmlns:a16="http://schemas.microsoft.com/office/drawing/2014/main" id="{ECDA2775-DDEE-4CD2-B391-A16612B49E2C}"/>
            </a:ext>
          </a:extLst>
        </xdr:cNvPr>
        <xdr:cNvSpPr/>
      </xdr:nvSpPr>
      <xdr:spPr>
        <a:xfrm>
          <a:off x="19494500" y="1754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81280</xdr:rowOff>
    </xdr:from>
    <xdr:to>
      <xdr:col>107</xdr:col>
      <xdr:colOff>50800</xdr:colOff>
      <xdr:row>102</xdr:row>
      <xdr:rowOff>104139</xdr:rowOff>
    </xdr:to>
    <xdr:cxnSp macro="">
      <xdr:nvCxnSpPr>
        <xdr:cNvPr id="842" name="直線コネクタ 841">
          <a:extLst>
            <a:ext uri="{FF2B5EF4-FFF2-40B4-BE49-F238E27FC236}">
              <a16:creationId xmlns:a16="http://schemas.microsoft.com/office/drawing/2014/main" id="{245FE333-307E-49BA-AA5F-FCE5FAF5A783}"/>
            </a:ext>
          </a:extLst>
        </xdr:cNvPr>
        <xdr:cNvCxnSpPr/>
      </xdr:nvCxnSpPr>
      <xdr:spPr>
        <a:xfrm flipV="1">
          <a:off x="19545300" y="17569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80011</xdr:rowOff>
    </xdr:from>
    <xdr:to>
      <xdr:col>98</xdr:col>
      <xdr:colOff>38100</xdr:colOff>
      <xdr:row>103</xdr:row>
      <xdr:rowOff>10161</xdr:rowOff>
    </xdr:to>
    <xdr:sp macro="" textlink="">
      <xdr:nvSpPr>
        <xdr:cNvPr id="843" name="楕円 842">
          <a:extLst>
            <a:ext uri="{FF2B5EF4-FFF2-40B4-BE49-F238E27FC236}">
              <a16:creationId xmlns:a16="http://schemas.microsoft.com/office/drawing/2014/main" id="{0F39C2AD-2071-454A-92AA-68A2971FEBB0}"/>
            </a:ext>
          </a:extLst>
        </xdr:cNvPr>
        <xdr:cNvSpPr/>
      </xdr:nvSpPr>
      <xdr:spPr>
        <a:xfrm>
          <a:off x="18605500" y="1756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104139</xdr:rowOff>
    </xdr:from>
    <xdr:to>
      <xdr:col>102</xdr:col>
      <xdr:colOff>114300</xdr:colOff>
      <xdr:row>102</xdr:row>
      <xdr:rowOff>130811</xdr:rowOff>
    </xdr:to>
    <xdr:cxnSp macro="">
      <xdr:nvCxnSpPr>
        <xdr:cNvPr id="844" name="直線コネクタ 843">
          <a:extLst>
            <a:ext uri="{FF2B5EF4-FFF2-40B4-BE49-F238E27FC236}">
              <a16:creationId xmlns:a16="http://schemas.microsoft.com/office/drawing/2014/main" id="{E9603B07-463C-47D3-AF2F-374FAD5FDE8E}"/>
            </a:ext>
          </a:extLst>
        </xdr:cNvPr>
        <xdr:cNvCxnSpPr/>
      </xdr:nvCxnSpPr>
      <xdr:spPr>
        <a:xfrm flipV="1">
          <a:off x="18656300" y="175920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5" name="n_1aveValue【庁舎】&#10;一人当たり面積">
          <a:extLst>
            <a:ext uri="{FF2B5EF4-FFF2-40B4-BE49-F238E27FC236}">
              <a16:creationId xmlns:a16="http://schemas.microsoft.com/office/drawing/2014/main" id="{22F79E95-D4F7-4BB8-B47B-ADE8F473E34D}"/>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6" name="n_2aveValue【庁舎】&#10;一人当たり面積">
          <a:extLst>
            <a:ext uri="{FF2B5EF4-FFF2-40B4-BE49-F238E27FC236}">
              <a16:creationId xmlns:a16="http://schemas.microsoft.com/office/drawing/2014/main" id="{2DC29269-B96A-4724-9AE0-7A98D4CD75AA}"/>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7" name="n_3aveValue【庁舎】&#10;一人当たり面積">
          <a:extLst>
            <a:ext uri="{FF2B5EF4-FFF2-40B4-BE49-F238E27FC236}">
              <a16:creationId xmlns:a16="http://schemas.microsoft.com/office/drawing/2014/main" id="{45D99AE6-5B87-45EA-9594-5F0E50711B43}"/>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48" name="n_4aveValue【庁舎】&#10;一人当たり面積">
          <a:extLst>
            <a:ext uri="{FF2B5EF4-FFF2-40B4-BE49-F238E27FC236}">
              <a16:creationId xmlns:a16="http://schemas.microsoft.com/office/drawing/2014/main" id="{A97CA785-C14F-49C1-84CA-42EA9084B586}"/>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101616</xdr:rowOff>
    </xdr:from>
    <xdr:ext cx="469744" cy="259045"/>
    <xdr:sp macro="" textlink="">
      <xdr:nvSpPr>
        <xdr:cNvPr id="849" name="n_1mainValue【庁舎】&#10;一人当たり面積">
          <a:extLst>
            <a:ext uri="{FF2B5EF4-FFF2-40B4-BE49-F238E27FC236}">
              <a16:creationId xmlns:a16="http://schemas.microsoft.com/office/drawing/2014/main" id="{FF90DCC9-7281-41B4-9BE8-52C2E68049B8}"/>
            </a:ext>
          </a:extLst>
        </xdr:cNvPr>
        <xdr:cNvSpPr txBox="1"/>
      </xdr:nvSpPr>
      <xdr:spPr>
        <a:xfrm>
          <a:off x="21075727" y="1724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148607</xdr:rowOff>
    </xdr:from>
    <xdr:ext cx="469744" cy="259045"/>
    <xdr:sp macro="" textlink="">
      <xdr:nvSpPr>
        <xdr:cNvPr id="850" name="n_2mainValue【庁舎】&#10;一人当たり面積">
          <a:extLst>
            <a:ext uri="{FF2B5EF4-FFF2-40B4-BE49-F238E27FC236}">
              <a16:creationId xmlns:a16="http://schemas.microsoft.com/office/drawing/2014/main" id="{8042F87A-5CDE-4E89-8D45-D66E00AEB698}"/>
            </a:ext>
          </a:extLst>
        </xdr:cNvPr>
        <xdr:cNvSpPr txBox="1"/>
      </xdr:nvSpPr>
      <xdr:spPr>
        <a:xfrm>
          <a:off x="20199427" y="1729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xdr:rowOff>
    </xdr:from>
    <xdr:ext cx="469744" cy="259045"/>
    <xdr:sp macro="" textlink="">
      <xdr:nvSpPr>
        <xdr:cNvPr id="851" name="n_3mainValue【庁舎】&#10;一人当たり面積">
          <a:extLst>
            <a:ext uri="{FF2B5EF4-FFF2-40B4-BE49-F238E27FC236}">
              <a16:creationId xmlns:a16="http://schemas.microsoft.com/office/drawing/2014/main" id="{7083F11D-86EF-4F26-9821-681CDBE3D351}"/>
            </a:ext>
          </a:extLst>
        </xdr:cNvPr>
        <xdr:cNvSpPr txBox="1"/>
      </xdr:nvSpPr>
      <xdr:spPr>
        <a:xfrm>
          <a:off x="19310427" y="1731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26688</xdr:rowOff>
    </xdr:from>
    <xdr:ext cx="469744" cy="259045"/>
    <xdr:sp macro="" textlink="">
      <xdr:nvSpPr>
        <xdr:cNvPr id="852" name="n_4mainValue【庁舎】&#10;一人当たり面積">
          <a:extLst>
            <a:ext uri="{FF2B5EF4-FFF2-40B4-BE49-F238E27FC236}">
              <a16:creationId xmlns:a16="http://schemas.microsoft.com/office/drawing/2014/main" id="{A7B18734-9714-4AAF-8F07-63FCAAAB4406}"/>
            </a:ext>
          </a:extLst>
        </xdr:cNvPr>
        <xdr:cNvSpPr txBox="1"/>
      </xdr:nvSpPr>
      <xdr:spPr>
        <a:xfrm>
          <a:off x="18421427" y="1734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DB5951AD-C9F6-42EE-9170-766C136A19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C6EF151D-14E6-40CA-9919-237B7D5BC94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FF55AAA8-DCB3-4624-8771-5319505FC22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有形固定資産減価償却率は、福祉施設及び消防施設で類似団体平均を大幅に上回る水準となっている。</a:t>
          </a:r>
        </a:p>
        <a:p>
          <a:r>
            <a:rPr kumimoji="1" lang="ja-JP" altLang="en-US" sz="1300">
              <a:latin typeface="ＭＳ Ｐゴシック" panose="020B0600070205080204" pitchFamily="50" charset="-128"/>
              <a:ea typeface="ＭＳ Ｐゴシック" panose="020B0600070205080204" pitchFamily="50" charset="-128"/>
            </a:rPr>
            <a:t>　福祉施設に関しては、一人当たり面積が類似団体を大幅に上回っており、福祉サービスの利用状況を注視しながら、老朽化対策又は集約化を検討する必要がある。</a:t>
          </a:r>
        </a:p>
        <a:p>
          <a:r>
            <a:rPr kumimoji="1" lang="ja-JP" altLang="en-US" sz="1300">
              <a:latin typeface="ＭＳ Ｐゴシック" panose="020B0600070205080204" pitchFamily="50" charset="-128"/>
              <a:ea typeface="ＭＳ Ｐゴシック" panose="020B0600070205080204" pitchFamily="50" charset="-128"/>
            </a:rPr>
            <a:t>　消防施設は、各地域にある消防団詰所の老朽化が主な要因であり、地域の状況を見ながら集約化や更新を順次実施していく。</a:t>
          </a:r>
        </a:p>
        <a:p>
          <a:r>
            <a:rPr kumimoji="1" lang="ja-JP" altLang="en-US" sz="1300">
              <a:latin typeface="ＭＳ Ｐゴシック" panose="020B0600070205080204" pitchFamily="50" charset="-128"/>
              <a:ea typeface="ＭＳ Ｐゴシック" panose="020B0600070205080204" pitchFamily="50" charset="-128"/>
            </a:rPr>
            <a:t>　その他の施設も老朽化が進んでおり、有形固定資産減価償却率を参考にしながら、個別施設計画に基づき対策を実施していく予定である。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年度の実質公債費比率については、右のとおり数値に修正がありました　（誤）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　（正）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19,380
19,087
477.53
20,361,554
19,751,121
493,338
9,874,016
15,911,464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人口減少や全国平均を上回る高齢化率（令和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年度末４９．</a:t>
          </a:r>
          <a:r>
            <a:rPr kumimoji="1" lang="ja-JP" altLang="en-US" sz="1100" b="0" i="0" baseline="0">
              <a:solidFill>
                <a:sysClr val="windowText" lastClr="000000"/>
              </a:solidFill>
              <a:effectLst/>
              <a:latin typeface="+mn-lt"/>
              <a:ea typeface="+mn-ea"/>
              <a:cs typeface="+mn-cs"/>
            </a:rPr>
            <a:t>７</a:t>
          </a:r>
          <a:r>
            <a:rPr kumimoji="1" lang="ja-JP" altLang="ja-JP" sz="1100" b="0" i="0" baseline="0">
              <a:solidFill>
                <a:sysClr val="windowText" lastClr="000000"/>
              </a:solidFill>
              <a:effectLst/>
              <a:latin typeface="+mn-lt"/>
              <a:ea typeface="+mn-ea"/>
              <a:cs typeface="+mn-cs"/>
            </a:rPr>
            <a:t>％）に加え、市内に中心となる産業が乏しいこと等により、財政基盤が弱く、類似団体平均を大きく下回っている。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令和４年度に策定した第２次竹田市総合計画に基づく重点施策による活力あるまちづくりを積極的に推進するとともに、事務事業評価等による歳出の徹底的な見直しに努めることにより、財政の健全化を図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令和５年度の経常収支比率は９７</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３</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で、前年度比で１</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８</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上昇した。これは経常一般財源総額（臨時財政対策債含む）が３０</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９０７千円増加したものの、経常経費充当一般財が２１１</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５６２</a:t>
          </a:r>
          <a:r>
            <a:rPr kumimoji="1" lang="ja-JP" altLang="ja-JP" sz="1100" b="0" i="0" baseline="0">
              <a:solidFill>
                <a:sysClr val="windowText" lastClr="000000"/>
              </a:solidFill>
              <a:effectLst/>
              <a:latin typeface="+mn-lt"/>
              <a:ea typeface="+mn-ea"/>
              <a:cs typeface="+mn-cs"/>
            </a:rPr>
            <a:t>千円</a:t>
          </a:r>
          <a:r>
            <a:rPr kumimoji="1" lang="ja-JP" altLang="en-US" sz="1100" b="0" i="0" baseline="0">
              <a:solidFill>
                <a:sysClr val="windowText" lastClr="000000"/>
              </a:solidFill>
              <a:effectLst/>
              <a:latin typeface="+mn-lt"/>
              <a:ea typeface="+mn-ea"/>
              <a:cs typeface="+mn-cs"/>
            </a:rPr>
            <a:t>増加したことによるもの。</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令和２年３月に策定した「第４次竹田市行財政改革大綱」に則り、定員の適正化や職員の給与カットを実施するなど経常経費の削減に努めていく。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9072</xdr:rowOff>
    </xdr:from>
    <xdr:to>
      <xdr:col>23</xdr:col>
      <xdr:colOff>133350</xdr:colOff>
      <xdr:row>61</xdr:row>
      <xdr:rowOff>71120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67522"/>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108131</xdr:rowOff>
    </xdr:from>
    <xdr:to>
      <xdr:col>19</xdr:col>
      <xdr:colOff>133350</xdr:colOff>
      <xdr:row>61</xdr:row>
      <xdr:rowOff>9072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95131"/>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108131</xdr:rowOff>
    </xdr:from>
    <xdr:to>
      <xdr:col>15</xdr:col>
      <xdr:colOff>82550</xdr:colOff>
      <xdr:row>61</xdr:row>
      <xdr:rowOff>33201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95131"/>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33201</xdr:rowOff>
    </xdr:from>
    <xdr:to>
      <xdr:col>11</xdr:col>
      <xdr:colOff>31750</xdr:colOff>
      <xdr:row>61</xdr:row>
      <xdr:rowOff>53884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9165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163847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5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129722</xdr:rowOff>
    </xdr:from>
    <xdr:to>
      <xdr:col>19</xdr:col>
      <xdr:colOff>184150</xdr:colOff>
      <xdr:row>61</xdr:row>
      <xdr:rowOff>59872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44649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03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57331</xdr:rowOff>
    </xdr:from>
    <xdr:to>
      <xdr:col>15</xdr:col>
      <xdr:colOff>133350</xdr:colOff>
      <xdr:row>60</xdr:row>
      <xdr:rowOff>158931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143708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153851</xdr:rowOff>
    </xdr:from>
    <xdr:to>
      <xdr:col>11</xdr:col>
      <xdr:colOff>82550</xdr:colOff>
      <xdr:row>61</xdr:row>
      <xdr:rowOff>84001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68778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3084</xdr:rowOff>
    </xdr:from>
    <xdr:to>
      <xdr:col>7</xdr:col>
      <xdr:colOff>31750</xdr:colOff>
      <xdr:row>61</xdr:row>
      <xdr:rowOff>104684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89461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[344,824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全国・県内平均を大きく上回り、類似団体の中でも最低水準となっている。その最大の要因は、全国平均を大きく上回る人口１，０００人当たり職員数や人件費であることから、第４次竹田市行財政改革大綱に基づき、適正水準を目指し見直しを図っていく。</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また、主に直営で運営している施設について、民間でも実施可能な部分については、指定管理者制度の導入による民間委託や民間譲渡等を進め、コストの低減を図っていく方針である。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92935</xdr:rowOff>
    </xdr:from>
    <xdr:to>
      <xdr:col>23</xdr:col>
      <xdr:colOff>133350</xdr:colOff>
      <xdr:row>83</xdr:row>
      <xdr:rowOff>107193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23285"/>
          <a:ext cx="838200" cy="1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71868</xdr:rowOff>
    </xdr:from>
    <xdr:to>
      <xdr:col>19</xdr:col>
      <xdr:colOff>133350</xdr:colOff>
      <xdr:row>83</xdr:row>
      <xdr:rowOff>92935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02218"/>
          <a:ext cx="889000" cy="2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71868</xdr:rowOff>
    </xdr:from>
    <xdr:to>
      <xdr:col>15</xdr:col>
      <xdr:colOff>82550</xdr:colOff>
      <xdr:row>83</xdr:row>
      <xdr:rowOff>91982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302218"/>
          <a:ext cx="889000" cy="2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49129</xdr:rowOff>
    </xdr:from>
    <xdr:to>
      <xdr:col>11</xdr:col>
      <xdr:colOff>31750</xdr:colOff>
      <xdr:row>83</xdr:row>
      <xdr:rowOff>91982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79479"/>
          <a:ext cx="889000" cy="4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56393</xdr:rowOff>
    </xdr:from>
    <xdr:to>
      <xdr:col>23</xdr:col>
      <xdr:colOff>184150</xdr:colOff>
      <xdr:row>83</xdr:row>
      <xdr:rowOff>157993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28470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42135</xdr:rowOff>
    </xdr:from>
    <xdr:to>
      <xdr:col>19</xdr:col>
      <xdr:colOff>184150</xdr:colOff>
      <xdr:row>83</xdr:row>
      <xdr:rowOff>143735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128512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58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21068</xdr:rowOff>
    </xdr:from>
    <xdr:to>
      <xdr:col>15</xdr:col>
      <xdr:colOff>133350</xdr:colOff>
      <xdr:row>83</xdr:row>
      <xdr:rowOff>122668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5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107445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3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41182</xdr:rowOff>
    </xdr:from>
    <xdr:to>
      <xdr:col>11</xdr:col>
      <xdr:colOff>82550</xdr:colOff>
      <xdr:row>83</xdr:row>
      <xdr:rowOff>142782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7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127559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5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169779</xdr:rowOff>
    </xdr:from>
    <xdr:to>
      <xdr:col>7</xdr:col>
      <xdr:colOff>31750</xdr:colOff>
      <xdr:row>83</xdr:row>
      <xdr:rowOff>99929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2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84706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1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職員給与のカットや職員手当の見直しなどを実施してきたが、類似団体平均よりも依然として高い水準にある。今後は、第４次竹田市行財政改革大綱に沿った給与体系の見直しなど、より一層の職員給の適正化に努めていく必要があ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158045</xdr:rowOff>
    </xdr:from>
    <xdr:to>
      <xdr:col>81</xdr:col>
      <xdr:colOff>44450</xdr:colOff>
      <xdr:row>87</xdr:row>
      <xdr:rowOff>158045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07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158045</xdr:rowOff>
    </xdr:from>
    <xdr:to>
      <xdr:col>77</xdr:col>
      <xdr:colOff>44450</xdr:colOff>
      <xdr:row>88</xdr:row>
      <xdr:rowOff>13405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07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88</xdr:row>
      <xdr:rowOff>26811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10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26811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0741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79322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9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147461</xdr:rowOff>
    </xdr:from>
    <xdr:to>
      <xdr:col>68</xdr:col>
      <xdr:colOff>203200</xdr:colOff>
      <xdr:row>88</xdr:row>
      <xdr:rowOff>77611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62388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全国・県内平均を大きく上回り、類似団体の中でも多い状況となっている。人口当たりの職員数が多い要因は、過疎化や少子高齢化により急速に人口減少が進んだ一方で、市の面積が広大かつ条件不利地域が多いために、支所機能や公共施設等の整理統合などが進まず、その維持管理及び一定の市民サービスの確保に職員数が必要とされていることなどがあ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今後も第４次竹田市行財政改革大綱に沿った取組の推進を図</a:t>
          </a:r>
          <a:r>
            <a:rPr kumimoji="1" lang="ja-JP" altLang="en-US" sz="1100" b="0" i="0" baseline="0">
              <a:solidFill>
                <a:sysClr val="windowText" lastClr="000000"/>
              </a:solidFill>
              <a:effectLst/>
              <a:latin typeface="+mn-lt"/>
              <a:ea typeface="+mn-ea"/>
              <a:cs typeface="+mn-cs"/>
            </a:rPr>
            <a:t>るとともに</a:t>
          </a:r>
          <a:r>
            <a:rPr kumimoji="1" lang="ja-JP" altLang="en-US" sz="1100" b="0" i="0" baseline="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en-US" altLang="ja-JP" sz="1100" b="0" i="0" baseline="0">
              <a:solidFill>
                <a:sysClr val="windowText" lastClr="000000"/>
              </a:solidFill>
              <a:effectLst/>
              <a:latin typeface="游ゴシック" panose="020B0400000000000000" pitchFamily="50" charset="-128"/>
              <a:ea typeface="游ゴシック" panose="020B0400000000000000" pitchFamily="50" charset="-128"/>
              <a:cs typeface="+mn-cs"/>
            </a:rPr>
            <a:t>DX</a:t>
          </a:r>
          <a:r>
            <a:rPr kumimoji="1" lang="ja-JP" altLang="en-US" sz="1100" b="0" i="0" baseline="0">
              <a:solidFill>
                <a:sysClr val="windowText" lastClr="000000"/>
              </a:solidFill>
              <a:effectLst/>
              <a:latin typeface="游ゴシック" panose="020B0400000000000000" pitchFamily="50" charset="-128"/>
              <a:ea typeface="游ゴシック" panose="020B0400000000000000" pitchFamily="50" charset="-128"/>
              <a:cs typeface="+mn-cs"/>
            </a:rPr>
            <a:t>による業務改善、業務改革を進めることで、事務事業の整理や組織の見直しを図り、職員の適正な配置や組織体制となるよう努めていく。</a:t>
          </a:r>
          <a:endParaRPr lang="ja-JP" altLang="ja-JP" sz="1400">
            <a:solidFill>
              <a:sysClr val="windowText" lastClr="000000"/>
            </a:solidFill>
            <a:effectLst/>
            <a:latin typeface="游ゴシック" panose="020B0400000000000000" pitchFamily="50" charset="-128"/>
            <a:ea typeface="游ゴシック" panose="020B0400000000000000" pitchFamily="50" charset="-128"/>
          </a:endParaRPr>
        </a:p>
        <a:p>
          <a:pPr eaLnBrk="1" fontAlgn="auto" latinLnBrk="0" hangingPunct="1"/>
          <a:r>
            <a:rPr kumimoji="1" lang="ja-JP" altLang="ja-JP" sz="1100" b="0" i="0" baseline="0">
              <a:solidFill>
                <a:sysClr val="windowText" lastClr="000000"/>
              </a:solidFill>
              <a:effectLst/>
              <a:latin typeface="+mn-lt"/>
              <a:ea typeface="+mn-ea"/>
              <a:cs typeface="+mn-cs"/>
            </a:rPr>
            <a:t>　</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84</xdr:rowOff>
    </xdr:from>
    <xdr:to>
      <xdr:col>81</xdr:col>
      <xdr:colOff>44450</xdr:colOff>
      <xdr:row>63</xdr:row>
      <xdr:rowOff>28236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801434"/>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149013</xdr:rowOff>
    </xdr:from>
    <xdr:to>
      <xdr:col>77</xdr:col>
      <xdr:colOff>44450</xdr:colOff>
      <xdr:row>63</xdr:row>
      <xdr:rowOff>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778913"/>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123275</xdr:rowOff>
    </xdr:from>
    <xdr:to>
      <xdr:col>72</xdr:col>
      <xdr:colOff>203200</xdr:colOff>
      <xdr:row>62</xdr:row>
      <xdr:rowOff>149013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53175"/>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109601</xdr:rowOff>
    </xdr:from>
    <xdr:to>
      <xdr:col>68</xdr:col>
      <xdr:colOff>152400</xdr:colOff>
      <xdr:row>62</xdr:row>
      <xdr:rowOff>123275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39501"/>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148886</xdr:rowOff>
    </xdr:from>
    <xdr:to>
      <xdr:col>81</xdr:col>
      <xdr:colOff>95250</xdr:colOff>
      <xdr:row>63</xdr:row>
      <xdr:rowOff>79036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120963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5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120734</xdr:rowOff>
    </xdr:from>
    <xdr:to>
      <xdr:col>77</xdr:col>
      <xdr:colOff>95250</xdr:colOff>
      <xdr:row>63</xdr:row>
      <xdr:rowOff>50884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35661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3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98213</xdr:rowOff>
    </xdr:from>
    <xdr:to>
      <xdr:col>73</xdr:col>
      <xdr:colOff>44450</xdr:colOff>
      <xdr:row>63</xdr:row>
      <xdr:rowOff>28363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13140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72475</xdr:rowOff>
    </xdr:from>
    <xdr:to>
      <xdr:col>68</xdr:col>
      <xdr:colOff>203200</xdr:colOff>
      <xdr:row>63</xdr:row>
      <xdr:rowOff>2625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7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158852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58801</xdr:rowOff>
    </xdr:from>
    <xdr:to>
      <xdr:col>64</xdr:col>
      <xdr:colOff>152400</xdr:colOff>
      <xdr:row>62</xdr:row>
      <xdr:rowOff>160401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8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145178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7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新環境センター整備事業等の地方債の償還が始まったことで公債費が増加し</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実質公債費率は</a:t>
          </a:r>
          <a:r>
            <a:rPr kumimoji="1" lang="ja-JP" altLang="ja-JP" sz="1100" b="0" i="0" baseline="0">
              <a:solidFill>
                <a:sysClr val="windowText" lastClr="000000"/>
              </a:solidFill>
              <a:effectLst/>
              <a:latin typeface="+mn-lt"/>
              <a:ea typeface="+mn-ea"/>
              <a:cs typeface="+mn-cs"/>
            </a:rPr>
            <a:t>前年</a:t>
          </a:r>
          <a:r>
            <a:rPr kumimoji="1" lang="ja-JP" altLang="en-US" sz="1100" b="0" i="0" baseline="0">
              <a:solidFill>
                <a:sysClr val="windowText" lastClr="000000"/>
              </a:solidFill>
              <a:effectLst/>
              <a:latin typeface="+mn-lt"/>
              <a:ea typeface="+mn-ea"/>
              <a:cs typeface="+mn-cs"/>
            </a:rPr>
            <a:t>度</a:t>
          </a:r>
          <a:r>
            <a:rPr kumimoji="1" lang="ja-JP" altLang="ja-JP" sz="1100" b="0" i="0" baseline="0">
              <a:solidFill>
                <a:sysClr val="windowText" lastClr="000000"/>
              </a:solidFill>
              <a:effectLst/>
              <a:latin typeface="+mn-lt"/>
              <a:ea typeface="+mn-ea"/>
              <a:cs typeface="+mn-cs"/>
            </a:rPr>
            <a:t>よりも</a:t>
          </a:r>
          <a:r>
            <a:rPr kumimoji="1" lang="ja-JP" altLang="en-US" sz="1100" b="0" i="0" baseline="0">
              <a:solidFill>
                <a:sysClr val="windowText" lastClr="000000"/>
              </a:solidFill>
              <a:effectLst/>
              <a:latin typeface="+mn-lt"/>
              <a:ea typeface="+mn-ea"/>
              <a:cs typeface="+mn-cs"/>
            </a:rPr>
            <a:t>２．１％増と</a:t>
          </a:r>
          <a:r>
            <a:rPr kumimoji="1" lang="ja-JP" altLang="ja-JP" sz="1100" b="0" i="0" baseline="0">
              <a:solidFill>
                <a:sysClr val="windowText" lastClr="000000"/>
              </a:solidFill>
              <a:effectLst/>
              <a:latin typeface="+mn-lt"/>
              <a:ea typeface="+mn-ea"/>
              <a:cs typeface="+mn-cs"/>
            </a:rPr>
            <a:t>悪化したものの、類似団体と同水準を保っている。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a:t>
          </a:r>
          <a:r>
            <a:rPr kumimoji="1" lang="ja-JP" altLang="en-US" sz="1100" b="0" i="0" baseline="0">
              <a:solidFill>
                <a:sysClr val="windowText" lastClr="000000"/>
              </a:solidFill>
              <a:effectLst/>
              <a:latin typeface="+mn-lt"/>
              <a:ea typeface="+mn-ea"/>
              <a:cs typeface="+mn-cs"/>
            </a:rPr>
            <a:t>も</a:t>
          </a:r>
          <a:r>
            <a:rPr kumimoji="1" lang="ja-JP" altLang="ja-JP" sz="1100" b="0" i="0" baseline="0">
              <a:solidFill>
                <a:sysClr val="windowText" lastClr="000000"/>
              </a:solidFill>
              <a:effectLst/>
              <a:latin typeface="+mn-lt"/>
              <a:ea typeface="+mn-ea"/>
              <a:cs typeface="+mn-cs"/>
            </a:rPr>
            <a:t>火葬場の再整備</a:t>
          </a:r>
          <a:r>
            <a:rPr kumimoji="1" lang="ja-JP" altLang="en-US" sz="1100" b="0" i="0" baseline="0">
              <a:solidFill>
                <a:sysClr val="windowText" lastClr="000000"/>
              </a:solidFill>
              <a:effectLst/>
              <a:latin typeface="+mn-lt"/>
              <a:ea typeface="+mn-ea"/>
              <a:cs typeface="+mn-cs"/>
            </a:rPr>
            <a:t>や防災対策事業であるＩＰ告知放送システム整備事業等の大型事業</a:t>
          </a:r>
          <a:r>
            <a:rPr kumimoji="1" lang="ja-JP" altLang="ja-JP" sz="1100" b="0" i="0" baseline="0">
              <a:solidFill>
                <a:sysClr val="windowText" lastClr="000000"/>
              </a:solidFill>
              <a:effectLst/>
              <a:latin typeface="+mn-lt"/>
              <a:ea typeface="+mn-ea"/>
              <a:cs typeface="+mn-cs"/>
            </a:rPr>
            <a:t>が予定されていることから、市民ニーズ・行政需要実態に即した事業を厳選したうえで、地方債の計画的な発行に努めていく必要がある。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121073</xdr:rowOff>
    </xdr:from>
    <xdr:to>
      <xdr:col>81</xdr:col>
      <xdr:colOff>44450</xdr:colOff>
      <xdr:row>36</xdr:row>
      <xdr:rowOff>163301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93273"/>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100965</xdr:rowOff>
    </xdr:from>
    <xdr:to>
      <xdr:col>77</xdr:col>
      <xdr:colOff>44450</xdr:colOff>
      <xdr:row>36</xdr:row>
      <xdr:rowOff>121073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7316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94933</xdr:rowOff>
    </xdr:from>
    <xdr:to>
      <xdr:col>72</xdr:col>
      <xdr:colOff>203200</xdr:colOff>
      <xdr:row>36</xdr:row>
      <xdr:rowOff>100965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6713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94933</xdr:rowOff>
    </xdr:from>
    <xdr:to>
      <xdr:col>68</xdr:col>
      <xdr:colOff>152400</xdr:colOff>
      <xdr:row>36</xdr:row>
      <xdr:rowOff>98954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26713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112501</xdr:rowOff>
    </xdr:from>
    <xdr:to>
      <xdr:col>81</xdr:col>
      <xdr:colOff>95250</xdr:colOff>
      <xdr:row>37</xdr:row>
      <xdr:rowOff>42651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129028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2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70273</xdr:rowOff>
    </xdr:from>
    <xdr:to>
      <xdr:col>77</xdr:col>
      <xdr:colOff>95250</xdr:colOff>
      <xdr:row>37</xdr:row>
      <xdr:rowOff>423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10600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11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50165</xdr:rowOff>
    </xdr:from>
    <xdr:to>
      <xdr:col>73</xdr:col>
      <xdr:colOff>44450</xdr:colOff>
      <xdr:row>36</xdr:row>
      <xdr:rowOff>151765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161942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44133</xdr:rowOff>
    </xdr:from>
    <xdr:to>
      <xdr:col>68</xdr:col>
      <xdr:colOff>203200</xdr:colOff>
      <xdr:row>36</xdr:row>
      <xdr:rowOff>145733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155910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8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48154</xdr:rowOff>
    </xdr:from>
    <xdr:to>
      <xdr:col>64</xdr:col>
      <xdr:colOff>152400</xdr:colOff>
      <xdr:row>36</xdr:row>
      <xdr:rowOff>149754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2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159931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98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地方債の現在高</a:t>
          </a:r>
          <a:r>
            <a:rPr kumimoji="1" lang="ja-JP" altLang="en-US" sz="1100" b="0" i="0" baseline="0">
              <a:solidFill>
                <a:sysClr val="windowText" lastClr="000000"/>
              </a:solidFill>
              <a:effectLst/>
              <a:latin typeface="+mn-lt"/>
              <a:ea typeface="+mn-ea"/>
              <a:cs typeface="+mn-cs"/>
            </a:rPr>
            <a:t>や退職手当負担</a:t>
          </a:r>
          <a:r>
            <a:rPr kumimoji="1" lang="ja-JP" altLang="ja-JP" sz="1100" b="0" i="0" baseline="0">
              <a:solidFill>
                <a:sysClr val="windowText" lastClr="000000"/>
              </a:solidFill>
              <a:effectLst/>
              <a:latin typeface="+mn-lt"/>
              <a:ea typeface="+mn-ea"/>
              <a:cs typeface="+mn-cs"/>
            </a:rPr>
            <a:t>見込額の減により、将来負担比率は前年に比べ改善した。地方債現在高の減については、大型公共事業の完了等により、地方債発行額に落ち着きが見られたこと</a:t>
          </a:r>
          <a:r>
            <a:rPr kumimoji="1" lang="ja-JP" altLang="en-US" sz="1100" b="0" i="0" baseline="0">
              <a:solidFill>
                <a:sysClr val="windowText" lastClr="000000"/>
              </a:solidFill>
              <a:effectLst/>
              <a:latin typeface="+mn-lt"/>
              <a:ea typeface="+mn-ea"/>
              <a:cs typeface="+mn-cs"/>
            </a:rPr>
            <a:t>や、地方債の償還が計画通りに進んだことなど</a:t>
          </a:r>
          <a:r>
            <a:rPr kumimoji="1" lang="ja-JP" altLang="ja-JP" sz="1100" b="0" i="0" baseline="0">
              <a:solidFill>
                <a:sysClr val="windowText" lastClr="000000"/>
              </a:solidFill>
              <a:effectLst/>
              <a:latin typeface="+mn-lt"/>
              <a:ea typeface="+mn-ea"/>
              <a:cs typeface="+mn-cs"/>
            </a:rPr>
            <a:t>が要因である。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しかし、</a:t>
          </a:r>
          <a:r>
            <a:rPr kumimoji="1" lang="ja-JP" altLang="en-US" sz="1100" b="0" i="0" baseline="0">
              <a:solidFill>
                <a:sysClr val="windowText" lastClr="000000"/>
              </a:solidFill>
              <a:effectLst/>
              <a:latin typeface="+mn-lt"/>
              <a:ea typeface="+mn-ea"/>
              <a:cs typeface="+mn-cs"/>
            </a:rPr>
            <a:t>今後も</a:t>
          </a:r>
          <a:r>
            <a:rPr kumimoji="1" lang="ja-JP" altLang="ja-JP" sz="1100" b="0" i="0" baseline="0">
              <a:solidFill>
                <a:sysClr val="windowText" lastClr="000000"/>
              </a:solidFill>
              <a:effectLst/>
              <a:latin typeface="+mn-lt"/>
              <a:ea typeface="+mn-ea"/>
              <a:cs typeface="+mn-cs"/>
            </a:rPr>
            <a:t>火葬場の再整備や</a:t>
          </a:r>
          <a:r>
            <a:rPr kumimoji="1" lang="ja-JP" altLang="en-US" sz="1100" b="0" i="0" baseline="0">
              <a:solidFill>
                <a:sysClr val="windowText" lastClr="000000"/>
              </a:solidFill>
              <a:effectLst/>
              <a:latin typeface="+mn-lt"/>
              <a:ea typeface="+mn-ea"/>
              <a:cs typeface="+mn-cs"/>
            </a:rPr>
            <a:t>防災対策事業である</a:t>
          </a:r>
          <a:r>
            <a:rPr kumimoji="1" lang="ja-JP" altLang="ja-JP" sz="1100" b="0" i="0" baseline="0">
              <a:solidFill>
                <a:sysClr val="windowText" lastClr="000000"/>
              </a:solidFill>
              <a:effectLst/>
              <a:latin typeface="+mn-lt"/>
              <a:ea typeface="+mn-ea"/>
              <a:cs typeface="+mn-cs"/>
            </a:rPr>
            <a:t>ＩＰ告知放送システム整備事業等</a:t>
          </a:r>
          <a:r>
            <a:rPr kumimoji="1" lang="ja-JP" altLang="en-US" sz="1100" b="0" i="0" baseline="0">
              <a:solidFill>
                <a:sysClr val="windowText" lastClr="000000"/>
              </a:solidFill>
              <a:effectLst/>
              <a:latin typeface="+mn-lt"/>
              <a:ea typeface="+mn-ea"/>
              <a:cs typeface="+mn-cs"/>
            </a:rPr>
            <a:t>の大型事業</a:t>
          </a:r>
          <a:r>
            <a:rPr kumimoji="1" lang="ja-JP" altLang="ja-JP" sz="1100" b="0" i="0" baseline="0">
              <a:solidFill>
                <a:sysClr val="windowText" lastClr="000000"/>
              </a:solidFill>
              <a:effectLst/>
              <a:latin typeface="+mn-lt"/>
              <a:ea typeface="+mn-ea"/>
              <a:cs typeface="+mn-cs"/>
            </a:rPr>
            <a:t>が予定されていることから、市民ニーズ・行政需要実態に即した事業を厳選したうえで、地方債の計画的な発行に努めていく必要がある。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31496</xdr:rowOff>
    </xdr:from>
    <xdr:to>
      <xdr:col>81</xdr:col>
      <xdr:colOff>44450</xdr:colOff>
      <xdr:row>14</xdr:row>
      <xdr:rowOff>58843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31796"/>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16273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58843</xdr:rowOff>
    </xdr:from>
    <xdr:to>
      <xdr:col>77</xdr:col>
      <xdr:colOff>44450</xdr:colOff>
      <xdr:row>14</xdr:row>
      <xdr:rowOff>130429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59143"/>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130429</xdr:rowOff>
    </xdr:from>
    <xdr:to>
      <xdr:col>72</xdr:col>
      <xdr:colOff>203200</xdr:colOff>
      <xdr:row>14</xdr:row>
      <xdr:rowOff>170646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3072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170646</xdr:rowOff>
    </xdr:from>
    <xdr:to>
      <xdr:col>68</xdr:col>
      <xdr:colOff>152400</xdr:colOff>
      <xdr:row>15</xdr:row>
      <xdr:rowOff>95716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7094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152146</xdr:rowOff>
    </xdr:from>
    <xdr:to>
      <xdr:col>81</xdr:col>
      <xdr:colOff>95250</xdr:colOff>
      <xdr:row>14</xdr:row>
      <xdr:rowOff>82296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73423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0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8043</xdr:rowOff>
    </xdr:from>
    <xdr:to>
      <xdr:col>77</xdr:col>
      <xdr:colOff>95250</xdr:colOff>
      <xdr:row>14</xdr:row>
      <xdr:rowOff>109643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79629</xdr:rowOff>
    </xdr:from>
    <xdr:to>
      <xdr:col>73</xdr:col>
      <xdr:colOff>44450</xdr:colOff>
      <xdr:row>15</xdr:row>
      <xdr:rowOff>9779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19956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2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119846</xdr:rowOff>
    </xdr:from>
    <xdr:to>
      <xdr:col>68</xdr:col>
      <xdr:colOff>203200</xdr:colOff>
      <xdr:row>15</xdr:row>
      <xdr:rowOff>49996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2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60173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28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44916</xdr:rowOff>
    </xdr:from>
    <xdr:to>
      <xdr:col>64</xdr:col>
      <xdr:colOff>152400</xdr:colOff>
      <xdr:row>15</xdr:row>
      <xdr:rowOff>146516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156693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38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19,380
19,087
477.53
20,361,554
19,751,121
493,338
9,874,016
15,911,464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人口千人当たりの職員数が全国・県内平均を大きく上回っていることから、経常収支比率に占める人件費の割合が非常に高い。</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今後も、第４次行財政改革大綱に沿って、職員数や給与水準の適正化等を行い、人件費の削減に努める。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18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24130</xdr:rowOff>
    </xdr:from>
    <xdr:to>
      <xdr:col>19</xdr:col>
      <xdr:colOff>187325</xdr:colOff>
      <xdr:row>39</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10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24130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106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xdr:rowOff>
    </xdr:from>
    <xdr:to>
      <xdr:col>11</xdr:col>
      <xdr:colOff>9525</xdr:colOff>
      <xdr:row>40</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7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11430</xdr:rowOff>
    </xdr:from>
    <xdr:to>
      <xdr:col>20</xdr:col>
      <xdr:colOff>38100</xdr:colOff>
      <xdr:row>39</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8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144780</xdr:rowOff>
    </xdr:from>
    <xdr:to>
      <xdr:col>15</xdr:col>
      <xdr:colOff>149225</xdr:colOff>
      <xdr:row>39</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0</xdr:rowOff>
    </xdr:from>
    <xdr:to>
      <xdr:col>6</xdr:col>
      <xdr:colOff>171450</xdr:colOff>
      <xdr:row>40</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上回り、高い水準で推移している。当市は類似団体と比較して保有する施設数が多いことから、今後は主に直営で運営している施設を、民間でも実施可能な部分については、指定管理者制度の導入による民間委託や民間譲渡等を進めると同時に、類似施設の集約や老朽施設の除却を進め、コストの低減を図っていく方針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140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14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18</xdr:row>
      <xdr:rowOff>111760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21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111760</xdr:rowOff>
    </xdr:from>
    <xdr:to>
      <xdr:col>69</xdr:col>
      <xdr:colOff>92075</xdr:colOff>
      <xdr:row>18</xdr:row>
      <xdr:rowOff>134620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97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106680</xdr:rowOff>
    </xdr:from>
    <xdr:to>
      <xdr:col>82</xdr:col>
      <xdr:colOff>158750</xdr:colOff>
      <xdr:row>19</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78757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60960</xdr:rowOff>
    </xdr:from>
    <xdr:to>
      <xdr:col>69</xdr:col>
      <xdr:colOff>142875</xdr:colOff>
      <xdr:row>18</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83820</xdr:rowOff>
    </xdr:from>
    <xdr:to>
      <xdr:col>65</xdr:col>
      <xdr:colOff>53975</xdr:colOff>
      <xdr:row>19</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170197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類似団体平均は下回っているものの、保育所運営・施設型給付費や老人保護措置費等多くの費用を要し、指標としては横ばい傾向でる。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扶助費は、国・県の制度に基づき実施する事業が大部分のため、削減が難しい経費となっている。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38100</xdr:rowOff>
    </xdr:from>
    <xdr:to>
      <xdr:col>24</xdr:col>
      <xdr:colOff>25400</xdr:colOff>
      <xdr:row>56</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3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56</xdr:row>
      <xdr:rowOff>25400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5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50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158750</xdr:rowOff>
    </xdr:from>
    <xdr:to>
      <xdr:col>24</xdr:col>
      <xdr:colOff>76200</xdr:colOff>
      <xdr:row>56</xdr:row>
      <xdr:rowOff>88900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69850</xdr:rowOff>
    </xdr:from>
    <xdr:to>
      <xdr:col>11</xdr:col>
      <xdr:colOff>60325</xdr:colOff>
      <xdr:row>56</xdr:row>
      <xdr:rowOff>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前年度と同水準で推移し、類似団体及び全国、県平均を上回っている。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特に、維持補修費については、老朽化した公共施設を多く抱えていることから、今後さらに増加していくものと思われる。平成２７年度に策定した公共施設等総合管理計画に基づき、今後の各施設のあり方について引き続き検討を行う。</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40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xdr:rowOff>
    </xdr:from>
    <xdr:to>
      <xdr:col>78</xdr:col>
      <xdr:colOff>69850</xdr:colOff>
      <xdr:row>58</xdr:row>
      <xdr:rowOff>18143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51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18143</xdr:rowOff>
    </xdr:from>
    <xdr:to>
      <xdr:col>73</xdr:col>
      <xdr:colOff>180975</xdr:colOff>
      <xdr:row>58</xdr:row>
      <xdr:rowOff>116115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62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58</xdr:row>
      <xdr:rowOff>116115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27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42834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138793</xdr:rowOff>
    </xdr:from>
    <xdr:to>
      <xdr:col>74</xdr:col>
      <xdr:colOff>31750</xdr:colOff>
      <xdr:row>58</xdr:row>
      <xdr:rowOff>68943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53720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類似団体平均を下回っており、指標としてはほぼ横ばい傾向にある。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今後も、補助金等交付に当たって、</a:t>
          </a:r>
          <a:r>
            <a:rPr kumimoji="1" lang="ja-JP" altLang="en-US" sz="1100" b="0" i="0" baseline="0">
              <a:solidFill>
                <a:schemeClr val="dk1"/>
              </a:solidFill>
              <a:effectLst/>
              <a:latin typeface="+mn-lt"/>
              <a:ea typeface="+mn-ea"/>
              <a:cs typeface="+mn-cs"/>
            </a:rPr>
            <a:t>事務事業評価等を参考に</a:t>
          </a:r>
          <a:r>
            <a:rPr kumimoji="1" lang="ja-JP" altLang="ja-JP" sz="1100" b="0" i="0" baseline="0">
              <a:solidFill>
                <a:schemeClr val="dk1"/>
              </a:solidFill>
              <a:effectLst/>
              <a:latin typeface="+mn-lt"/>
              <a:ea typeface="+mn-ea"/>
              <a:cs typeface="+mn-cs"/>
            </a:rPr>
            <a:t>事業の必要性や効果の検証を行い、補助事業の見直しや廃止を行う方針である。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42418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111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42418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0111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42418</xdr:rowOff>
    </xdr:from>
    <xdr:to>
      <xdr:col>73</xdr:col>
      <xdr:colOff>180975</xdr:colOff>
      <xdr:row>35</xdr:row>
      <xdr:rowOff>42418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43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37846</xdr:rowOff>
    </xdr:from>
    <xdr:to>
      <xdr:col>69</xdr:col>
      <xdr:colOff>92075</xdr:colOff>
      <xdr:row>35</xdr:row>
      <xdr:rowOff>42418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38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8145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163068</xdr:rowOff>
    </xdr:from>
    <xdr:to>
      <xdr:col>74</xdr:col>
      <xdr:colOff>31750</xdr:colOff>
      <xdr:row>35</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103395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163068</xdr:rowOff>
    </xdr:from>
    <xdr:to>
      <xdr:col>69</xdr:col>
      <xdr:colOff>142875</xdr:colOff>
      <xdr:row>35</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103395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平成２８年度以降実施してきた大規模公共事業による地方債発行額の増加により、今後高い水準で推移することが予想される。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火葬場の再整備や防災対策事業であるＩＰ告知放送システム整備事業等が予定されていることから、市民ニーズ・行政需要実態に即した事業を厳選したうえで、地方債の計画的な発行に努めていく必要があ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56515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133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xdr:rowOff>
    </xdr:from>
    <xdr:to>
      <xdr:col>19</xdr:col>
      <xdr:colOff>187325</xdr:colOff>
      <xdr:row>75</xdr:row>
      <xdr:rowOff>56515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695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170815</xdr:rowOff>
    </xdr:from>
    <xdr:to>
      <xdr:col>15</xdr:col>
      <xdr:colOff>98425</xdr:colOff>
      <xdr:row>75</xdr:row>
      <xdr:rowOff>10795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581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167005</xdr:rowOff>
    </xdr:from>
    <xdr:to>
      <xdr:col>11</xdr:col>
      <xdr:colOff>9525</xdr:colOff>
      <xdr:row>74</xdr:row>
      <xdr:rowOff>170815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543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147337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xdr:rowOff>
    </xdr:from>
    <xdr:to>
      <xdr:col>20</xdr:col>
      <xdr:colOff>38100</xdr:colOff>
      <xdr:row>75</xdr:row>
      <xdr:rowOff>107315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92091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5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131445</xdr:rowOff>
    </xdr:from>
    <xdr:to>
      <xdr:col>15</xdr:col>
      <xdr:colOff>149225</xdr:colOff>
      <xdr:row>75</xdr:row>
      <xdr:rowOff>61595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46372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0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120015</xdr:rowOff>
    </xdr:from>
    <xdr:to>
      <xdr:col>11</xdr:col>
      <xdr:colOff>60325</xdr:colOff>
      <xdr:row>75</xdr:row>
      <xdr:rowOff>50165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60342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116205</xdr:rowOff>
    </xdr:from>
    <xdr:to>
      <xdr:col>6</xdr:col>
      <xdr:colOff>171450</xdr:colOff>
      <xdr:row>75</xdr:row>
      <xdr:rowOff>46355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56532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経常収支比率の傾向と歩調を合わせるように改善・悪化している。人件費と物件費の指標が最低水準であるため、高止まりの状態となっている。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今後も、公共施設等総合管理計画や第４次竹田市行財政改革大綱に沿った取組を推進し、公共施設の総数削減を図ると同時に、職員数の適正化・職員給の見直し等を行い、指標の改善に努める。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77</xdr:row>
      <xdr:rowOff>120142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349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77</xdr:row>
      <xdr:rowOff>46989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2349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78</xdr:row>
      <xdr:rowOff>30987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248639"/>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78</xdr:row>
      <xdr:rowOff>67563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040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41419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66564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63297</xdr:rowOff>
    </xdr:from>
    <xdr:to>
      <xdr:col>29</xdr:col>
      <xdr:colOff>127000</xdr:colOff>
      <xdr:row>14</xdr:row>
      <xdr:rowOff>136710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11222"/>
          <a:ext cx="647700" cy="73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136710</xdr:rowOff>
    </xdr:from>
    <xdr:to>
      <xdr:col>26</xdr:col>
      <xdr:colOff>50800</xdr:colOff>
      <xdr:row>14</xdr:row>
      <xdr:rowOff>160528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84635"/>
          <a:ext cx="698500" cy="2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152277</xdr:rowOff>
    </xdr:from>
    <xdr:to>
      <xdr:col>22</xdr:col>
      <xdr:colOff>114300</xdr:colOff>
      <xdr:row>14</xdr:row>
      <xdr:rowOff>160528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00202"/>
          <a:ext cx="698500" cy="8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113415</xdr:rowOff>
    </xdr:from>
    <xdr:to>
      <xdr:col>18</xdr:col>
      <xdr:colOff>177800</xdr:colOff>
      <xdr:row>14</xdr:row>
      <xdr:rowOff>152277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561340"/>
          <a:ext cx="6985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12497</xdr:rowOff>
    </xdr:from>
    <xdr:to>
      <xdr:col>29</xdr:col>
      <xdr:colOff>177800</xdr:colOff>
      <xdr:row>14</xdr:row>
      <xdr:rowOff>114097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6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29024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0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85910</xdr:rowOff>
    </xdr:from>
    <xdr:to>
      <xdr:col>26</xdr:col>
      <xdr:colOff>101600</xdr:colOff>
      <xdr:row>15</xdr:row>
      <xdr:rowOff>16060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3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26237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02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109728</xdr:rowOff>
    </xdr:from>
    <xdr:to>
      <xdr:col>22</xdr:col>
      <xdr:colOff>165100</xdr:colOff>
      <xdr:row>15</xdr:row>
      <xdr:rowOff>39878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57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50055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2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101477</xdr:rowOff>
    </xdr:from>
    <xdr:to>
      <xdr:col>19</xdr:col>
      <xdr:colOff>38100</xdr:colOff>
      <xdr:row>15</xdr:row>
      <xdr:rowOff>31627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49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41804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1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62615</xdr:rowOff>
    </xdr:from>
    <xdr:to>
      <xdr:col>15</xdr:col>
      <xdr:colOff>101600</xdr:colOff>
      <xdr:row>14</xdr:row>
      <xdr:rowOff>164215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10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2942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7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339382</xdr:rowOff>
    </xdr:from>
    <xdr:to>
      <xdr:col>29</xdr:col>
      <xdr:colOff>127000</xdr:colOff>
      <xdr:row>38</xdr:row>
      <xdr:rowOff>46471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64082"/>
          <a:ext cx="647700" cy="49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324159</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488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46471</xdr:rowOff>
    </xdr:from>
    <xdr:to>
      <xdr:col>26</xdr:col>
      <xdr:colOff>50800</xdr:colOff>
      <xdr:row>38</xdr:row>
      <xdr:rowOff>68413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14071"/>
          <a:ext cx="698500" cy="21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68413</xdr:rowOff>
    </xdr:from>
    <xdr:to>
      <xdr:col>22</xdr:col>
      <xdr:colOff>114300</xdr:colOff>
      <xdr:row>38</xdr:row>
      <xdr:rowOff>88860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36013"/>
          <a:ext cx="698500" cy="20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88860</xdr:rowOff>
    </xdr:from>
    <xdr:to>
      <xdr:col>18</xdr:col>
      <xdr:colOff>177800</xdr:colOff>
      <xdr:row>38</xdr:row>
      <xdr:rowOff>94490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56460"/>
          <a:ext cx="698500" cy="5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288582</xdr:rowOff>
    </xdr:from>
    <xdr:to>
      <xdr:col>29</xdr:col>
      <xdr:colOff>177800</xdr:colOff>
      <xdr:row>38</xdr:row>
      <xdr:rowOff>47282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13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133659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5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338571</xdr:rowOff>
    </xdr:from>
    <xdr:to>
      <xdr:col>26</xdr:col>
      <xdr:colOff>101600</xdr:colOff>
      <xdr:row>38</xdr:row>
      <xdr:rowOff>97271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63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107448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3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17613</xdr:rowOff>
    </xdr:from>
    <xdr:to>
      <xdr:col>22</xdr:col>
      <xdr:colOff>165100</xdr:colOff>
      <xdr:row>38</xdr:row>
      <xdr:rowOff>119213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85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103990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7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38060</xdr:rowOff>
    </xdr:from>
    <xdr:to>
      <xdr:col>19</xdr:col>
      <xdr:colOff>38100</xdr:colOff>
      <xdr:row>38</xdr:row>
      <xdr:rowOff>139660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05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124437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43690</xdr:rowOff>
    </xdr:from>
    <xdr:to>
      <xdr:col>15</xdr:col>
      <xdr:colOff>101600</xdr:colOff>
      <xdr:row>38</xdr:row>
      <xdr:rowOff>145290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11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130067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19,380
19,087
477.53
20,361,554
19,751,121
493,338
9,874,016
15,911,464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6187</xdr:rowOff>
    </xdr:from>
    <xdr:to>
      <xdr:col>24</xdr:col>
      <xdr:colOff>63500</xdr:colOff>
      <xdr:row>33</xdr:row>
      <xdr:rowOff>13164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664037"/>
          <a:ext cx="8382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6187</xdr:rowOff>
    </xdr:from>
    <xdr:to>
      <xdr:col>19</xdr:col>
      <xdr:colOff>177800</xdr:colOff>
      <xdr:row>33</xdr:row>
      <xdr:rowOff>17998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6403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17998</xdr:rowOff>
    </xdr:from>
    <xdr:to>
      <xdr:col>15</xdr:col>
      <xdr:colOff>50800</xdr:colOff>
      <xdr:row>33</xdr:row>
      <xdr:rowOff>64382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75848"/>
          <a:ext cx="889000" cy="4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36046</xdr:rowOff>
    </xdr:from>
    <xdr:to>
      <xdr:col>10</xdr:col>
      <xdr:colOff>114300</xdr:colOff>
      <xdr:row>33</xdr:row>
      <xdr:rowOff>64382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693896"/>
          <a:ext cx="889000" cy="2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133814</xdr:rowOff>
    </xdr:from>
    <xdr:to>
      <xdr:col>24</xdr:col>
      <xdr:colOff>114300</xdr:colOff>
      <xdr:row>33</xdr:row>
      <xdr:rowOff>63964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2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156691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7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126837</xdr:rowOff>
    </xdr:from>
    <xdr:to>
      <xdr:col>20</xdr:col>
      <xdr:colOff>38100</xdr:colOff>
      <xdr:row>33</xdr:row>
      <xdr:rowOff>56987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73514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138648</xdr:rowOff>
    </xdr:from>
    <xdr:to>
      <xdr:col>15</xdr:col>
      <xdr:colOff>101600</xdr:colOff>
      <xdr:row>33</xdr:row>
      <xdr:rowOff>68798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85325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0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13582</xdr:rowOff>
    </xdr:from>
    <xdr:to>
      <xdr:col>10</xdr:col>
      <xdr:colOff>165100</xdr:colOff>
      <xdr:row>33</xdr:row>
      <xdr:rowOff>115182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7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131709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4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156696</xdr:rowOff>
    </xdr:from>
    <xdr:to>
      <xdr:col>6</xdr:col>
      <xdr:colOff>38100</xdr:colOff>
      <xdr:row>33</xdr:row>
      <xdr:rowOff>86846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4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103373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1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42061</xdr:rowOff>
    </xdr:from>
    <xdr:to>
      <xdr:col>24</xdr:col>
      <xdr:colOff>63500</xdr:colOff>
      <xdr:row>57</xdr:row>
      <xdr:rowOff>42888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14711"/>
          <a:ext cx="8382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42061</xdr:rowOff>
    </xdr:from>
    <xdr:to>
      <xdr:col>19</xdr:col>
      <xdr:colOff>177800</xdr:colOff>
      <xdr:row>57</xdr:row>
      <xdr:rowOff>65066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14711"/>
          <a:ext cx="889000" cy="2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44297</xdr:rowOff>
    </xdr:from>
    <xdr:to>
      <xdr:col>15</xdr:col>
      <xdr:colOff>50800</xdr:colOff>
      <xdr:row>57</xdr:row>
      <xdr:rowOff>65066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16947"/>
          <a:ext cx="889000" cy="2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44297</xdr:rowOff>
    </xdr:from>
    <xdr:to>
      <xdr:col>10</xdr:col>
      <xdr:colOff>114300</xdr:colOff>
      <xdr:row>57</xdr:row>
      <xdr:rowOff>91367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16947"/>
          <a:ext cx="889000" cy="4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163538</xdr:rowOff>
    </xdr:from>
    <xdr:to>
      <xdr:col>24</xdr:col>
      <xdr:colOff>114300</xdr:colOff>
      <xdr:row>57</xdr:row>
      <xdr:rowOff>93688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6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14965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1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162711</xdr:rowOff>
    </xdr:from>
    <xdr:to>
      <xdr:col>20</xdr:col>
      <xdr:colOff>38100</xdr:colOff>
      <xdr:row>57</xdr:row>
      <xdr:rowOff>92861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6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109388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39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14266</xdr:rowOff>
    </xdr:from>
    <xdr:to>
      <xdr:col>15</xdr:col>
      <xdr:colOff>101600</xdr:colOff>
      <xdr:row>57</xdr:row>
      <xdr:rowOff>115866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8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132393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6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164947</xdr:rowOff>
    </xdr:from>
    <xdr:to>
      <xdr:col>10</xdr:col>
      <xdr:colOff>165100</xdr:colOff>
      <xdr:row>57</xdr:row>
      <xdr:rowOff>95097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111624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4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40567</xdr:rowOff>
    </xdr:from>
    <xdr:to>
      <xdr:col>6</xdr:col>
      <xdr:colOff>38100</xdr:colOff>
      <xdr:row>57</xdr:row>
      <xdr:rowOff>142167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1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158694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8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39630</xdr:rowOff>
    </xdr:from>
    <xdr:to>
      <xdr:col>24</xdr:col>
      <xdr:colOff>63500</xdr:colOff>
      <xdr:row>78</xdr:row>
      <xdr:rowOff>90894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12730"/>
          <a:ext cx="838200" cy="5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46241</xdr:rowOff>
    </xdr:from>
    <xdr:to>
      <xdr:col>19</xdr:col>
      <xdr:colOff>177800</xdr:colOff>
      <xdr:row>78</xdr:row>
      <xdr:rowOff>90894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19341"/>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37592</xdr:rowOff>
    </xdr:from>
    <xdr:to>
      <xdr:col>15</xdr:col>
      <xdr:colOff>50800</xdr:colOff>
      <xdr:row>78</xdr:row>
      <xdr:rowOff>46241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10692"/>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34544</xdr:rowOff>
    </xdr:from>
    <xdr:to>
      <xdr:col>10</xdr:col>
      <xdr:colOff>114300</xdr:colOff>
      <xdr:row>78</xdr:row>
      <xdr:rowOff>37592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0764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160280</xdr:rowOff>
    </xdr:from>
    <xdr:to>
      <xdr:col>24</xdr:col>
      <xdr:colOff>114300</xdr:colOff>
      <xdr:row>78</xdr:row>
      <xdr:rowOff>90430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138707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40094</xdr:rowOff>
    </xdr:from>
    <xdr:to>
      <xdr:col>20</xdr:col>
      <xdr:colOff>38100</xdr:colOff>
      <xdr:row>78</xdr:row>
      <xdr:rowOff>141694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132821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166891</xdr:rowOff>
    </xdr:from>
    <xdr:to>
      <xdr:col>15</xdr:col>
      <xdr:colOff>101600</xdr:colOff>
      <xdr:row>78</xdr:row>
      <xdr:rowOff>97041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88168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6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158242</xdr:rowOff>
    </xdr:from>
    <xdr:to>
      <xdr:col>10</xdr:col>
      <xdr:colOff>165100</xdr:colOff>
      <xdr:row>78</xdr:row>
      <xdr:rowOff>88392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5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79519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5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155194</xdr:rowOff>
    </xdr:from>
    <xdr:to>
      <xdr:col>6</xdr:col>
      <xdr:colOff>38100</xdr:colOff>
      <xdr:row>78</xdr:row>
      <xdr:rowOff>85344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101871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3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170912</xdr:rowOff>
    </xdr:from>
    <xdr:to>
      <xdr:col>24</xdr:col>
      <xdr:colOff>63500</xdr:colOff>
      <xdr:row>95</xdr:row>
      <xdr:rowOff>109753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87212"/>
          <a:ext cx="838200" cy="11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109753</xdr:rowOff>
    </xdr:from>
    <xdr:to>
      <xdr:col>19</xdr:col>
      <xdr:colOff>177800</xdr:colOff>
      <xdr:row>96</xdr:row>
      <xdr:rowOff>65207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97503"/>
          <a:ext cx="889000" cy="12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60658</xdr:rowOff>
    </xdr:from>
    <xdr:to>
      <xdr:col>15</xdr:col>
      <xdr:colOff>50800</xdr:colOff>
      <xdr:row>96</xdr:row>
      <xdr:rowOff>65207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19858"/>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60658</xdr:rowOff>
    </xdr:from>
    <xdr:to>
      <xdr:col>10</xdr:col>
      <xdr:colOff>114300</xdr:colOff>
      <xdr:row>96</xdr:row>
      <xdr:rowOff>104770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19858"/>
          <a:ext cx="889000" cy="4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120112</xdr:rowOff>
    </xdr:from>
    <xdr:to>
      <xdr:col>24</xdr:col>
      <xdr:colOff>114300</xdr:colOff>
      <xdr:row>95</xdr:row>
      <xdr:rowOff>50262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142989</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8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58953</xdr:rowOff>
    </xdr:from>
    <xdr:to>
      <xdr:col>20</xdr:col>
      <xdr:colOff>38100</xdr:colOff>
      <xdr:row>95</xdr:row>
      <xdr:rowOff>160553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5630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2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14407</xdr:rowOff>
    </xdr:from>
    <xdr:to>
      <xdr:col>15</xdr:col>
      <xdr:colOff>101600</xdr:colOff>
      <xdr:row>96</xdr:row>
      <xdr:rowOff>116007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7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107134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6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9858</xdr:rowOff>
    </xdr:from>
    <xdr:to>
      <xdr:col>10</xdr:col>
      <xdr:colOff>165100</xdr:colOff>
      <xdr:row>96</xdr:row>
      <xdr:rowOff>111458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6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127985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4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53970</xdr:rowOff>
    </xdr:from>
    <xdr:to>
      <xdr:col>6</xdr:col>
      <xdr:colOff>38100</xdr:colOff>
      <xdr:row>96</xdr:row>
      <xdr:rowOff>155570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647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8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98872</xdr:rowOff>
    </xdr:from>
    <xdr:to>
      <xdr:col>55</xdr:col>
      <xdr:colOff>0</xdr:colOff>
      <xdr:row>36</xdr:row>
      <xdr:rowOff>126628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71072"/>
          <a:ext cx="838200" cy="2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77548</xdr:rowOff>
    </xdr:from>
    <xdr:to>
      <xdr:col>50</xdr:col>
      <xdr:colOff>114300</xdr:colOff>
      <xdr:row>36</xdr:row>
      <xdr:rowOff>126628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49748"/>
          <a:ext cx="889000" cy="4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168827</xdr:rowOff>
    </xdr:from>
    <xdr:to>
      <xdr:col>45</xdr:col>
      <xdr:colOff>177800</xdr:colOff>
      <xdr:row>36</xdr:row>
      <xdr:rowOff>77548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98127"/>
          <a:ext cx="889000" cy="25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168827</xdr:rowOff>
    </xdr:from>
    <xdr:to>
      <xdr:col>41</xdr:col>
      <xdr:colOff>50800</xdr:colOff>
      <xdr:row>37</xdr:row>
      <xdr:rowOff>112744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98127"/>
          <a:ext cx="889000" cy="45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48072</xdr:rowOff>
    </xdr:from>
    <xdr:to>
      <xdr:col>55</xdr:col>
      <xdr:colOff>50800</xdr:colOff>
      <xdr:row>36</xdr:row>
      <xdr:rowOff>149672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70949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7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75828</xdr:rowOff>
    </xdr:from>
    <xdr:to>
      <xdr:col>50</xdr:col>
      <xdr:colOff>165100</xdr:colOff>
      <xdr:row>37</xdr:row>
      <xdr:rowOff>5978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22505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2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26748</xdr:rowOff>
    </xdr:from>
    <xdr:to>
      <xdr:col>46</xdr:col>
      <xdr:colOff>38100</xdr:colOff>
      <xdr:row>36</xdr:row>
      <xdr:rowOff>128348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144875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7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118027</xdr:rowOff>
    </xdr:from>
    <xdr:to>
      <xdr:col>41</xdr:col>
      <xdr:colOff>101600</xdr:colOff>
      <xdr:row>35</xdr:row>
      <xdr:rowOff>48177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4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39304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4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61944</xdr:rowOff>
    </xdr:from>
    <xdr:to>
      <xdr:col>36</xdr:col>
      <xdr:colOff>165100</xdr:colOff>
      <xdr:row>37</xdr:row>
      <xdr:rowOff>163544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0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154671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9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35335</xdr:rowOff>
    </xdr:from>
    <xdr:to>
      <xdr:col>55</xdr:col>
      <xdr:colOff>0</xdr:colOff>
      <xdr:row>57</xdr:row>
      <xdr:rowOff>52521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07985"/>
          <a:ext cx="838200" cy="1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168607</xdr:rowOff>
    </xdr:from>
    <xdr:to>
      <xdr:col>50</xdr:col>
      <xdr:colOff>114300</xdr:colOff>
      <xdr:row>57</xdr:row>
      <xdr:rowOff>35335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69807"/>
          <a:ext cx="889000" cy="3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84052</xdr:rowOff>
    </xdr:from>
    <xdr:to>
      <xdr:col>45</xdr:col>
      <xdr:colOff>177800</xdr:colOff>
      <xdr:row>56</xdr:row>
      <xdr:rowOff>168607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13802"/>
          <a:ext cx="889000" cy="25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84052</xdr:rowOff>
    </xdr:from>
    <xdr:to>
      <xdr:col>41</xdr:col>
      <xdr:colOff>50800</xdr:colOff>
      <xdr:row>55</xdr:row>
      <xdr:rowOff>168935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13802"/>
          <a:ext cx="889000" cy="8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1721</xdr:rowOff>
    </xdr:from>
    <xdr:to>
      <xdr:col>55</xdr:col>
      <xdr:colOff>50800</xdr:colOff>
      <xdr:row>57</xdr:row>
      <xdr:rowOff>103321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7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24598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2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155985</xdr:rowOff>
    </xdr:from>
    <xdr:to>
      <xdr:col>50</xdr:col>
      <xdr:colOff>165100</xdr:colOff>
      <xdr:row>57</xdr:row>
      <xdr:rowOff>86135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5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102662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3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117807</xdr:rowOff>
    </xdr:from>
    <xdr:to>
      <xdr:col>46</xdr:col>
      <xdr:colOff>38100</xdr:colOff>
      <xdr:row>57</xdr:row>
      <xdr:rowOff>47957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1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64484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9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33252</xdr:rowOff>
    </xdr:from>
    <xdr:to>
      <xdr:col>41</xdr:col>
      <xdr:colOff>101600</xdr:colOff>
      <xdr:row>55</xdr:row>
      <xdr:rowOff>134852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151379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3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118135</xdr:rowOff>
    </xdr:from>
    <xdr:to>
      <xdr:col>36</xdr:col>
      <xdr:colOff>165100</xdr:colOff>
      <xdr:row>56</xdr:row>
      <xdr:rowOff>48285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64812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2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19584</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535434"/>
          <a:ext cx="1270" cy="977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137711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31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19584</xdr:rowOff>
    </xdr:from>
    <xdr:to>
      <xdr:col>55</xdr:col>
      <xdr:colOff>88900</xdr:colOff>
      <xdr:row>73</xdr:row>
      <xdr:rowOff>19584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53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42463</xdr:rowOff>
    </xdr:from>
    <xdr:to>
      <xdr:col>55</xdr:col>
      <xdr:colOff>0</xdr:colOff>
      <xdr:row>78</xdr:row>
      <xdr:rowOff>112213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15563"/>
          <a:ext cx="838200" cy="6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109216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3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86339</xdr:rowOff>
    </xdr:from>
    <xdr:to>
      <xdr:col>55</xdr:col>
      <xdr:colOff>50800</xdr:colOff>
      <xdr:row>78</xdr:row>
      <xdr:rowOff>16489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2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30758</xdr:rowOff>
    </xdr:from>
    <xdr:to>
      <xdr:col>50</xdr:col>
      <xdr:colOff>114300</xdr:colOff>
      <xdr:row>78</xdr:row>
      <xdr:rowOff>42463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038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91194</xdr:rowOff>
    </xdr:from>
    <xdr:to>
      <xdr:col>50</xdr:col>
      <xdr:colOff>165100</xdr:colOff>
      <xdr:row>78</xdr:row>
      <xdr:rowOff>21344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29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37871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06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93614</xdr:rowOff>
    </xdr:from>
    <xdr:to>
      <xdr:col>45</xdr:col>
      <xdr:colOff>177800</xdr:colOff>
      <xdr:row>78</xdr:row>
      <xdr:rowOff>30758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095114"/>
          <a:ext cx="889000" cy="130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34804</xdr:rowOff>
    </xdr:from>
    <xdr:to>
      <xdr:col>46</xdr:col>
      <xdr:colOff>38100</xdr:colOff>
      <xdr:row>77</xdr:row>
      <xdr:rowOff>136404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152931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0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93614</xdr:rowOff>
    </xdr:from>
    <xdr:to>
      <xdr:col>41</xdr:col>
      <xdr:colOff>50800</xdr:colOff>
      <xdr:row>73</xdr:row>
      <xdr:rowOff>108766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095114"/>
          <a:ext cx="889000" cy="5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15638</xdr:rowOff>
    </xdr:from>
    <xdr:to>
      <xdr:col>41</xdr:col>
      <xdr:colOff>101600</xdr:colOff>
      <xdr:row>77</xdr:row>
      <xdr:rowOff>117238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108365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31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22496</xdr:rowOff>
    </xdr:from>
    <xdr:to>
      <xdr:col>36</xdr:col>
      <xdr:colOff>165100</xdr:colOff>
      <xdr:row>77</xdr:row>
      <xdr:rowOff>124096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115223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61413</xdr:rowOff>
    </xdr:from>
    <xdr:to>
      <xdr:col>55</xdr:col>
      <xdr:colOff>50800</xdr:colOff>
      <xdr:row>78</xdr:row>
      <xdr:rowOff>163013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147790</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4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163113</xdr:rowOff>
    </xdr:from>
    <xdr:to>
      <xdr:col>50</xdr:col>
      <xdr:colOff>165100</xdr:colOff>
      <xdr:row>78</xdr:row>
      <xdr:rowOff>93263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84390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45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151408</xdr:rowOff>
    </xdr:from>
    <xdr:to>
      <xdr:col>46</xdr:col>
      <xdr:colOff>38100</xdr:colOff>
      <xdr:row>78</xdr:row>
      <xdr:rowOff>81558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72685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4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42814</xdr:rowOff>
    </xdr:from>
    <xdr:to>
      <xdr:col>41</xdr:col>
      <xdr:colOff>101600</xdr:colOff>
      <xdr:row>70</xdr:row>
      <xdr:rowOff>144414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0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160941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181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57966</xdr:rowOff>
    </xdr:from>
    <xdr:to>
      <xdr:col>36</xdr:col>
      <xdr:colOff>165100</xdr:colOff>
      <xdr:row>73</xdr:row>
      <xdr:rowOff>159566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5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4643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34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4186</xdr:rowOff>
    </xdr:from>
    <xdr:to>
      <xdr:col>55</xdr:col>
      <xdr:colOff>0</xdr:colOff>
      <xdr:row>98</xdr:row>
      <xdr:rowOff>16383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06286"/>
          <a:ext cx="838200" cy="1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148568</xdr:rowOff>
    </xdr:from>
    <xdr:to>
      <xdr:col>50</xdr:col>
      <xdr:colOff>114300</xdr:colOff>
      <xdr:row>98</xdr:row>
      <xdr:rowOff>16383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79218"/>
          <a:ext cx="889000" cy="3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148568</xdr:rowOff>
    </xdr:from>
    <xdr:to>
      <xdr:col>45</xdr:col>
      <xdr:colOff>177800</xdr:colOff>
      <xdr:row>98</xdr:row>
      <xdr:rowOff>55922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79218"/>
          <a:ext cx="889000" cy="7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167081</xdr:rowOff>
    </xdr:from>
    <xdr:to>
      <xdr:col>41</xdr:col>
      <xdr:colOff>50800</xdr:colOff>
      <xdr:row>98</xdr:row>
      <xdr:rowOff>55922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97731"/>
          <a:ext cx="889000" cy="6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124836</xdr:rowOff>
    </xdr:from>
    <xdr:to>
      <xdr:col>55</xdr:col>
      <xdr:colOff>50800</xdr:colOff>
      <xdr:row>98</xdr:row>
      <xdr:rowOff>54986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84213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137033</xdr:rowOff>
    </xdr:from>
    <xdr:to>
      <xdr:col>50</xdr:col>
      <xdr:colOff>165100</xdr:colOff>
      <xdr:row>98</xdr:row>
      <xdr:rowOff>67183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6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83710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4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97768</xdr:rowOff>
    </xdr:from>
    <xdr:to>
      <xdr:col>46</xdr:col>
      <xdr:colOff>38100</xdr:colOff>
      <xdr:row>98</xdr:row>
      <xdr:rowOff>27918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44445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0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5122</xdr:rowOff>
    </xdr:from>
    <xdr:to>
      <xdr:col>41</xdr:col>
      <xdr:colOff>101600</xdr:colOff>
      <xdr:row>98</xdr:row>
      <xdr:rowOff>106722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0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97849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9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116281</xdr:rowOff>
    </xdr:from>
    <xdr:to>
      <xdr:col>36</xdr:col>
      <xdr:colOff>165100</xdr:colOff>
      <xdr:row>98</xdr:row>
      <xdr:rowOff>46431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62958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64795</xdr:rowOff>
    </xdr:from>
    <xdr:to>
      <xdr:col>85</xdr:col>
      <xdr:colOff>127000</xdr:colOff>
      <xdr:row>35</xdr:row>
      <xdr:rowOff>106032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065545"/>
          <a:ext cx="838200" cy="4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132842</xdr:rowOff>
    </xdr:from>
    <xdr:to>
      <xdr:col>81</xdr:col>
      <xdr:colOff>50800</xdr:colOff>
      <xdr:row>35</xdr:row>
      <xdr:rowOff>106032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5962142"/>
          <a:ext cx="889000" cy="1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132842</xdr:rowOff>
    </xdr:from>
    <xdr:to>
      <xdr:col>76</xdr:col>
      <xdr:colOff>114300</xdr:colOff>
      <xdr:row>36</xdr:row>
      <xdr:rowOff>84760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5962142"/>
          <a:ext cx="889000" cy="29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84760</xdr:rowOff>
    </xdr:from>
    <xdr:to>
      <xdr:col>71</xdr:col>
      <xdr:colOff>177800</xdr:colOff>
      <xdr:row>37</xdr:row>
      <xdr:rowOff>143688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256960"/>
          <a:ext cx="889000" cy="2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13995</xdr:rowOff>
    </xdr:from>
    <xdr:to>
      <xdr:col>85</xdr:col>
      <xdr:colOff>177800</xdr:colOff>
      <xdr:row>35</xdr:row>
      <xdr:rowOff>115595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0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36872</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86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55232</xdr:rowOff>
    </xdr:from>
    <xdr:to>
      <xdr:col>81</xdr:col>
      <xdr:colOff>101600</xdr:colOff>
      <xdr:row>35</xdr:row>
      <xdr:rowOff>156832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05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1909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583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82042</xdr:rowOff>
    </xdr:from>
    <xdr:to>
      <xdr:col>76</xdr:col>
      <xdr:colOff>165100</xdr:colOff>
      <xdr:row>35</xdr:row>
      <xdr:rowOff>12192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28719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568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33960</xdr:rowOff>
    </xdr:from>
    <xdr:to>
      <xdr:col>72</xdr:col>
      <xdr:colOff>38100</xdr:colOff>
      <xdr:row>36</xdr:row>
      <xdr:rowOff>135560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2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152087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598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92888</xdr:rowOff>
    </xdr:from>
    <xdr:to>
      <xdr:col>67</xdr:col>
      <xdr:colOff>101600</xdr:colOff>
      <xdr:row>38</xdr:row>
      <xdr:rowOff>23037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36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39565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1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50406</xdr:rowOff>
    </xdr:from>
    <xdr:to>
      <xdr:col>85</xdr:col>
      <xdr:colOff>127000</xdr:colOff>
      <xdr:row>77</xdr:row>
      <xdr:rowOff>66033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52056"/>
          <a:ext cx="8382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66033</xdr:rowOff>
    </xdr:from>
    <xdr:to>
      <xdr:col>81</xdr:col>
      <xdr:colOff>50800</xdr:colOff>
      <xdr:row>77</xdr:row>
      <xdr:rowOff>95219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67683"/>
          <a:ext cx="889000" cy="2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95219</xdr:rowOff>
    </xdr:from>
    <xdr:to>
      <xdr:col>76</xdr:col>
      <xdr:colOff>114300</xdr:colOff>
      <xdr:row>77</xdr:row>
      <xdr:rowOff>114771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96869"/>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114771</xdr:rowOff>
    </xdr:from>
    <xdr:to>
      <xdr:col>71</xdr:col>
      <xdr:colOff>177800</xdr:colOff>
      <xdr:row>77</xdr:row>
      <xdr:rowOff>121796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316421"/>
          <a:ext cx="889000" cy="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171056</xdr:rowOff>
    </xdr:from>
    <xdr:to>
      <xdr:col>85</xdr:col>
      <xdr:colOff>177800</xdr:colOff>
      <xdr:row>77</xdr:row>
      <xdr:rowOff>101206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0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22483</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15233</xdr:rowOff>
    </xdr:from>
    <xdr:to>
      <xdr:col>81</xdr:col>
      <xdr:colOff>101600</xdr:colOff>
      <xdr:row>77</xdr:row>
      <xdr:rowOff>116833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133360</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9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44419</xdr:rowOff>
    </xdr:from>
    <xdr:to>
      <xdr:col>76</xdr:col>
      <xdr:colOff>165100</xdr:colOff>
      <xdr:row>77</xdr:row>
      <xdr:rowOff>146019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4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162546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2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63971</xdr:rowOff>
    </xdr:from>
    <xdr:to>
      <xdr:col>72</xdr:col>
      <xdr:colOff>38100</xdr:colOff>
      <xdr:row>77</xdr:row>
      <xdr:rowOff>165571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10648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4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70996</xdr:rowOff>
    </xdr:from>
    <xdr:to>
      <xdr:col>67</xdr:col>
      <xdr:colOff>101600</xdr:colOff>
      <xdr:row>78</xdr:row>
      <xdr:rowOff>1146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7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17673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04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38598</xdr:rowOff>
    </xdr:from>
    <xdr:to>
      <xdr:col>85</xdr:col>
      <xdr:colOff>127000</xdr:colOff>
      <xdr:row>98</xdr:row>
      <xdr:rowOff>53542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40698"/>
          <a:ext cx="838200" cy="1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38598</xdr:rowOff>
    </xdr:from>
    <xdr:to>
      <xdr:col>81</xdr:col>
      <xdr:colOff>50800</xdr:colOff>
      <xdr:row>98</xdr:row>
      <xdr:rowOff>69839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40698"/>
          <a:ext cx="889000" cy="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67734</xdr:rowOff>
    </xdr:from>
    <xdr:to>
      <xdr:col>76</xdr:col>
      <xdr:colOff>114300</xdr:colOff>
      <xdr:row>98</xdr:row>
      <xdr:rowOff>69839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69834"/>
          <a:ext cx="889000" cy="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67734</xdr:rowOff>
    </xdr:from>
    <xdr:to>
      <xdr:col>71</xdr:col>
      <xdr:colOff>177800</xdr:colOff>
      <xdr:row>98</xdr:row>
      <xdr:rowOff>81499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69834"/>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2742</xdr:rowOff>
    </xdr:from>
    <xdr:to>
      <xdr:col>85</xdr:col>
      <xdr:colOff>177800</xdr:colOff>
      <xdr:row>98</xdr:row>
      <xdr:rowOff>104342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0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135995</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6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159248</xdr:rowOff>
    </xdr:from>
    <xdr:to>
      <xdr:col>81</xdr:col>
      <xdr:colOff>101600</xdr:colOff>
      <xdr:row>98</xdr:row>
      <xdr:rowOff>89398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8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105925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6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19039</xdr:rowOff>
    </xdr:from>
    <xdr:to>
      <xdr:col>76</xdr:col>
      <xdr:colOff>165100</xdr:colOff>
      <xdr:row>98</xdr:row>
      <xdr:rowOff>120639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2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111766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1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16934</xdr:rowOff>
    </xdr:from>
    <xdr:to>
      <xdr:col>72</xdr:col>
      <xdr:colOff>38100</xdr:colOff>
      <xdr:row>98</xdr:row>
      <xdr:rowOff>118534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1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109661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1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30699</xdr:rowOff>
    </xdr:from>
    <xdr:to>
      <xdr:col>67</xdr:col>
      <xdr:colOff>101600</xdr:colOff>
      <xdr:row>98</xdr:row>
      <xdr:rowOff>132299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3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123426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5169</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91719"/>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5169</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691719"/>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125819</xdr:rowOff>
    </xdr:from>
    <xdr:to>
      <xdr:col>102</xdr:col>
      <xdr:colOff>165100</xdr:colOff>
      <xdr:row>39</xdr:row>
      <xdr:rowOff>55969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47096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7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17983</xdr:rowOff>
    </xdr:from>
    <xdr:to>
      <xdr:col>116</xdr:col>
      <xdr:colOff>63500</xdr:colOff>
      <xdr:row>75</xdr:row>
      <xdr:rowOff>59703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876733"/>
          <a:ext cx="8382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17983</xdr:rowOff>
    </xdr:from>
    <xdr:to>
      <xdr:col>111</xdr:col>
      <xdr:colOff>177800</xdr:colOff>
      <xdr:row>75</xdr:row>
      <xdr:rowOff>35331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76733"/>
          <a:ext cx="889000" cy="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24384</xdr:rowOff>
    </xdr:from>
    <xdr:to>
      <xdr:col>107</xdr:col>
      <xdr:colOff>50800</xdr:colOff>
      <xdr:row>75</xdr:row>
      <xdr:rowOff>35331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883134"/>
          <a:ext cx="889000" cy="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24384</xdr:rowOff>
    </xdr:from>
    <xdr:to>
      <xdr:col>102</xdr:col>
      <xdr:colOff>114300</xdr:colOff>
      <xdr:row>75</xdr:row>
      <xdr:rowOff>56515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83134"/>
          <a:ext cx="889000"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8903</xdr:rowOff>
    </xdr:from>
    <xdr:to>
      <xdr:col>116</xdr:col>
      <xdr:colOff>114300</xdr:colOff>
      <xdr:row>75</xdr:row>
      <xdr:rowOff>110503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6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31780</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1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138633</xdr:rowOff>
    </xdr:from>
    <xdr:to>
      <xdr:col>112</xdr:col>
      <xdr:colOff>38100</xdr:colOff>
      <xdr:row>75</xdr:row>
      <xdr:rowOff>68783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2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85310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155981</xdr:rowOff>
    </xdr:from>
    <xdr:to>
      <xdr:col>107</xdr:col>
      <xdr:colOff>101600</xdr:colOff>
      <xdr:row>75</xdr:row>
      <xdr:rowOff>86131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102658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145034</xdr:rowOff>
    </xdr:from>
    <xdr:to>
      <xdr:col>102</xdr:col>
      <xdr:colOff>165100</xdr:colOff>
      <xdr:row>75</xdr:row>
      <xdr:rowOff>75184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3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91711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0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5715</xdr:rowOff>
    </xdr:from>
    <xdr:to>
      <xdr:col>98</xdr:col>
      <xdr:colOff>38100</xdr:colOff>
      <xdr:row>75</xdr:row>
      <xdr:rowOff>107315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123842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3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歳出決算総額の主な構成項目である人件費は、住民一人当たり</a:t>
          </a:r>
          <a:r>
            <a:rPr kumimoji="1" lang="en-US" altLang="ja-JP" sz="1100" b="0" i="0" baseline="0">
              <a:solidFill>
                <a:sysClr val="windowText" lastClr="000000"/>
              </a:solidFill>
              <a:effectLst/>
              <a:latin typeface="+mn-lt"/>
              <a:ea typeface="+mn-ea"/>
              <a:cs typeface="+mn-cs"/>
            </a:rPr>
            <a:t>162,374</a:t>
          </a:r>
          <a:r>
            <a:rPr kumimoji="1" lang="ja-JP" altLang="ja-JP" sz="1100" b="0" i="0" baseline="0">
              <a:solidFill>
                <a:sysClr val="windowText" lastClr="000000"/>
              </a:solidFill>
              <a:effectLst/>
              <a:latin typeface="+mn-lt"/>
              <a:ea typeface="+mn-ea"/>
              <a:cs typeface="+mn-cs"/>
            </a:rPr>
            <a:t>円で全国・県内平均を大きく上回っており、類似団体内でも最高額に近い値となっている。これまでの職員数の削減などにより職員給は減少しているが、人口減少も急速に進んでいるため改善には至っていない。今後も、第４次竹田市行財政改革大綱に沿って、職員数の適正化・職員給の見直し等を行い、人件費の削減に努めていく必要が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大型公共事業の完了により普通建設事業費は減少したものの、維持管理に係る物件費と合わせ類似団体よりも高い傾向にある。今後これらの施設に係る維持補修費の増加も見込まれるため、公共施設等総合管理計画に基づいて、既存施設の民間譲渡や除却等も含めた適切な管理計画を推し進める必要が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災害復旧費は令和</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年及び令和</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年に発生した豪雨、台風災害に係る復旧事業により類似団体平均を上回っている。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扶助費は、生活保護費等は減少したものの、エネルギー・食料品価格等物価高騰支援給付金事業等の増加により歳出増となった。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繰出金は、住民一人当たり</a:t>
          </a:r>
          <a:r>
            <a:rPr kumimoji="1" lang="en-US" altLang="ja-JP" sz="1100" b="0" i="0" baseline="0">
              <a:solidFill>
                <a:sysClr val="windowText" lastClr="000000"/>
              </a:solidFill>
              <a:effectLst/>
              <a:latin typeface="+mn-lt"/>
              <a:ea typeface="+mn-ea"/>
              <a:cs typeface="+mn-cs"/>
            </a:rPr>
            <a:t>82,799</a:t>
          </a:r>
          <a:r>
            <a:rPr kumimoji="1" lang="ja-JP" altLang="ja-JP" sz="1100" b="0" i="0" baseline="0">
              <a:solidFill>
                <a:sysClr val="windowText" lastClr="000000"/>
              </a:solidFill>
              <a:effectLst/>
              <a:latin typeface="+mn-lt"/>
              <a:ea typeface="+mn-ea"/>
              <a:cs typeface="+mn-cs"/>
            </a:rPr>
            <a:t>円で類似団体平均を大きく上回っている。後期高齢者医療事業会計と介護保険事業会計への繰出が多くを占めており、全国平均を上回る高い高齢化率とそれに伴う給付費が主な要因である。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19,380
19,087
477.53
20,361,554
19,751,121
493,338
9,874,016
15,911,464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165608</xdr:rowOff>
    </xdr:from>
    <xdr:to>
      <xdr:col>24</xdr:col>
      <xdr:colOff>63500</xdr:colOff>
      <xdr:row>33</xdr:row>
      <xdr:rowOff>2349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52008"/>
          <a:ext cx="8382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2349</xdr:rowOff>
    </xdr:from>
    <xdr:to>
      <xdr:col>19</xdr:col>
      <xdr:colOff>177800</xdr:colOff>
      <xdr:row>33</xdr:row>
      <xdr:rowOff>36068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60199"/>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153035</xdr:rowOff>
    </xdr:from>
    <xdr:to>
      <xdr:col>15</xdr:col>
      <xdr:colOff>50800</xdr:colOff>
      <xdr:row>33</xdr:row>
      <xdr:rowOff>36068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67985"/>
          <a:ext cx="889000" cy="2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153035</xdr:rowOff>
    </xdr:from>
    <xdr:to>
      <xdr:col>10</xdr:col>
      <xdr:colOff>114300</xdr:colOff>
      <xdr:row>33</xdr:row>
      <xdr:rowOff>25400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67985"/>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114808</xdr:rowOff>
    </xdr:from>
    <xdr:to>
      <xdr:col>24</xdr:col>
      <xdr:colOff>114300</xdr:colOff>
      <xdr:row>33</xdr:row>
      <xdr:rowOff>44958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137685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122999</xdr:rowOff>
    </xdr:from>
    <xdr:to>
      <xdr:col>20</xdr:col>
      <xdr:colOff>38100</xdr:colOff>
      <xdr:row>33</xdr:row>
      <xdr:rowOff>53149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69676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8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156718</xdr:rowOff>
    </xdr:from>
    <xdr:to>
      <xdr:col>15</xdr:col>
      <xdr:colOff>101600</xdr:colOff>
      <xdr:row>33</xdr:row>
      <xdr:rowOff>86868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103395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102235</xdr:rowOff>
    </xdr:from>
    <xdr:to>
      <xdr:col>10</xdr:col>
      <xdr:colOff>165100</xdr:colOff>
      <xdr:row>32</xdr:row>
      <xdr:rowOff>32385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48912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146050</xdr:rowOff>
    </xdr:from>
    <xdr:to>
      <xdr:col>6</xdr:col>
      <xdr:colOff>38100</xdr:colOff>
      <xdr:row>33</xdr:row>
      <xdr:rowOff>76200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92727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156693</xdr:rowOff>
    </xdr:from>
    <xdr:to>
      <xdr:col>24</xdr:col>
      <xdr:colOff>63500</xdr:colOff>
      <xdr:row>58</xdr:row>
      <xdr:rowOff>2423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9343"/>
          <a:ext cx="838200" cy="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156693</xdr:rowOff>
    </xdr:from>
    <xdr:to>
      <xdr:col>19</xdr:col>
      <xdr:colOff>177800</xdr:colOff>
      <xdr:row>58</xdr:row>
      <xdr:rowOff>7367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9343"/>
          <a:ext cx="8890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42405</xdr:rowOff>
    </xdr:from>
    <xdr:to>
      <xdr:col>15</xdr:col>
      <xdr:colOff>50800</xdr:colOff>
      <xdr:row>58</xdr:row>
      <xdr:rowOff>7367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5055"/>
          <a:ext cx="889000" cy="1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42405</xdr:rowOff>
    </xdr:from>
    <xdr:to>
      <xdr:col>10</xdr:col>
      <xdr:colOff>114300</xdr:colOff>
      <xdr:row>58</xdr:row>
      <xdr:rowOff>16435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15055"/>
          <a:ext cx="889000" cy="14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123073</xdr:rowOff>
    </xdr:from>
    <xdr:to>
      <xdr:col>24</xdr:col>
      <xdr:colOff>114300</xdr:colOff>
      <xdr:row>58</xdr:row>
      <xdr:rowOff>53223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145950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105893</xdr:rowOff>
    </xdr:from>
    <xdr:to>
      <xdr:col>20</xdr:col>
      <xdr:colOff>38100</xdr:colOff>
      <xdr:row>58</xdr:row>
      <xdr:rowOff>36043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52570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5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128017</xdr:rowOff>
    </xdr:from>
    <xdr:to>
      <xdr:col>15</xdr:col>
      <xdr:colOff>101600</xdr:colOff>
      <xdr:row>58</xdr:row>
      <xdr:rowOff>58167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74694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7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163055</xdr:rowOff>
    </xdr:from>
    <xdr:to>
      <xdr:col>10</xdr:col>
      <xdr:colOff>165100</xdr:colOff>
      <xdr:row>57</xdr:row>
      <xdr:rowOff>93205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109732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3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137085</xdr:rowOff>
    </xdr:from>
    <xdr:to>
      <xdr:col>6</xdr:col>
      <xdr:colOff>38100</xdr:colOff>
      <xdr:row>58</xdr:row>
      <xdr:rowOff>67235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83762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8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165815</xdr:rowOff>
    </xdr:from>
    <xdr:to>
      <xdr:col>24</xdr:col>
      <xdr:colOff>63500</xdr:colOff>
      <xdr:row>74</xdr:row>
      <xdr:rowOff>97688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81665"/>
          <a:ext cx="838200" cy="10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88768</xdr:rowOff>
    </xdr:from>
    <xdr:to>
      <xdr:col>19</xdr:col>
      <xdr:colOff>177800</xdr:colOff>
      <xdr:row>74</xdr:row>
      <xdr:rowOff>97688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76068"/>
          <a:ext cx="889000" cy="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88768</xdr:rowOff>
    </xdr:from>
    <xdr:to>
      <xdr:col>15</xdr:col>
      <xdr:colOff>50800</xdr:colOff>
      <xdr:row>75</xdr:row>
      <xdr:rowOff>62781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76068"/>
          <a:ext cx="889000" cy="14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41101</xdr:rowOff>
    </xdr:from>
    <xdr:to>
      <xdr:col>10</xdr:col>
      <xdr:colOff>114300</xdr:colOff>
      <xdr:row>75</xdr:row>
      <xdr:rowOff>62781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899851"/>
          <a:ext cx="8890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115015</xdr:rowOff>
    </xdr:from>
    <xdr:to>
      <xdr:col>24</xdr:col>
      <xdr:colOff>114300</xdr:colOff>
      <xdr:row>74</xdr:row>
      <xdr:rowOff>45165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3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137892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8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46888</xdr:rowOff>
    </xdr:from>
    <xdr:to>
      <xdr:col>20</xdr:col>
      <xdr:colOff>38100</xdr:colOff>
      <xdr:row>74</xdr:row>
      <xdr:rowOff>148488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165015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0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37968</xdr:rowOff>
    </xdr:from>
    <xdr:to>
      <xdr:col>15</xdr:col>
      <xdr:colOff>101600</xdr:colOff>
      <xdr:row>74</xdr:row>
      <xdr:rowOff>139568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2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156095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0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11981</xdr:rowOff>
    </xdr:from>
    <xdr:to>
      <xdr:col>10</xdr:col>
      <xdr:colOff>165100</xdr:colOff>
      <xdr:row>75</xdr:row>
      <xdr:rowOff>113581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7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130108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4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161751</xdr:rowOff>
    </xdr:from>
    <xdr:to>
      <xdr:col>6</xdr:col>
      <xdr:colOff>38100</xdr:colOff>
      <xdr:row>75</xdr:row>
      <xdr:rowOff>91901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4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108428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2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17582</xdr:rowOff>
    </xdr:from>
    <xdr:to>
      <xdr:col>24</xdr:col>
      <xdr:colOff>63500</xdr:colOff>
      <xdr:row>97</xdr:row>
      <xdr:rowOff>39422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48232"/>
          <a:ext cx="838200" cy="2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17582</xdr:rowOff>
    </xdr:from>
    <xdr:to>
      <xdr:col>19</xdr:col>
      <xdr:colOff>177800</xdr:colOff>
      <xdr:row>97</xdr:row>
      <xdr:rowOff>39669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48232"/>
          <a:ext cx="889000" cy="2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39669</xdr:rowOff>
    </xdr:from>
    <xdr:to>
      <xdr:col>15</xdr:col>
      <xdr:colOff>50800</xdr:colOff>
      <xdr:row>97</xdr:row>
      <xdr:rowOff>84251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70319"/>
          <a:ext cx="889000" cy="4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84251</xdr:rowOff>
    </xdr:from>
    <xdr:to>
      <xdr:col>10</xdr:col>
      <xdr:colOff>114300</xdr:colOff>
      <xdr:row>97</xdr:row>
      <xdr:rowOff>94546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14901"/>
          <a:ext cx="889000" cy="1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160072</xdr:rowOff>
    </xdr:from>
    <xdr:to>
      <xdr:col>24</xdr:col>
      <xdr:colOff>114300</xdr:colOff>
      <xdr:row>97</xdr:row>
      <xdr:rowOff>90222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1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138499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138232</xdr:rowOff>
    </xdr:from>
    <xdr:to>
      <xdr:col>20</xdr:col>
      <xdr:colOff>38100</xdr:colOff>
      <xdr:row>97</xdr:row>
      <xdr:rowOff>68382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59509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9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160319</xdr:rowOff>
    </xdr:from>
    <xdr:to>
      <xdr:col>15</xdr:col>
      <xdr:colOff>101600</xdr:colOff>
      <xdr:row>97</xdr:row>
      <xdr:rowOff>90469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81596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1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33451</xdr:rowOff>
    </xdr:from>
    <xdr:to>
      <xdr:col>10</xdr:col>
      <xdr:colOff>165100</xdr:colOff>
      <xdr:row>97</xdr:row>
      <xdr:rowOff>135051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6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126178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5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43746</xdr:rowOff>
    </xdr:from>
    <xdr:to>
      <xdr:col>6</xdr:col>
      <xdr:colOff>38100</xdr:colOff>
      <xdr:row>97</xdr:row>
      <xdr:rowOff>145346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136473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6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32585</xdr:rowOff>
    </xdr:from>
    <xdr:to>
      <xdr:col>55</xdr:col>
      <xdr:colOff>0</xdr:colOff>
      <xdr:row>38</xdr:row>
      <xdr:rowOff>118800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47685"/>
          <a:ext cx="838200" cy="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107043</xdr:rowOff>
    </xdr:from>
    <xdr:to>
      <xdr:col>50</xdr:col>
      <xdr:colOff>114300</xdr:colOff>
      <xdr:row>38</xdr:row>
      <xdr:rowOff>118800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22143"/>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107043</xdr:rowOff>
    </xdr:from>
    <xdr:to>
      <xdr:col>45</xdr:col>
      <xdr:colOff>177800</xdr:colOff>
      <xdr:row>38</xdr:row>
      <xdr:rowOff>120106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221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37483</xdr:rowOff>
    </xdr:from>
    <xdr:to>
      <xdr:col>41</xdr:col>
      <xdr:colOff>50800</xdr:colOff>
      <xdr:row>38</xdr:row>
      <xdr:rowOff>120106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52583"/>
          <a:ext cx="8890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153234</xdr:rowOff>
    </xdr:from>
    <xdr:to>
      <xdr:col>55</xdr:col>
      <xdr:colOff>50800</xdr:colOff>
      <xdr:row>38</xdr:row>
      <xdr:rowOff>83384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9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131662</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75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68000</xdr:rowOff>
    </xdr:from>
    <xdr:to>
      <xdr:col>50</xdr:col>
      <xdr:colOff>165100</xdr:colOff>
      <xdr:row>38</xdr:row>
      <xdr:rowOff>169600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160727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7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56243</xdr:rowOff>
    </xdr:from>
    <xdr:to>
      <xdr:col>46</xdr:col>
      <xdr:colOff>38100</xdr:colOff>
      <xdr:row>38</xdr:row>
      <xdr:rowOff>157843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148970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64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69306</xdr:rowOff>
    </xdr:from>
    <xdr:to>
      <xdr:col>41</xdr:col>
      <xdr:colOff>101600</xdr:colOff>
      <xdr:row>38</xdr:row>
      <xdr:rowOff>170906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162033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77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163077</xdr:rowOff>
    </xdr:from>
    <xdr:to>
      <xdr:col>54</xdr:col>
      <xdr:colOff>189865</xdr:colOff>
      <xdr:row>58</xdr:row>
      <xdr:rowOff>112259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9249927"/>
          <a:ext cx="1270" cy="80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116086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112259</xdr:rowOff>
    </xdr:from>
    <xdr:to>
      <xdr:col>55</xdr:col>
      <xdr:colOff>88900</xdr:colOff>
      <xdr:row>58</xdr:row>
      <xdr:rowOff>112259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109754</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902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163077</xdr:rowOff>
    </xdr:from>
    <xdr:to>
      <xdr:col>55</xdr:col>
      <xdr:colOff>88900</xdr:colOff>
      <xdr:row>53</xdr:row>
      <xdr:rowOff>163077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24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76446</xdr:rowOff>
    </xdr:from>
    <xdr:to>
      <xdr:col>55</xdr:col>
      <xdr:colOff>0</xdr:colOff>
      <xdr:row>55</xdr:row>
      <xdr:rowOff>122125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506196"/>
          <a:ext cx="838200" cy="4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51727</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24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73300</xdr:rowOff>
    </xdr:from>
    <xdr:to>
      <xdr:col>55</xdr:col>
      <xdr:colOff>50800</xdr:colOff>
      <xdr:row>58</xdr:row>
      <xdr:rowOff>3450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76446</xdr:rowOff>
    </xdr:from>
    <xdr:to>
      <xdr:col>50</xdr:col>
      <xdr:colOff>114300</xdr:colOff>
      <xdr:row>55</xdr:row>
      <xdr:rowOff>86637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506196"/>
          <a:ext cx="889000" cy="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83267</xdr:rowOff>
    </xdr:from>
    <xdr:to>
      <xdr:col>50</xdr:col>
      <xdr:colOff>165100</xdr:colOff>
      <xdr:row>58</xdr:row>
      <xdr:rowOff>13417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5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4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123712</xdr:rowOff>
    </xdr:from>
    <xdr:to>
      <xdr:col>45</xdr:col>
      <xdr:colOff>177800</xdr:colOff>
      <xdr:row>55</xdr:row>
      <xdr:rowOff>86637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8867662"/>
          <a:ext cx="889000" cy="64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81196</xdr:rowOff>
    </xdr:from>
    <xdr:to>
      <xdr:col>46</xdr:col>
      <xdr:colOff>38100</xdr:colOff>
      <xdr:row>58</xdr:row>
      <xdr:rowOff>11346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5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2473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94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123712</xdr:rowOff>
    </xdr:from>
    <xdr:to>
      <xdr:col>41</xdr:col>
      <xdr:colOff>50800</xdr:colOff>
      <xdr:row>55</xdr:row>
      <xdr:rowOff>138681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8867662"/>
          <a:ext cx="889000" cy="70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85288</xdr:rowOff>
    </xdr:from>
    <xdr:to>
      <xdr:col>41</xdr:col>
      <xdr:colOff>101600</xdr:colOff>
      <xdr:row>58</xdr:row>
      <xdr:rowOff>15438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98588</xdr:rowOff>
    </xdr:from>
    <xdr:to>
      <xdr:col>36</xdr:col>
      <xdr:colOff>165100</xdr:colOff>
      <xdr:row>58</xdr:row>
      <xdr:rowOff>28738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19865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71325</xdr:rowOff>
    </xdr:from>
    <xdr:to>
      <xdr:col>55</xdr:col>
      <xdr:colOff>50800</xdr:colOff>
      <xdr:row>56</xdr:row>
      <xdr:rowOff>1475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0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94202</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5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25646</xdr:rowOff>
    </xdr:from>
    <xdr:to>
      <xdr:col>50</xdr:col>
      <xdr:colOff>165100</xdr:colOff>
      <xdr:row>55</xdr:row>
      <xdr:rowOff>127246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4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143773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2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35837</xdr:rowOff>
    </xdr:from>
    <xdr:to>
      <xdr:col>46</xdr:col>
      <xdr:colOff>38100</xdr:colOff>
      <xdr:row>55</xdr:row>
      <xdr:rowOff>137437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4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153964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24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72912</xdr:rowOff>
    </xdr:from>
    <xdr:to>
      <xdr:col>41</xdr:col>
      <xdr:colOff>101600</xdr:colOff>
      <xdr:row>52</xdr:row>
      <xdr:rowOff>3062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881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19589</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859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87881</xdr:rowOff>
    </xdr:from>
    <xdr:to>
      <xdr:col>36</xdr:col>
      <xdr:colOff>165100</xdr:colOff>
      <xdr:row>56</xdr:row>
      <xdr:rowOff>18031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1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34558</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29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145845</xdr:rowOff>
    </xdr:from>
    <xdr:to>
      <xdr:col>55</xdr:col>
      <xdr:colOff>0</xdr:colOff>
      <xdr:row>77</xdr:row>
      <xdr:rowOff>166945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47495"/>
          <a:ext cx="838200" cy="2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154933</xdr:rowOff>
    </xdr:from>
    <xdr:to>
      <xdr:col>50</xdr:col>
      <xdr:colOff>114300</xdr:colOff>
      <xdr:row>77</xdr:row>
      <xdr:rowOff>166945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356583"/>
          <a:ext cx="889000" cy="1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152310</xdr:rowOff>
    </xdr:from>
    <xdr:to>
      <xdr:col>45</xdr:col>
      <xdr:colOff>177800</xdr:colOff>
      <xdr:row>77</xdr:row>
      <xdr:rowOff>154933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353960"/>
          <a:ext cx="889000" cy="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152310</xdr:rowOff>
    </xdr:from>
    <xdr:to>
      <xdr:col>41</xdr:col>
      <xdr:colOff>50800</xdr:colOff>
      <xdr:row>77</xdr:row>
      <xdr:rowOff>152908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53960"/>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95045</xdr:rowOff>
    </xdr:from>
    <xdr:to>
      <xdr:col>55</xdr:col>
      <xdr:colOff>50800</xdr:colOff>
      <xdr:row>78</xdr:row>
      <xdr:rowOff>25195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117922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4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116145</xdr:rowOff>
    </xdr:from>
    <xdr:to>
      <xdr:col>50</xdr:col>
      <xdr:colOff>165100</xdr:colOff>
      <xdr:row>78</xdr:row>
      <xdr:rowOff>46295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1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9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104133</xdr:rowOff>
    </xdr:from>
    <xdr:to>
      <xdr:col>46</xdr:col>
      <xdr:colOff>38100</xdr:colOff>
      <xdr:row>78</xdr:row>
      <xdr:rowOff>34283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50810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0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101510</xdr:rowOff>
    </xdr:from>
    <xdr:to>
      <xdr:col>41</xdr:col>
      <xdr:colOff>101600</xdr:colOff>
      <xdr:row>78</xdr:row>
      <xdr:rowOff>31660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48187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07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102108</xdr:rowOff>
    </xdr:from>
    <xdr:to>
      <xdr:col>36</xdr:col>
      <xdr:colOff>165100</xdr:colOff>
      <xdr:row>78</xdr:row>
      <xdr:rowOff>32258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0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48785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07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161782</xdr:rowOff>
    </xdr:from>
    <xdr:to>
      <xdr:col>55</xdr:col>
      <xdr:colOff>0</xdr:colOff>
      <xdr:row>96</xdr:row>
      <xdr:rowOff>21255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49532"/>
          <a:ext cx="838200" cy="3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21255</xdr:rowOff>
    </xdr:from>
    <xdr:to>
      <xdr:col>50</xdr:col>
      <xdr:colOff>114300</xdr:colOff>
      <xdr:row>96</xdr:row>
      <xdr:rowOff>38948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80455"/>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38948</xdr:rowOff>
    </xdr:from>
    <xdr:to>
      <xdr:col>45</xdr:col>
      <xdr:colOff>177800</xdr:colOff>
      <xdr:row>97</xdr:row>
      <xdr:rowOff>25591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98148"/>
          <a:ext cx="889000" cy="15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83159</xdr:rowOff>
    </xdr:from>
    <xdr:to>
      <xdr:col>41</xdr:col>
      <xdr:colOff>50800</xdr:colOff>
      <xdr:row>97</xdr:row>
      <xdr:rowOff>25591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542359"/>
          <a:ext cx="889000" cy="11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110982</xdr:rowOff>
    </xdr:from>
    <xdr:to>
      <xdr:col>55</xdr:col>
      <xdr:colOff>50800</xdr:colOff>
      <xdr:row>96</xdr:row>
      <xdr:rowOff>41132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133859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5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141905</xdr:rowOff>
    </xdr:from>
    <xdr:to>
      <xdr:col>50</xdr:col>
      <xdr:colOff>165100</xdr:colOff>
      <xdr:row>96</xdr:row>
      <xdr:rowOff>72055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88582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0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159598</xdr:rowOff>
    </xdr:from>
    <xdr:to>
      <xdr:col>46</xdr:col>
      <xdr:colOff>38100</xdr:colOff>
      <xdr:row>96</xdr:row>
      <xdr:rowOff>89748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4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106275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2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146241</xdr:rowOff>
    </xdr:from>
    <xdr:to>
      <xdr:col>41</xdr:col>
      <xdr:colOff>101600</xdr:colOff>
      <xdr:row>97</xdr:row>
      <xdr:rowOff>76391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67518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32359</xdr:rowOff>
    </xdr:from>
    <xdr:to>
      <xdr:col>36</xdr:col>
      <xdr:colOff>165100</xdr:colOff>
      <xdr:row>96</xdr:row>
      <xdr:rowOff>133959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9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150486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6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138649</xdr:rowOff>
    </xdr:from>
    <xdr:to>
      <xdr:col>85</xdr:col>
      <xdr:colOff>127000</xdr:colOff>
      <xdr:row>34</xdr:row>
      <xdr:rowOff>143906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5967949"/>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138649</xdr:rowOff>
    </xdr:from>
    <xdr:to>
      <xdr:col>81</xdr:col>
      <xdr:colOff>50800</xdr:colOff>
      <xdr:row>35</xdr:row>
      <xdr:rowOff>10267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5967949"/>
          <a:ext cx="889000" cy="4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126578</xdr:rowOff>
    </xdr:from>
    <xdr:to>
      <xdr:col>76</xdr:col>
      <xdr:colOff>114300</xdr:colOff>
      <xdr:row>35</xdr:row>
      <xdr:rowOff>10267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5955878"/>
          <a:ext cx="889000" cy="5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126578</xdr:rowOff>
    </xdr:from>
    <xdr:to>
      <xdr:col>71</xdr:col>
      <xdr:colOff>177800</xdr:colOff>
      <xdr:row>34</xdr:row>
      <xdr:rowOff>137025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5955878"/>
          <a:ext cx="8890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93106</xdr:rowOff>
    </xdr:from>
    <xdr:to>
      <xdr:col>85</xdr:col>
      <xdr:colOff>177800</xdr:colOff>
      <xdr:row>35</xdr:row>
      <xdr:rowOff>23256</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9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115983</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77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87849</xdr:rowOff>
    </xdr:from>
    <xdr:to>
      <xdr:col>81</xdr:col>
      <xdr:colOff>101600</xdr:colOff>
      <xdr:row>35</xdr:row>
      <xdr:rowOff>17999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591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34526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69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130917</xdr:rowOff>
    </xdr:from>
    <xdr:to>
      <xdr:col>76</xdr:col>
      <xdr:colOff>165100</xdr:colOff>
      <xdr:row>35</xdr:row>
      <xdr:rowOff>61067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59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77594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73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75778</xdr:rowOff>
    </xdr:from>
    <xdr:to>
      <xdr:col>72</xdr:col>
      <xdr:colOff>38100</xdr:colOff>
      <xdr:row>35</xdr:row>
      <xdr:rowOff>5928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90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22455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68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86225</xdr:rowOff>
    </xdr:from>
    <xdr:to>
      <xdr:col>67</xdr:col>
      <xdr:colOff>101600</xdr:colOff>
      <xdr:row>35</xdr:row>
      <xdr:rowOff>16375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59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32902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69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125668</xdr:rowOff>
    </xdr:from>
    <xdr:to>
      <xdr:col>85</xdr:col>
      <xdr:colOff>127000</xdr:colOff>
      <xdr:row>56</xdr:row>
      <xdr:rowOff>139298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9726868"/>
          <a:ext cx="838200" cy="1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87511</xdr:rowOff>
    </xdr:from>
    <xdr:to>
      <xdr:col>81</xdr:col>
      <xdr:colOff>50800</xdr:colOff>
      <xdr:row>56</xdr:row>
      <xdr:rowOff>139298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92300" y="9688711"/>
          <a:ext cx="889000" cy="5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87511</xdr:rowOff>
    </xdr:from>
    <xdr:to>
      <xdr:col>76</xdr:col>
      <xdr:colOff>114300</xdr:colOff>
      <xdr:row>56</xdr:row>
      <xdr:rowOff>94615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9688711"/>
          <a:ext cx="889000" cy="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9581</xdr:rowOff>
    </xdr:from>
    <xdr:to>
      <xdr:col>71</xdr:col>
      <xdr:colOff>177800</xdr:colOff>
      <xdr:row>56</xdr:row>
      <xdr:rowOff>94615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814300" y="9439331"/>
          <a:ext cx="889000" cy="25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74868</xdr:rowOff>
    </xdr:from>
    <xdr:to>
      <xdr:col>85</xdr:col>
      <xdr:colOff>177800</xdr:colOff>
      <xdr:row>57</xdr:row>
      <xdr:rowOff>5018</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67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97745</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52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88498</xdr:rowOff>
    </xdr:from>
    <xdr:to>
      <xdr:col>81</xdr:col>
      <xdr:colOff>101600</xdr:colOff>
      <xdr:row>57</xdr:row>
      <xdr:rowOff>18648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68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35175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6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36711</xdr:rowOff>
    </xdr:from>
    <xdr:to>
      <xdr:col>76</xdr:col>
      <xdr:colOff>165100</xdr:colOff>
      <xdr:row>56</xdr:row>
      <xdr:rowOff>138311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63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154838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1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43815</xdr:rowOff>
    </xdr:from>
    <xdr:to>
      <xdr:col>72</xdr:col>
      <xdr:colOff>38100</xdr:colOff>
      <xdr:row>56</xdr:row>
      <xdr:rowOff>145415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161942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2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130231</xdr:rowOff>
    </xdr:from>
    <xdr:to>
      <xdr:col>67</xdr:col>
      <xdr:colOff>101600</xdr:colOff>
      <xdr:row>55</xdr:row>
      <xdr:rowOff>60381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3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76908</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16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64795</xdr:rowOff>
    </xdr:from>
    <xdr:to>
      <xdr:col>85</xdr:col>
      <xdr:colOff>127000</xdr:colOff>
      <xdr:row>75</xdr:row>
      <xdr:rowOff>106032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2923545"/>
          <a:ext cx="838200" cy="4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132842</xdr:rowOff>
    </xdr:from>
    <xdr:to>
      <xdr:col>81</xdr:col>
      <xdr:colOff>50800</xdr:colOff>
      <xdr:row>75</xdr:row>
      <xdr:rowOff>106032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2820142"/>
          <a:ext cx="889000" cy="1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132842</xdr:rowOff>
    </xdr:from>
    <xdr:to>
      <xdr:col>76</xdr:col>
      <xdr:colOff>114300</xdr:colOff>
      <xdr:row>76</xdr:row>
      <xdr:rowOff>84759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2820142"/>
          <a:ext cx="889000" cy="29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84759</xdr:rowOff>
    </xdr:from>
    <xdr:to>
      <xdr:col>71</xdr:col>
      <xdr:colOff>177800</xdr:colOff>
      <xdr:row>77</xdr:row>
      <xdr:rowOff>143687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114959"/>
          <a:ext cx="889000" cy="2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13995</xdr:rowOff>
    </xdr:from>
    <xdr:to>
      <xdr:col>85</xdr:col>
      <xdr:colOff>177800</xdr:colOff>
      <xdr:row>75</xdr:row>
      <xdr:rowOff>115595</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28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36872</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272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55232</xdr:rowOff>
    </xdr:from>
    <xdr:to>
      <xdr:col>81</xdr:col>
      <xdr:colOff>101600</xdr:colOff>
      <xdr:row>75</xdr:row>
      <xdr:rowOff>156832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29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1909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268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82042</xdr:rowOff>
    </xdr:from>
    <xdr:to>
      <xdr:col>76</xdr:col>
      <xdr:colOff>165100</xdr:colOff>
      <xdr:row>75</xdr:row>
      <xdr:rowOff>12192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27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28719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254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33959</xdr:rowOff>
    </xdr:from>
    <xdr:to>
      <xdr:col>72</xdr:col>
      <xdr:colOff>38100</xdr:colOff>
      <xdr:row>76</xdr:row>
      <xdr:rowOff>135559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0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152087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283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92887</xdr:rowOff>
    </xdr:from>
    <xdr:to>
      <xdr:col>67</xdr:col>
      <xdr:colOff>101600</xdr:colOff>
      <xdr:row>78</xdr:row>
      <xdr:rowOff>23037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2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39564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06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50406</xdr:rowOff>
    </xdr:from>
    <xdr:to>
      <xdr:col>85</xdr:col>
      <xdr:colOff>127000</xdr:colOff>
      <xdr:row>97</xdr:row>
      <xdr:rowOff>66033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681056"/>
          <a:ext cx="8382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66033</xdr:rowOff>
    </xdr:from>
    <xdr:to>
      <xdr:col>81</xdr:col>
      <xdr:colOff>50800</xdr:colOff>
      <xdr:row>97</xdr:row>
      <xdr:rowOff>95219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696683"/>
          <a:ext cx="889000" cy="2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95219</xdr:rowOff>
    </xdr:from>
    <xdr:to>
      <xdr:col>76</xdr:col>
      <xdr:colOff>114300</xdr:colOff>
      <xdr:row>97</xdr:row>
      <xdr:rowOff>114771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725869"/>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114771</xdr:rowOff>
    </xdr:from>
    <xdr:to>
      <xdr:col>71</xdr:col>
      <xdr:colOff>177800</xdr:colOff>
      <xdr:row>97</xdr:row>
      <xdr:rowOff>121796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745421"/>
          <a:ext cx="889000" cy="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171056</xdr:rowOff>
    </xdr:from>
    <xdr:to>
      <xdr:col>85</xdr:col>
      <xdr:colOff>177800</xdr:colOff>
      <xdr:row>97</xdr:row>
      <xdr:rowOff>101206</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6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22483</xdr:rowOff>
    </xdr:from>
    <xdr:ext cx="599010"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48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15233</xdr:rowOff>
    </xdr:from>
    <xdr:to>
      <xdr:col>81</xdr:col>
      <xdr:colOff>101600</xdr:colOff>
      <xdr:row>97</xdr:row>
      <xdr:rowOff>116833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64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133360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42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44419</xdr:rowOff>
    </xdr:from>
    <xdr:to>
      <xdr:col>76</xdr:col>
      <xdr:colOff>165100</xdr:colOff>
      <xdr:row>97</xdr:row>
      <xdr:rowOff>146019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6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162546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5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63971</xdr:rowOff>
    </xdr:from>
    <xdr:to>
      <xdr:col>72</xdr:col>
      <xdr:colOff>38100</xdr:colOff>
      <xdr:row>97</xdr:row>
      <xdr:rowOff>165571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6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70996</xdr:rowOff>
    </xdr:from>
    <xdr:to>
      <xdr:col>67</xdr:col>
      <xdr:colOff>101600</xdr:colOff>
      <xdr:row>98</xdr:row>
      <xdr:rowOff>1146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70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17673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歳出決算総額の</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割以上を占める民生費は、少子高齢化の進展等により社会保障費に多額の費用を要するため、住民一人当たり</a:t>
          </a:r>
          <a:r>
            <a:rPr kumimoji="1" lang="en-US" altLang="ja-JP" sz="1100" b="0" i="0" baseline="0">
              <a:solidFill>
                <a:sysClr val="windowText" lastClr="000000"/>
              </a:solidFill>
              <a:effectLst/>
              <a:latin typeface="+mn-lt"/>
              <a:ea typeface="+mn-ea"/>
              <a:cs typeface="+mn-cs"/>
            </a:rPr>
            <a:t>281,788</a:t>
          </a:r>
          <a:r>
            <a:rPr kumimoji="1" lang="ja-JP" altLang="ja-JP" sz="1100" b="0" i="0" baseline="0">
              <a:solidFill>
                <a:sysClr val="windowText" lastClr="000000"/>
              </a:solidFill>
              <a:effectLst/>
              <a:latin typeface="+mn-lt"/>
              <a:ea typeface="+mn-ea"/>
              <a:cs typeface="+mn-cs"/>
            </a:rPr>
            <a:t>円であり類似団体の中でも高い状況となっている。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農業が主産業である当市では、農地基盤整備に多額の費用を要するため、農林水産業費は類似団体内で高い水準となっている。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教育費は、令和元年度までに大型建設事業（図書館、総合文化ホール、歴史文化館等）が終了したことにより、一人当たりのコストは減少した。なお、類似団体平均を上回っているのは、小中学校の統廃合が進んでおらず、施設の維持費に多額の費用を要することが要因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災害復旧費は、令和</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年及び令和</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年に発生した豪雨、台風災害に係る復旧事業により類似団体平均を上回っている。</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　民生</a:t>
          </a:r>
          <a:r>
            <a:rPr kumimoji="1" lang="ja-JP" altLang="ja-JP" sz="1100" b="0" i="0" baseline="0">
              <a:solidFill>
                <a:sysClr val="windowText" lastClr="000000"/>
              </a:solidFill>
              <a:effectLst/>
              <a:latin typeface="+mn-lt"/>
              <a:ea typeface="+mn-ea"/>
              <a:cs typeface="+mn-cs"/>
            </a:rPr>
            <a:t>費は、生活保護費等は減少したものの、エネルギー・食料品価格等物価高騰支援給付金事業等の増加により歳出増となった。</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議会費は、令和２年度の議場等会議システム改修事業が完了したことにより、例年並みの水準となった。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実質収支は</a:t>
          </a:r>
          <a:r>
            <a:rPr lang="en-US" altLang="ja-JP" sz="1100" b="0" i="0" u="none" strike="noStrike" baseline="0">
              <a:solidFill>
                <a:schemeClr val="dk1"/>
              </a:solidFill>
              <a:latin typeface="+mn-lt"/>
              <a:ea typeface="+mn-ea"/>
              <a:cs typeface="+mn-cs"/>
            </a:rPr>
            <a:t>493,338</a:t>
          </a:r>
          <a:r>
            <a:rPr lang="ja-JP" altLang="en-US" sz="1100" b="0" i="0" u="none" strike="noStrike" baseline="0">
              <a:solidFill>
                <a:schemeClr val="dk1"/>
              </a:solidFill>
              <a:latin typeface="+mn-lt"/>
              <a:ea typeface="+mn-ea"/>
              <a:cs typeface="+mn-cs"/>
            </a:rPr>
            <a:t>千円で、前年度に比べ</a:t>
          </a:r>
          <a:r>
            <a:rPr lang="en-US" altLang="ja-JP" sz="1100" b="0" i="0" u="none" strike="noStrike" baseline="0">
              <a:solidFill>
                <a:schemeClr val="dk1"/>
              </a:solidFill>
              <a:latin typeface="+mn-lt"/>
              <a:ea typeface="+mn-ea"/>
              <a:cs typeface="+mn-cs"/>
            </a:rPr>
            <a:t>331,247</a:t>
          </a:r>
          <a:r>
            <a:rPr lang="ja-JP" altLang="en-US" sz="1100" b="0" i="0" u="none" strike="noStrike" baseline="0">
              <a:solidFill>
                <a:schemeClr val="dk1"/>
              </a:solidFill>
              <a:latin typeface="+mn-lt"/>
              <a:ea typeface="+mn-ea"/>
              <a:cs typeface="+mn-cs"/>
            </a:rPr>
            <a:t>千円減少した。歳入歳出とも前年度に比べ減少し、歳入では国庫支出金、歳出では普通建設事業が主に減少した。</a:t>
          </a:r>
          <a:r>
            <a:rPr kumimoji="1" lang="ja-JP" altLang="en-US" sz="1100" b="0" i="0" u="none" strike="noStrike" baseline="0">
              <a:solidFill>
                <a:schemeClr val="dk1"/>
              </a:solidFill>
              <a:effectLst/>
              <a:latin typeface="+mn-lt"/>
              <a:ea typeface="+mn-ea"/>
              <a:cs typeface="+mn-cs"/>
            </a:rPr>
            <a:t>令和５年度の</a:t>
          </a:r>
          <a:r>
            <a:rPr kumimoji="1" lang="ja-JP" altLang="ja-JP" sz="1100" b="0" i="0" baseline="0">
              <a:solidFill>
                <a:schemeClr val="dk1"/>
              </a:solidFill>
              <a:effectLst/>
              <a:latin typeface="+mn-lt"/>
              <a:ea typeface="+mn-ea"/>
              <a:cs typeface="+mn-cs"/>
            </a:rPr>
            <a:t>財政調整基金については</a:t>
          </a:r>
          <a:r>
            <a:rPr lang="ja-JP" altLang="en-US" sz="1100" b="0" i="0" u="none" strike="noStrike" baseline="0">
              <a:solidFill>
                <a:schemeClr val="dk1"/>
              </a:solidFill>
              <a:latin typeface="+mn-lt"/>
              <a:ea typeface="+mn-ea"/>
              <a:cs typeface="+mn-cs"/>
            </a:rPr>
            <a:t>、適切な財源の確保と歳出の精査により基金積立を行いつつ、取崩しを回避した。しかし、</a:t>
          </a:r>
          <a:r>
            <a:rPr kumimoji="1" lang="ja-JP" altLang="ja-JP" sz="1100" b="0" i="0" baseline="0">
              <a:solidFill>
                <a:schemeClr val="dk1"/>
              </a:solidFill>
              <a:effectLst/>
              <a:latin typeface="+mn-lt"/>
              <a:ea typeface="+mn-ea"/>
              <a:cs typeface="+mn-cs"/>
            </a:rPr>
            <a:t>今後想定される普通建設事業（火葬場再整備等）に伴う歳出増により、厳しい財政状況が続くと予想されることから、ある程度の取崩しは避けられない見込みである。不要不急な事業は控え、市民ニーズ・行政需要実態に即した事業を実施し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連結実質赤字比率については、赤字の会計がないため良好な状態にある。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20361554</v>
      </c>
      <c r="BO4" s="462"/>
      <c r="BP4" s="462"/>
      <c r="BQ4" s="462"/>
      <c r="BR4" s="462"/>
      <c r="BS4" s="462"/>
      <c r="BT4" s="462"/>
      <c r="BU4" s="463"/>
      <c r="BV4" s="461">
        <v>20895305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v>
      </c>
      <c r="CU4" s="602"/>
      <c r="CV4" s="602"/>
      <c r="CW4" s="602"/>
      <c r="CX4" s="602"/>
      <c r="CY4" s="602"/>
      <c r="CZ4" s="602"/>
      <c r="DA4" s="603"/>
      <c r="DB4" s="601">
        <v>8.4</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19751121</v>
      </c>
      <c r="BO5" s="433"/>
      <c r="BP5" s="433"/>
      <c r="BQ5" s="433"/>
      <c r="BR5" s="433"/>
      <c r="BS5" s="433"/>
      <c r="BT5" s="433"/>
      <c r="BU5" s="434"/>
      <c r="BV5" s="432">
        <v>19950353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97.3</v>
      </c>
      <c r="CU5" s="430"/>
      <c r="CV5" s="430"/>
      <c r="CW5" s="430"/>
      <c r="CX5" s="430"/>
      <c r="CY5" s="430"/>
      <c r="CZ5" s="430"/>
      <c r="DA5" s="431"/>
      <c r="DB5" s="429">
        <v>95.5</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610433</v>
      </c>
      <c r="BO6" s="433"/>
      <c r="BP6" s="433"/>
      <c r="BQ6" s="433"/>
      <c r="BR6" s="433"/>
      <c r="BS6" s="433"/>
      <c r="BT6" s="433"/>
      <c r="BU6" s="434"/>
      <c r="BV6" s="432">
        <v>944952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97.7</v>
      </c>
      <c r="CU6" s="576"/>
      <c r="CV6" s="576"/>
      <c r="CW6" s="576"/>
      <c r="CX6" s="576"/>
      <c r="CY6" s="576"/>
      <c r="CZ6" s="576"/>
      <c r="DA6" s="577"/>
      <c r="DB6" s="575">
        <v>96.4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117095</v>
      </c>
      <c r="BO7" s="433"/>
      <c r="BP7" s="433"/>
      <c r="BQ7" s="433"/>
      <c r="BR7" s="433"/>
      <c r="BS7" s="433"/>
      <c r="BT7" s="433"/>
      <c r="BU7" s="434"/>
      <c r="BV7" s="432">
        <v>120367</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9874016</v>
      </c>
      <c r="CU7" s="433"/>
      <c r="CV7" s="433"/>
      <c r="CW7" s="433"/>
      <c r="CX7" s="433"/>
      <c r="CY7" s="433"/>
      <c r="CZ7" s="433"/>
      <c r="DA7" s="434"/>
      <c r="DB7" s="432">
        <v>9838814</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493338</v>
      </c>
      <c r="BO8" s="433"/>
      <c r="BP8" s="433"/>
      <c r="BQ8" s="433"/>
      <c r="BR8" s="433"/>
      <c r="BS8" s="433"/>
      <c r="BT8" s="433"/>
      <c r="BU8" s="434"/>
      <c r="BV8" s="432">
        <v>824585</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0.25</v>
      </c>
      <c r="CU8" s="536"/>
      <c r="CV8" s="536"/>
      <c r="CW8" s="536"/>
      <c r="CX8" s="536"/>
      <c r="CY8" s="536"/>
      <c r="CZ8" s="536"/>
      <c r="DA8" s="537"/>
      <c r="DB8" s="535">
        <v>0.25</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20332</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-331247</v>
      </c>
      <c r="BO9" s="433"/>
      <c r="BP9" s="433"/>
      <c r="BQ9" s="433"/>
      <c r="BR9" s="433"/>
      <c r="BS9" s="433"/>
      <c r="BT9" s="433"/>
      <c r="BU9" s="434"/>
      <c r="BV9" s="432">
        <v>-322101</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17</v>
      </c>
      <c r="CU9" s="430"/>
      <c r="CV9" s="430"/>
      <c r="CW9" s="430"/>
      <c r="CX9" s="430"/>
      <c r="CY9" s="430"/>
      <c r="CZ9" s="430"/>
      <c r="DA9" s="431"/>
      <c r="DB9" s="429">
        <v>16</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22332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418676</v>
      </c>
      <c r="BO10" s="433"/>
      <c r="BP10" s="433"/>
      <c r="BQ10" s="433"/>
      <c r="BR10" s="433"/>
      <c r="BS10" s="433"/>
      <c r="BT10" s="433"/>
      <c r="BU10" s="434"/>
      <c r="BV10" s="432">
        <v>8178</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19380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19087</v>
      </c>
      <c r="S13" s="520"/>
      <c r="T13" s="520"/>
      <c r="U13" s="520"/>
      <c r="V13" s="521"/>
      <c r="W13" s="522" t="s">
        <v>131</v>
      </c>
      <c r="X13" s="418"/>
      <c r="Y13" s="418"/>
      <c r="Z13" s="418"/>
      <c r="AA13" s="418"/>
      <c r="AB13" s="419"/>
      <c r="AC13" s="385">
        <v>3263</v>
      </c>
      <c r="AD13" s="386"/>
      <c r="AE13" s="386"/>
      <c r="AF13" s="386"/>
      <c r="AG13" s="387"/>
      <c r="AH13" s="385">
        <v>3588</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87429</v>
      </c>
      <c r="BO13" s="433"/>
      <c r="BP13" s="433"/>
      <c r="BQ13" s="433"/>
      <c r="BR13" s="433"/>
      <c r="BS13" s="433"/>
      <c r="BT13" s="433"/>
      <c r="BU13" s="434"/>
      <c r="BV13" s="432">
        <v>-313923</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7.7</v>
      </c>
      <c r="CU13" s="430"/>
      <c r="CV13" s="430"/>
      <c r="CW13" s="430"/>
      <c r="CX13" s="430"/>
      <c r="CY13" s="430"/>
      <c r="CZ13" s="430"/>
      <c r="DA13" s="431"/>
      <c r="DB13" s="429">
        <v>5.6</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19890</v>
      </c>
      <c r="S14" s="520"/>
      <c r="T14" s="520"/>
      <c r="U14" s="520"/>
      <c r="V14" s="521"/>
      <c r="W14" s="523"/>
      <c r="X14" s="421"/>
      <c r="Y14" s="421"/>
      <c r="Z14" s="421"/>
      <c r="AA14" s="421"/>
      <c r="AB14" s="422"/>
      <c r="AC14" s="512">
        <v>31.2</v>
      </c>
      <c r="AD14" s="513"/>
      <c r="AE14" s="513"/>
      <c r="AF14" s="513"/>
      <c r="AG14" s="514"/>
      <c r="AH14" s="512">
        <v>31.6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7.6</v>
      </c>
      <c r="CU14" s="530"/>
      <c r="CV14" s="530"/>
      <c r="CW14" s="530"/>
      <c r="CX14" s="530"/>
      <c r="CY14" s="530"/>
      <c r="CZ14" s="530"/>
      <c r="DA14" s="531"/>
      <c r="DB14" s="529">
        <v>11</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19640</v>
      </c>
      <c r="S15" s="520"/>
      <c r="T15" s="520"/>
      <c r="U15" s="520"/>
      <c r="V15" s="521"/>
      <c r="W15" s="522" t="s">
        <v>137</v>
      </c>
      <c r="X15" s="418"/>
      <c r="Y15" s="418"/>
      <c r="Z15" s="418"/>
      <c r="AA15" s="418"/>
      <c r="AB15" s="419"/>
      <c r="AC15" s="385">
        <v>1318</v>
      </c>
      <c r="AD15" s="386"/>
      <c r="AE15" s="386"/>
      <c r="AF15" s="386"/>
      <c r="AG15" s="387"/>
      <c r="AH15" s="385">
        <v>1401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2388659</v>
      </c>
      <c r="BO15" s="462"/>
      <c r="BP15" s="462"/>
      <c r="BQ15" s="462"/>
      <c r="BR15" s="462"/>
      <c r="BS15" s="462"/>
      <c r="BT15" s="462"/>
      <c r="BU15" s="463"/>
      <c r="BV15" s="461">
        <v>2306452</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12.6</v>
      </c>
      <c r="AD16" s="513"/>
      <c r="AE16" s="513"/>
      <c r="AF16" s="513"/>
      <c r="AG16" s="514"/>
      <c r="AH16" s="512">
        <v>12.3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9289092</v>
      </c>
      <c r="BO16" s="433"/>
      <c r="BP16" s="433"/>
      <c r="BQ16" s="433"/>
      <c r="BR16" s="433"/>
      <c r="BS16" s="433"/>
      <c r="BT16" s="433"/>
      <c r="BU16" s="434"/>
      <c r="BV16" s="432">
        <v>9231105</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5885</v>
      </c>
      <c r="AD17" s="386"/>
      <c r="AE17" s="386"/>
      <c r="AF17" s="386"/>
      <c r="AG17" s="387"/>
      <c r="AH17" s="385">
        <v>6366</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2931202</v>
      </c>
      <c r="BO17" s="433"/>
      <c r="BP17" s="433"/>
      <c r="BQ17" s="433"/>
      <c r="BR17" s="433"/>
      <c r="BS17" s="433"/>
      <c r="BT17" s="433"/>
      <c r="BU17" s="434"/>
      <c r="BV17" s="432">
        <v>2833417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477.53</v>
      </c>
      <c r="M18" s="485"/>
      <c r="N18" s="485"/>
      <c r="O18" s="485"/>
      <c r="P18" s="485"/>
      <c r="Q18" s="485"/>
      <c r="R18" s="486"/>
      <c r="S18" s="486"/>
      <c r="T18" s="486"/>
      <c r="U18" s="486"/>
      <c r="V18" s="487"/>
      <c r="W18" s="503"/>
      <c r="X18" s="504"/>
      <c r="Y18" s="504"/>
      <c r="Z18" s="504"/>
      <c r="AA18" s="504"/>
      <c r="AB18" s="528"/>
      <c r="AC18" s="402">
        <v>56.2</v>
      </c>
      <c r="AD18" s="403"/>
      <c r="AE18" s="403"/>
      <c r="AF18" s="403"/>
      <c r="AG18" s="488"/>
      <c r="AH18" s="402">
        <v>56.1</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9674706</v>
      </c>
      <c r="BO18" s="433"/>
      <c r="BP18" s="433"/>
      <c r="BQ18" s="433"/>
      <c r="BR18" s="433"/>
      <c r="BS18" s="433"/>
      <c r="BT18" s="433"/>
      <c r="BU18" s="434"/>
      <c r="BV18" s="432">
        <v>9463144</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43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12975186</v>
      </c>
      <c r="BO19" s="433"/>
      <c r="BP19" s="433"/>
      <c r="BQ19" s="433"/>
      <c r="BR19" s="433"/>
      <c r="BS19" s="433"/>
      <c r="BT19" s="433"/>
      <c r="BU19" s="434"/>
      <c r="BV19" s="432">
        <v>13223721</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8699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15911464</v>
      </c>
      <c r="BO22" s="462"/>
      <c r="BP22" s="462"/>
      <c r="BQ22" s="462"/>
      <c r="BR22" s="462"/>
      <c r="BS22" s="462"/>
      <c r="BT22" s="462"/>
      <c r="BU22" s="463"/>
      <c r="BV22" s="461">
        <v>17090442</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9968747</v>
      </c>
      <c r="BO23" s="433"/>
      <c r="BP23" s="433"/>
      <c r="BQ23" s="433"/>
      <c r="BR23" s="433"/>
      <c r="BS23" s="433"/>
      <c r="BT23" s="433"/>
      <c r="BU23" s="434"/>
      <c r="BV23" s="432">
        <v>10177641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8140</v>
      </c>
      <c r="R24" s="386"/>
      <c r="S24" s="386"/>
      <c r="T24" s="386"/>
      <c r="U24" s="386"/>
      <c r="V24" s="387"/>
      <c r="W24" s="475"/>
      <c r="X24" s="412"/>
      <c r="Y24" s="413"/>
      <c r="Z24" s="388" t="s">
        <v>162</v>
      </c>
      <c r="AA24" s="389"/>
      <c r="AB24" s="389"/>
      <c r="AC24" s="389"/>
      <c r="AD24" s="389"/>
      <c r="AE24" s="389"/>
      <c r="AF24" s="389"/>
      <c r="AG24" s="390"/>
      <c r="AH24" s="385">
        <v>293</v>
      </c>
      <c r="AI24" s="386"/>
      <c r="AJ24" s="386"/>
      <c r="AK24" s="386"/>
      <c r="AL24" s="387"/>
      <c r="AM24" s="385">
        <v>948734</v>
      </c>
      <c r="AN24" s="386"/>
      <c r="AO24" s="386"/>
      <c r="AP24" s="386"/>
      <c r="AQ24" s="386"/>
      <c r="AR24" s="387"/>
      <c r="AS24" s="385">
        <v>3238</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11162944</v>
      </c>
      <c r="BO24" s="433"/>
      <c r="BP24" s="433"/>
      <c r="BQ24" s="433"/>
      <c r="BR24" s="433"/>
      <c r="BS24" s="433"/>
      <c r="BT24" s="433"/>
      <c r="BU24" s="434"/>
      <c r="BV24" s="432">
        <v>11816860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6530</v>
      </c>
      <c r="R25" s="386"/>
      <c r="S25" s="386"/>
      <c r="T25" s="386"/>
      <c r="U25" s="386"/>
      <c r="V25" s="387"/>
      <c r="W25" s="475"/>
      <c r="X25" s="412"/>
      <c r="Y25" s="413"/>
      <c r="Z25" s="388" t="s">
        <v>165</v>
      </c>
      <c r="AA25" s="389"/>
      <c r="AB25" s="389"/>
      <c r="AC25" s="389"/>
      <c r="AD25" s="389"/>
      <c r="AE25" s="389"/>
      <c r="AF25" s="389"/>
      <c r="AG25" s="390"/>
      <c r="AH25" s="385">
        <v>57</v>
      </c>
      <c r="AI25" s="386"/>
      <c r="AJ25" s="386"/>
      <c r="AK25" s="386"/>
      <c r="AL25" s="387"/>
      <c r="AM25" s="385">
        <v>163590</v>
      </c>
      <c r="AN25" s="386"/>
      <c r="AO25" s="386"/>
      <c r="AP25" s="386"/>
      <c r="AQ25" s="386"/>
      <c r="AR25" s="387"/>
      <c r="AS25" s="385">
        <v>2870</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7255752</v>
      </c>
      <c r="BO25" s="462"/>
      <c r="BP25" s="462"/>
      <c r="BQ25" s="462"/>
      <c r="BR25" s="462"/>
      <c r="BS25" s="462"/>
      <c r="BT25" s="462"/>
      <c r="BU25" s="463"/>
      <c r="BV25" s="461">
        <v>6242460</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5850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4020</v>
      </c>
      <c r="R27" s="386"/>
      <c r="S27" s="386"/>
      <c r="T27" s="386"/>
      <c r="U27" s="386"/>
      <c r="V27" s="387"/>
      <c r="W27" s="475"/>
      <c r="X27" s="412"/>
      <c r="Y27" s="413"/>
      <c r="Z27" s="388" t="s">
        <v>171</v>
      </c>
      <c r="AA27" s="389"/>
      <c r="AB27" s="389"/>
      <c r="AC27" s="389"/>
      <c r="AD27" s="389"/>
      <c r="AE27" s="389"/>
      <c r="AF27" s="389"/>
      <c r="AG27" s="390"/>
      <c r="AH27" s="385">
        <v>6</v>
      </c>
      <c r="AI27" s="386"/>
      <c r="AJ27" s="386"/>
      <c r="AK27" s="386"/>
      <c r="AL27" s="387"/>
      <c r="AM27" s="385">
        <v>23436</v>
      </c>
      <c r="AN27" s="386"/>
      <c r="AO27" s="386"/>
      <c r="AP27" s="386"/>
      <c r="AQ27" s="386"/>
      <c r="AR27" s="387"/>
      <c r="AS27" s="385">
        <v>3906</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80000</v>
      </c>
      <c r="BO27" s="467"/>
      <c r="BP27" s="467"/>
      <c r="BQ27" s="467"/>
      <c r="BR27" s="467"/>
      <c r="BS27" s="467"/>
      <c r="BT27" s="467"/>
      <c r="BU27" s="468"/>
      <c r="BV27" s="466">
        <v>80000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3620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3797580</v>
      </c>
      <c r="BO28" s="462"/>
      <c r="BP28" s="462"/>
      <c r="BQ28" s="462"/>
      <c r="BR28" s="462"/>
      <c r="BS28" s="462"/>
      <c r="BT28" s="462"/>
      <c r="BU28" s="463"/>
      <c r="BV28" s="461">
        <v>3378904</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14</v>
      </c>
      <c r="M29" s="386"/>
      <c r="N29" s="386"/>
      <c r="O29" s="386"/>
      <c r="P29" s="387"/>
      <c r="Q29" s="385">
        <v>3400</v>
      </c>
      <c r="R29" s="386"/>
      <c r="S29" s="386"/>
      <c r="T29" s="386"/>
      <c r="U29" s="386"/>
      <c r="V29" s="387"/>
      <c r="W29" s="476"/>
      <c r="X29" s="477"/>
      <c r="Y29" s="478"/>
      <c r="Z29" s="388" t="s">
        <v>177</v>
      </c>
      <c r="AA29" s="389"/>
      <c r="AB29" s="389"/>
      <c r="AC29" s="389"/>
      <c r="AD29" s="389"/>
      <c r="AE29" s="389"/>
      <c r="AF29" s="389"/>
      <c r="AG29" s="390"/>
      <c r="AH29" s="385">
        <v>299</v>
      </c>
      <c r="AI29" s="386"/>
      <c r="AJ29" s="386"/>
      <c r="AK29" s="386"/>
      <c r="AL29" s="387"/>
      <c r="AM29" s="385">
        <v>972170</v>
      </c>
      <c r="AN29" s="386"/>
      <c r="AO29" s="386"/>
      <c r="AP29" s="386"/>
      <c r="AQ29" s="386"/>
      <c r="AR29" s="387"/>
      <c r="AS29" s="385">
        <v>3251</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955130</v>
      </c>
      <c r="BO29" s="433"/>
      <c r="BP29" s="433"/>
      <c r="BQ29" s="433"/>
      <c r="BR29" s="433"/>
      <c r="BS29" s="433"/>
      <c r="BT29" s="433"/>
      <c r="BU29" s="434"/>
      <c r="BV29" s="432">
        <v>1112027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2944325</v>
      </c>
      <c r="BO30" s="467"/>
      <c r="BP30" s="467"/>
      <c r="BQ30" s="467"/>
      <c r="BR30" s="467"/>
      <c r="BS30" s="467"/>
      <c r="BT30" s="467"/>
      <c r="BU30" s="468"/>
      <c r="BV30" s="466">
        <v>3148606</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10</v>
      </c>
      <c r="BF34" s="380"/>
      <c r="BG34" s="381" t="str">
        <f>IF('各会計、関係団体の財政状況及び健全化判断比率'!B34="","",'各会計、関係団体の財政状況及び健全化判断比率'!B34)</f>
        <v>浄化槽整備推進事業特別会計</v>
      </c>
      <c r="BH34" s="381"/>
      <c r="BI34" s="381"/>
      <c r="BJ34" s="381"/>
      <c r="BK34" s="381"/>
      <c r="BL34" s="381"/>
      <c r="BM34" s="381"/>
      <c r="BN34" s="381"/>
      <c r="BO34" s="381"/>
      <c r="BP34" s="381"/>
      <c r="BQ34" s="381"/>
      <c r="BR34" s="381"/>
      <c r="BS34" s="381"/>
      <c r="BT34" s="381"/>
      <c r="BU34" s="381"/>
      <c r="BV34" s="175"/>
      <c r="BW34" s="380">
        <f>IF(BY34="","",MAX(C34:D43,U34:V43,AM34:AN43,BE34:BF43)+1)</f>
        <v>12</v>
      </c>
      <c r="BX34" s="380"/>
      <c r="BY34" s="381" t="str">
        <f>IF('各会計、関係団体の財政状況及び健全化判断比率'!B68="","",'各会計、関係団体の財政状況及び健全化判断比率'!B68)</f>
        <v>大分県消防補償等組合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竹田市土地開発公社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市立こども診療所特別会計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IF('各会計、関係団体の財政状況及び健全化判断比率'!B32="","",'各会計、関係団体の財政状況及び健全化判断比率'!B32)</f>
        <v>簡易水道事業会計</v>
      </c>
      <c r="AP35" s="381"/>
      <c r="AQ35" s="381"/>
      <c r="AR35" s="381"/>
      <c r="AS35" s="381"/>
      <c r="AT35" s="381"/>
      <c r="AU35" s="381"/>
      <c r="AV35" s="381"/>
      <c r="AW35" s="381"/>
      <c r="AX35" s="381"/>
      <c r="AY35" s="381"/>
      <c r="AZ35" s="381"/>
      <c r="BA35" s="381"/>
      <c r="BB35" s="381"/>
      <c r="BC35" s="381"/>
      <c r="BD35" s="175"/>
      <c r="BE35" s="380">
        <f t="shared" ref="BE35:BE43" si="1">IF(BG35="","",BE34+1)</f>
        <v>11</v>
      </c>
      <c r="BF35" s="380"/>
      <c r="BG35" s="381" t="str">
        <f>IF('各会計、関係団体の財政状況及び健全化判断比率'!B35="","",'各会計、関係団体の財政状況及び健全化判断比率'!B35)</f>
        <v>久住高原荘特別会計</v>
      </c>
      <c r="BH35" s="381"/>
      <c r="BI35" s="381"/>
      <c r="BJ35" s="381"/>
      <c r="BK35" s="381"/>
      <c r="BL35" s="381"/>
      <c r="BM35" s="381"/>
      <c r="BN35" s="381"/>
      <c r="BO35" s="381"/>
      <c r="BP35" s="381"/>
      <c r="BQ35" s="381"/>
      <c r="BR35" s="381"/>
      <c r="BS35" s="381"/>
      <c r="BT35" s="381"/>
      <c r="BU35" s="381"/>
      <c r="BV35" s="175"/>
      <c r="BW35" s="380">
        <f t="shared" ref="BW35:BW43" si="2">IF(BY35="","",BW34+1)</f>
        <v>13</v>
      </c>
      <c r="BX35" s="380"/>
      <c r="BY35" s="381" t="str">
        <f>IF('各会計、関係団体の財政状況及び健全化判断比率'!B69="","",'各会計、関係団体の財政状況及び健全化判断比率'!B69)</f>
        <v>大分県交通災害共済組合（交通災害共済事業会計）</v>
      </c>
      <c r="BZ35" s="381"/>
      <c r="CA35" s="381"/>
      <c r="CB35" s="381"/>
      <c r="CC35" s="381"/>
      <c r="CD35" s="381"/>
      <c r="CE35" s="381"/>
      <c r="CF35" s="381"/>
      <c r="CG35" s="381"/>
      <c r="CH35" s="381"/>
      <c r="CI35" s="381"/>
      <c r="CJ35" s="381"/>
      <c r="CK35" s="381"/>
      <c r="CL35" s="381"/>
      <c r="CM35" s="381"/>
      <c r="CN35" s="175"/>
      <c r="CO35" s="380">
        <f t="shared" ref="CO35:CO43" si="3">IF(CQ35="","",CO34+1)</f>
        <v>18</v>
      </c>
      <c r="CP35" s="380"/>
      <c r="CQ35" s="381" t="str">
        <f>IF('各会計、関係団体の財政状況及び健全化判断比率'!BS8="","",'各会計、関係団体の財政状況及び健全化判断比率'!BS8)</f>
        <v>荻町まちおこし（有）</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f>IF(E36="","",C35+1)</f>
        <v>3</v>
      </c>
      <c r="D36" s="380"/>
      <c r="E36" s="381" t="str">
        <f>IF('各会計、関係団体の財政状況及び健全化判断比率'!B9="","",'各会計、関係団体の財政状況及び健全化判断比率'!B9)</f>
        <v>長湯温泉療養文化館特別会計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9</v>
      </c>
      <c r="AN36" s="380"/>
      <c r="AO36" s="381" t="str">
        <f>IF('各会計、関係団体の財政状況及び健全化判断比率'!B33="","",'各会計、関係団体の財政状況及び健全化判断比率'!B33)</f>
        <v>農業集落排水事業会計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14</v>
      </c>
      <c r="BX36" s="380"/>
      <c r="BY36" s="381" t="str">
        <f>IF('各会計、関係団体の財政状況及び健全化判断比率'!B70="","",'各会計、関係団体の財政状況及び健全化判断比率'!B70)</f>
        <v>大分県市町村会館管理組合</v>
      </c>
      <c r="BZ36" s="381"/>
      <c r="CA36" s="381"/>
      <c r="CB36" s="381"/>
      <c r="CC36" s="381"/>
      <c r="CD36" s="381"/>
      <c r="CE36" s="381"/>
      <c r="CF36" s="381"/>
      <c r="CG36" s="381"/>
      <c r="CH36" s="381"/>
      <c r="CI36" s="381"/>
      <c r="CJ36" s="381"/>
      <c r="CK36" s="381"/>
      <c r="CL36" s="381"/>
      <c r="CM36" s="381"/>
      <c r="CN36" s="175"/>
      <c r="CO36" s="380">
        <f t="shared" si="3"/>
        <v>19</v>
      </c>
      <c r="CP36" s="380"/>
      <c r="CQ36" s="381" t="str">
        <f>IF('各会計、関係団体の財政状況及び健全化判断比率'!BS9="","",'各会計、関係団体の財政状況及び健全化判断比率'!BS9)</f>
        <v>（一社）竹田市わかば公社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15</v>
      </c>
      <c r="BX37" s="380"/>
      <c r="BY37" s="381" t="str">
        <f>IF('各会計、関係団体の財政状況及び健全化判断比率'!B71="","",'各会計、関係団体の財政状況及び健全化判断比率'!B71)</f>
        <v>大分県後期高齢者医療広域連合（普通会計）</v>
      </c>
      <c r="BZ37" s="381"/>
      <c r="CA37" s="381"/>
      <c r="CB37" s="381"/>
      <c r="CC37" s="381"/>
      <c r="CD37" s="381"/>
      <c r="CE37" s="381"/>
      <c r="CF37" s="381"/>
      <c r="CG37" s="381"/>
      <c r="CH37" s="381"/>
      <c r="CI37" s="381"/>
      <c r="CJ37" s="381"/>
      <c r="CK37" s="381"/>
      <c r="CL37" s="381"/>
      <c r="CM37" s="381"/>
      <c r="CN37" s="175"/>
      <c r="CO37" s="380">
        <f t="shared" si="3"/>
        <v>20</v>
      </c>
      <c r="CP37" s="380"/>
      <c r="CQ37" s="381" t="str">
        <f>IF('各会計、関係団体の財政状況及び健全化判断比率'!BS10="","",'各会計、関係団体の財政状況及び健全化判断比率'!BS10)</f>
        <v>まちづくりたけた（株）</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16</v>
      </c>
      <c r="BX38" s="380"/>
      <c r="BY38" s="381" t="str">
        <f>IF('各会計、関係団体の財政状況及び健全化判断比率'!B72="","",'各会計、関係団体の財政状況及び健全化判断比率'!B72)</f>
        <v>大分県後期高齢者医療広域連合（後期高齢者医療事業会計）</v>
      </c>
      <c r="BZ38" s="381"/>
      <c r="CA38" s="381"/>
      <c r="CB38" s="381"/>
      <c r="CC38" s="381"/>
      <c r="CD38" s="381"/>
      <c r="CE38" s="381"/>
      <c r="CF38" s="381"/>
      <c r="CG38" s="381"/>
      <c r="CH38" s="381"/>
      <c r="CI38" s="381"/>
      <c r="CJ38" s="381"/>
      <c r="CK38" s="381"/>
      <c r="CL38" s="381"/>
      <c r="CM38" s="381"/>
      <c r="CN38" s="175"/>
      <c r="CO38" s="380">
        <f t="shared" si="3"/>
        <v>21</v>
      </c>
      <c r="CP38" s="380"/>
      <c r="CQ38" s="381" t="str">
        <f>IF('各会計、関係団体の財政状況及び健全化判断比率'!BS11="","",'各会計、関係団体の財政状況及び健全化判断比率'!BS11)</f>
        <v>（公財）竹田市文化振興財団</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22</v>
      </c>
      <c r="CP39" s="380"/>
      <c r="CQ39" s="381" t="str">
        <f>IF('各会計、関係団体の財政状況及び健全化判断比率'!BS12="","",'各会計、関係団体の財政状況及び健全化判断比率'!BS12)</f>
        <v>（公社）大分県農業農村振興公社</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kN2MLtYm+HBcbYCc44SYHLDAm3aeCwQarVIBxlTM3YvQPvoIBR8QQRcs7/5An/Dan0HXL4XXbtTJK7J9vhzX4g==" saltValue="KBs+DQrz/Hy38hK5DmG3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election activeCell="B11" sqref="B11:Q1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62" t="s">
        <v>537</v>
      </c>
      <c r="D34" s="1162"/>
      <c r="E34" s="1163"/>
      <c r="F34" s="32">
        <v>5.96</v>
      </c>
      <c r="G34" s="33">
        <v>4.1900000000000004</v>
      </c>
      <c r="H34" s="33">
        <v>11.45</v>
      </c>
      <c r="I34" s="33">
        <v>8.1300000000000008</v>
      </c>
      <c r="J34" s="34">
        <v>4.99</v>
      </c>
      <c r="K34" s="22"/>
      <c r="L34" s="22"/>
      <c r="M34" s="22"/>
      <c r="N34" s="22"/>
      <c r="O34" s="22"/>
      <c r="P34" s="22"/>
    </row>
    <row r="35" spans="1:16" ht="39" customHeight="1" x14ac:dyDescent="0.15">
      <c r="A35" s="22"/>
      <c r="B35" s="35"/>
      <c r="C35" s="1158" t="s">
        <v>538</v>
      </c>
      <c r="D35" s="1158"/>
      <c r="E35" s="1159"/>
      <c r="F35" s="36">
        <v>3.35</v>
      </c>
      <c r="G35" s="37">
        <v>3.43</v>
      </c>
      <c r="H35" s="37">
        <v>3.39</v>
      </c>
      <c r="I35" s="37">
        <v>3.41</v>
      </c>
      <c r="J35" s="38">
        <v>3.59</v>
      </c>
      <c r="K35" s="22"/>
      <c r="L35" s="22"/>
      <c r="M35" s="22"/>
      <c r="N35" s="22"/>
      <c r="O35" s="22"/>
      <c r="P35" s="22"/>
    </row>
    <row r="36" spans="1:16" ht="39" customHeight="1" x14ac:dyDescent="0.15">
      <c r="A36" s="22"/>
      <c r="B36" s="35"/>
      <c r="C36" s="1158" t="s">
        <v>539</v>
      </c>
      <c r="D36" s="1158"/>
      <c r="E36" s="1159"/>
      <c r="F36" s="36">
        <v>0.4</v>
      </c>
      <c r="G36" s="37">
        <v>0.18</v>
      </c>
      <c r="H36" s="37">
        <v>0.6</v>
      </c>
      <c r="I36" s="37">
        <v>0.88</v>
      </c>
      <c r="J36" s="38">
        <v>1.27</v>
      </c>
      <c r="K36" s="22"/>
      <c r="L36" s="22"/>
      <c r="M36" s="22"/>
      <c r="N36" s="22"/>
      <c r="O36" s="22"/>
      <c r="P36" s="22"/>
    </row>
    <row r="37" spans="1:16" ht="39" customHeight="1" x14ac:dyDescent="0.15">
      <c r="A37" s="22"/>
      <c r="B37" s="35"/>
      <c r="C37" s="1158" t="s">
        <v>540</v>
      </c>
      <c r="D37" s="1158"/>
      <c r="E37" s="1159"/>
      <c r="F37" s="36" t="s">
        <v>491</v>
      </c>
      <c r="G37" s="37" t="s">
        <v>491</v>
      </c>
      <c r="H37" s="37" t="s">
        <v>491</v>
      </c>
      <c r="I37" s="37" t="s">
        <v>491</v>
      </c>
      <c r="J37" s="38">
        <v>0.55000000000000004</v>
      </c>
      <c r="K37" s="22"/>
      <c r="L37" s="22"/>
      <c r="M37" s="22"/>
      <c r="N37" s="22"/>
      <c r="O37" s="22"/>
      <c r="P37" s="22"/>
    </row>
    <row r="38" spans="1:16" ht="39" customHeight="1" x14ac:dyDescent="0.15">
      <c r="A38" s="22"/>
      <c r="B38" s="35"/>
      <c r="C38" s="1158" t="s">
        <v>541</v>
      </c>
      <c r="D38" s="1158"/>
      <c r="E38" s="1159"/>
      <c r="F38" s="36" t="s">
        <v>491</v>
      </c>
      <c r="G38" s="37" t="s">
        <v>491</v>
      </c>
      <c r="H38" s="37" t="s">
        <v>491</v>
      </c>
      <c r="I38" s="37" t="s">
        <v>491</v>
      </c>
      <c r="J38" s="38">
        <v>0.02</v>
      </c>
      <c r="K38" s="22"/>
      <c r="L38" s="22"/>
      <c r="M38" s="22"/>
      <c r="N38" s="22"/>
      <c r="O38" s="22"/>
      <c r="P38" s="22"/>
    </row>
    <row r="39" spans="1:16" ht="39" customHeight="1" x14ac:dyDescent="0.15">
      <c r="A39" s="22"/>
      <c r="B39" s="35"/>
      <c r="C39" s="1158" t="s">
        <v>542</v>
      </c>
      <c r="D39" s="1158"/>
      <c r="E39" s="1159"/>
      <c r="F39" s="36">
        <v>0.75</v>
      </c>
      <c r="G39" s="37">
        <v>0.41</v>
      </c>
      <c r="H39" s="37">
        <v>0.78</v>
      </c>
      <c r="I39" s="37">
        <v>0.44</v>
      </c>
      <c r="J39" s="38">
        <v>0.01</v>
      </c>
      <c r="K39" s="22"/>
      <c r="L39" s="22"/>
      <c r="M39" s="22"/>
      <c r="N39" s="22"/>
      <c r="O39" s="22"/>
      <c r="P39" s="22"/>
    </row>
    <row r="40" spans="1:16" ht="39" customHeight="1" x14ac:dyDescent="0.15">
      <c r="A40" s="22"/>
      <c r="B40" s="35"/>
      <c r="C40" s="1158" t="s">
        <v>543</v>
      </c>
      <c r="D40" s="1158"/>
      <c r="E40" s="1159"/>
      <c r="F40" s="36">
        <v>0</v>
      </c>
      <c r="G40" s="37">
        <v>0</v>
      </c>
      <c r="H40" s="37">
        <v>0</v>
      </c>
      <c r="I40" s="37">
        <v>0.01</v>
      </c>
      <c r="J40" s="38">
        <v>0</v>
      </c>
      <c r="K40" s="22"/>
      <c r="L40" s="22"/>
      <c r="M40" s="22"/>
      <c r="N40" s="22"/>
      <c r="O40" s="22"/>
      <c r="P40" s="22"/>
    </row>
    <row r="41" spans="1:16" ht="39" customHeight="1" x14ac:dyDescent="0.15">
      <c r="A41" s="22"/>
      <c r="B41" s="35"/>
      <c r="C41" s="1158" t="s">
        <v>544</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545</v>
      </c>
      <c r="D42" s="1158"/>
      <c r="E42" s="1159"/>
      <c r="F42" s="36" t="s">
        <v>491</v>
      </c>
      <c r="G42" s="37" t="s">
        <v>491</v>
      </c>
      <c r="H42" s="37" t="s">
        <v>491</v>
      </c>
      <c r="I42" s="37" t="s">
        <v>491</v>
      </c>
      <c r="J42" s="38" t="s">
        <v>491</v>
      </c>
      <c r="K42" s="22"/>
      <c r="L42" s="22"/>
      <c r="M42" s="22"/>
      <c r="N42" s="22"/>
      <c r="O42" s="22"/>
      <c r="P42" s="22"/>
    </row>
    <row r="43" spans="1:16" ht="39" customHeight="1" thickBot="1" x14ac:dyDescent="0.2">
      <c r="A43" s="22"/>
      <c r="B43" s="40"/>
      <c r="C43" s="1160" t="s">
        <v>546</v>
      </c>
      <c r="D43" s="1160"/>
      <c r="E43" s="1161"/>
      <c r="F43" s="41">
        <v>0</v>
      </c>
      <c r="G43" s="42">
        <v>0</v>
      </c>
      <c r="H43" s="42">
        <v>0</v>
      </c>
      <c r="I43" s="42">
        <v>0.81</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ATP8XZaYrAsyDGvllPuqtQsnnidmG3P1+gV2del322+YfiADg6GjGARqoxpd+qOfXbNtRwEl9AB5KTmL4h5Ow==" saltValue="Gki7tatx0mi5IcierkEB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B11" sqref="B11:Q1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1771</v>
      </c>
      <c r="L45" s="58">
        <v>1792</v>
      </c>
      <c r="M45" s="58">
        <v>1928</v>
      </c>
      <c r="N45" s="58">
        <v>2133</v>
      </c>
      <c r="O45" s="59">
        <v>2210</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491</v>
      </c>
      <c r="L46" s="62" t="s">
        <v>491</v>
      </c>
      <c r="M46" s="62" t="s">
        <v>491</v>
      </c>
      <c r="N46" s="62" t="s">
        <v>491</v>
      </c>
      <c r="O46" s="63" t="s">
        <v>491</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491</v>
      </c>
      <c r="L47" s="62" t="s">
        <v>491</v>
      </c>
      <c r="M47" s="62" t="s">
        <v>491</v>
      </c>
      <c r="N47" s="62" t="s">
        <v>491</v>
      </c>
      <c r="O47" s="63" t="s">
        <v>491</v>
      </c>
      <c r="P47" s="46"/>
      <c r="Q47" s="46"/>
      <c r="R47" s="46"/>
      <c r="S47" s="46"/>
      <c r="T47" s="46"/>
      <c r="U47" s="46"/>
    </row>
    <row r="48" spans="1:21" ht="30.75" customHeight="1" x14ac:dyDescent="0.15">
      <c r="A48" s="46"/>
      <c r="B48" s="1189"/>
      <c r="C48" s="1190"/>
      <c r="D48" s="60"/>
      <c r="E48" s="1166" t="s">
        <v>13</v>
      </c>
      <c r="F48" s="1166"/>
      <c r="G48" s="1166"/>
      <c r="H48" s="1166"/>
      <c r="I48" s="1166"/>
      <c r="J48" s="1167"/>
      <c r="K48" s="61">
        <v>137</v>
      </c>
      <c r="L48" s="62">
        <v>137</v>
      </c>
      <c r="M48" s="62">
        <v>139</v>
      </c>
      <c r="N48" s="62">
        <v>146</v>
      </c>
      <c r="O48" s="63">
        <v>138</v>
      </c>
      <c r="P48" s="46"/>
      <c r="Q48" s="46"/>
      <c r="R48" s="46"/>
      <c r="S48" s="46"/>
      <c r="T48" s="46"/>
      <c r="U48" s="46"/>
    </row>
    <row r="49" spans="1:21" ht="30.75" customHeight="1" x14ac:dyDescent="0.15">
      <c r="A49" s="46"/>
      <c r="B49" s="1189"/>
      <c r="C49" s="1190"/>
      <c r="D49" s="60"/>
      <c r="E49" s="1166" t="s">
        <v>14</v>
      </c>
      <c r="F49" s="1166"/>
      <c r="G49" s="1166"/>
      <c r="H49" s="1166"/>
      <c r="I49" s="1166"/>
      <c r="J49" s="1167"/>
      <c r="K49" s="61" t="s">
        <v>491</v>
      </c>
      <c r="L49" s="62" t="s">
        <v>491</v>
      </c>
      <c r="M49" s="62" t="s">
        <v>491</v>
      </c>
      <c r="N49" s="62" t="s">
        <v>491</v>
      </c>
      <c r="O49" s="63" t="s">
        <v>491</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491</v>
      </c>
      <c r="L50" s="62" t="s">
        <v>491</v>
      </c>
      <c r="M50" s="62" t="s">
        <v>491</v>
      </c>
      <c r="N50" s="62" t="s">
        <v>491</v>
      </c>
      <c r="O50" s="63">
        <v>179</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491</v>
      </c>
      <c r="L51" s="62" t="s">
        <v>491</v>
      </c>
      <c r="M51" s="62" t="s">
        <v>491</v>
      </c>
      <c r="N51" s="62" t="s">
        <v>491</v>
      </c>
      <c r="O51" s="63" t="s">
        <v>491</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1590</v>
      </c>
      <c r="L52" s="62">
        <v>1581</v>
      </c>
      <c r="M52" s="62">
        <v>1600</v>
      </c>
      <c r="N52" s="62">
        <v>1689</v>
      </c>
      <c r="O52" s="63">
        <v>1656</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318</v>
      </c>
      <c r="L53" s="67">
        <v>348</v>
      </c>
      <c r="M53" s="67">
        <v>467</v>
      </c>
      <c r="N53" s="67">
        <v>590</v>
      </c>
      <c r="O53" s="68">
        <v>871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TwIY5OyoCdyw/X8aJ4kT9+JMvHJMnUAgdcNwLEjNl3rEUbTX97BraGSy/UyFr15IA9d/qO0Koh8kXJM2OZRng==" saltValue="e7VLWttcRFmBDzLFlfCc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B11" sqref="B11:Q1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207" t="s">
        <v>30</v>
      </c>
      <c r="C41" s="1208"/>
      <c r="D41" s="103"/>
      <c r="E41" s="1209" t="s">
        <v>31</v>
      </c>
      <c r="F41" s="1209"/>
      <c r="G41" s="1209"/>
      <c r="H41" s="1210"/>
      <c r="I41" s="342">
        <v>16818</v>
      </c>
      <c r="J41" s="343">
        <v>18464</v>
      </c>
      <c r="K41" s="343">
        <v>18071</v>
      </c>
      <c r="L41" s="343">
        <v>17090</v>
      </c>
      <c r="M41" s="344">
        <v>15911</v>
      </c>
    </row>
    <row r="42" spans="2:13" ht="27.75" customHeight="1" x14ac:dyDescent="0.15">
      <c r="B42" s="1197"/>
      <c r="C42" s="1198"/>
      <c r="D42" s="104"/>
      <c r="E42" s="1201" t="s">
        <v>32</v>
      </c>
      <c r="F42" s="1201"/>
      <c r="G42" s="1201"/>
      <c r="H42" s="1202"/>
      <c r="I42" s="345">
        <v>2318</v>
      </c>
      <c r="J42" s="346" t="s">
        <v>491</v>
      </c>
      <c r="K42" s="346" t="s">
        <v>491</v>
      </c>
      <c r="L42" s="346" t="s">
        <v>491</v>
      </c>
      <c r="M42" s="347">
        <v>179</v>
      </c>
    </row>
    <row r="43" spans="2:13" ht="27.75" customHeight="1" x14ac:dyDescent="0.15">
      <c r="B43" s="1197"/>
      <c r="C43" s="1198"/>
      <c r="D43" s="104"/>
      <c r="E43" s="1201" t="s">
        <v>33</v>
      </c>
      <c r="F43" s="1201"/>
      <c r="G43" s="1201"/>
      <c r="H43" s="1202"/>
      <c r="I43" s="345">
        <v>1147</v>
      </c>
      <c r="J43" s="346">
        <v>1029</v>
      </c>
      <c r="K43" s="346">
        <v>931</v>
      </c>
      <c r="L43" s="346">
        <v>863</v>
      </c>
      <c r="M43" s="347">
        <v>777</v>
      </c>
    </row>
    <row r="44" spans="2:13" ht="27.75" customHeight="1" x14ac:dyDescent="0.15">
      <c r="B44" s="1197"/>
      <c r="C44" s="1198"/>
      <c r="D44" s="104"/>
      <c r="E44" s="1201" t="s">
        <v>34</v>
      </c>
      <c r="F44" s="1201"/>
      <c r="G44" s="1201"/>
      <c r="H44" s="1202"/>
      <c r="I44" s="345" t="s">
        <v>491</v>
      </c>
      <c r="J44" s="346" t="s">
        <v>491</v>
      </c>
      <c r="K44" s="346" t="s">
        <v>491</v>
      </c>
      <c r="L44" s="346" t="s">
        <v>491</v>
      </c>
      <c r="M44" s="347" t="s">
        <v>491</v>
      </c>
    </row>
    <row r="45" spans="2:13" ht="27.75" customHeight="1" x14ac:dyDescent="0.15">
      <c r="B45" s="1197"/>
      <c r="C45" s="1198"/>
      <c r="D45" s="104"/>
      <c r="E45" s="1201" t="s">
        <v>35</v>
      </c>
      <c r="F45" s="1201"/>
      <c r="G45" s="1201"/>
      <c r="H45" s="1202"/>
      <c r="I45" s="345">
        <v>2653</v>
      </c>
      <c r="J45" s="346">
        <v>2566</v>
      </c>
      <c r="K45" s="346">
        <v>2631</v>
      </c>
      <c r="L45" s="346">
        <v>2370</v>
      </c>
      <c r="M45" s="347">
        <v>2327</v>
      </c>
    </row>
    <row r="46" spans="2:13" ht="27.75" customHeight="1" x14ac:dyDescent="0.15">
      <c r="B46" s="1197"/>
      <c r="C46" s="1198"/>
      <c r="D46" s="105"/>
      <c r="E46" s="1201" t="s">
        <v>36</v>
      </c>
      <c r="F46" s="1201"/>
      <c r="G46" s="1201"/>
      <c r="H46" s="1202"/>
      <c r="I46" s="345" t="s">
        <v>491</v>
      </c>
      <c r="J46" s="346" t="s">
        <v>491</v>
      </c>
      <c r="K46" s="346" t="s">
        <v>491</v>
      </c>
      <c r="L46" s="346" t="s">
        <v>491</v>
      </c>
      <c r="M46" s="347" t="s">
        <v>491</v>
      </c>
    </row>
    <row r="47" spans="2:13" ht="27.75" customHeight="1" x14ac:dyDescent="0.15">
      <c r="B47" s="1197"/>
      <c r="C47" s="1198"/>
      <c r="D47" s="106"/>
      <c r="E47" s="1211" t="s">
        <v>37</v>
      </c>
      <c r="F47" s="1212"/>
      <c r="G47" s="1212"/>
      <c r="H47" s="1213"/>
      <c r="I47" s="345" t="s">
        <v>491</v>
      </c>
      <c r="J47" s="346" t="s">
        <v>491</v>
      </c>
      <c r="K47" s="346" t="s">
        <v>491</v>
      </c>
      <c r="L47" s="346" t="s">
        <v>491</v>
      </c>
      <c r="M47" s="347" t="s">
        <v>491</v>
      </c>
    </row>
    <row r="48" spans="2:13" ht="27.75" customHeight="1" x14ac:dyDescent="0.15">
      <c r="B48" s="1197"/>
      <c r="C48" s="1198"/>
      <c r="D48" s="104"/>
      <c r="E48" s="1201" t="s">
        <v>38</v>
      </c>
      <c r="F48" s="1201"/>
      <c r="G48" s="1201"/>
      <c r="H48" s="1202"/>
      <c r="I48" s="345" t="s">
        <v>491</v>
      </c>
      <c r="J48" s="346" t="s">
        <v>491</v>
      </c>
      <c r="K48" s="346" t="s">
        <v>491</v>
      </c>
      <c r="L48" s="346" t="s">
        <v>491</v>
      </c>
      <c r="M48" s="347" t="s">
        <v>491</v>
      </c>
    </row>
    <row r="49" spans="2:13" ht="27.75" customHeight="1" x14ac:dyDescent="0.15">
      <c r="B49" s="1199"/>
      <c r="C49" s="1200"/>
      <c r="D49" s="104"/>
      <c r="E49" s="1201" t="s">
        <v>39</v>
      </c>
      <c r="F49" s="1201"/>
      <c r="G49" s="1201"/>
      <c r="H49" s="1202"/>
      <c r="I49" s="345" t="s">
        <v>491</v>
      </c>
      <c r="J49" s="346" t="s">
        <v>491</v>
      </c>
      <c r="K49" s="346" t="s">
        <v>491</v>
      </c>
      <c r="L49" s="346" t="s">
        <v>491</v>
      </c>
      <c r="M49" s="347" t="s">
        <v>491</v>
      </c>
    </row>
    <row r="50" spans="2:13" ht="27.75" customHeight="1" x14ac:dyDescent="0.15">
      <c r="B50" s="1195" t="s">
        <v>40</v>
      </c>
      <c r="C50" s="1196"/>
      <c r="D50" s="107"/>
      <c r="E50" s="1201" t="s">
        <v>41</v>
      </c>
      <c r="F50" s="1201"/>
      <c r="G50" s="1201"/>
      <c r="H50" s="1202"/>
      <c r="I50" s="345">
        <v>5771</v>
      </c>
      <c r="J50" s="346">
        <v>4932</v>
      </c>
      <c r="K50" s="346">
        <v>5249</v>
      </c>
      <c r="L50" s="346">
        <v>5530</v>
      </c>
      <c r="M50" s="347">
        <v>5588</v>
      </c>
    </row>
    <row r="51" spans="2:13" ht="27.75" customHeight="1" x14ac:dyDescent="0.15">
      <c r="B51" s="1197"/>
      <c r="C51" s="1198"/>
      <c r="D51" s="104"/>
      <c r="E51" s="1201" t="s">
        <v>42</v>
      </c>
      <c r="F51" s="1201"/>
      <c r="G51" s="1201"/>
      <c r="H51" s="1202"/>
      <c r="I51" s="345">
        <v>95</v>
      </c>
      <c r="J51" s="346">
        <v>76</v>
      </c>
      <c r="K51" s="346">
        <v>48</v>
      </c>
      <c r="L51" s="346">
        <v>27</v>
      </c>
      <c r="M51" s="347">
        <v>18</v>
      </c>
    </row>
    <row r="52" spans="2:13" ht="27.75" customHeight="1" x14ac:dyDescent="0.15">
      <c r="B52" s="1199"/>
      <c r="C52" s="1200"/>
      <c r="D52" s="104"/>
      <c r="E52" s="1201" t="s">
        <v>43</v>
      </c>
      <c r="F52" s="1201"/>
      <c r="G52" s="1201"/>
      <c r="H52" s="1202"/>
      <c r="I52" s="345">
        <v>14146</v>
      </c>
      <c r="J52" s="346">
        <v>15033</v>
      </c>
      <c r="K52" s="346">
        <v>14655</v>
      </c>
      <c r="L52" s="346">
        <v>13863</v>
      </c>
      <c r="M52" s="347">
        <v>12958</v>
      </c>
    </row>
    <row r="53" spans="2:13" ht="27.75" customHeight="1" thickBot="1" x14ac:dyDescent="0.2">
      <c r="B53" s="1203" t="s">
        <v>19</v>
      </c>
      <c r="C53" s="1204"/>
      <c r="D53" s="108"/>
      <c r="E53" s="1205" t="s">
        <v>44</v>
      </c>
      <c r="F53" s="1205"/>
      <c r="G53" s="1205"/>
      <c r="H53" s="1206"/>
      <c r="I53" s="348">
        <v>2924</v>
      </c>
      <c r="J53" s="349">
        <v>2018</v>
      </c>
      <c r="K53" s="349">
        <v>1680</v>
      </c>
      <c r="L53" s="349">
        <v>903</v>
      </c>
      <c r="M53" s="350">
        <v>631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05Tf/Xi/lmpdD32lXY14Y4CiL30LkV3bn8IWEGSxbB4hoqhFJlMOITtGG8NmUiXfBmtZk0r6XZeHdHM1bY7gg==" saltValue="Hv9THcR1UBXDAM8dQwlb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election activeCell="I42" sqref="I4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222" t="s">
        <v>46</v>
      </c>
      <c r="D55" s="1222"/>
      <c r="E55" s="1223"/>
      <c r="F55" s="120">
        <v>3371</v>
      </c>
      <c r="G55" s="120">
        <v>3379</v>
      </c>
      <c r="H55" s="121">
        <v>3798</v>
      </c>
    </row>
    <row r="56" spans="2:8" ht="52.5" customHeight="1" x14ac:dyDescent="0.15">
      <c r="B56" s="122"/>
      <c r="C56" s="1224" t="s">
        <v>47</v>
      </c>
      <c r="D56" s="1224"/>
      <c r="E56" s="1225"/>
      <c r="F56" s="123">
        <v>730</v>
      </c>
      <c r="G56" s="123">
        <v>1112</v>
      </c>
      <c r="H56" s="124">
        <v>955</v>
      </c>
    </row>
    <row r="57" spans="2:8" ht="53.25" customHeight="1" x14ac:dyDescent="0.15">
      <c r="B57" s="122"/>
      <c r="C57" s="1226" t="s">
        <v>48</v>
      </c>
      <c r="D57" s="1226"/>
      <c r="E57" s="1227"/>
      <c r="F57" s="125">
        <v>3255</v>
      </c>
      <c r="G57" s="125">
        <v>3149</v>
      </c>
      <c r="H57" s="126">
        <v>2944</v>
      </c>
    </row>
    <row r="58" spans="2:8" ht="45.75" customHeight="1" x14ac:dyDescent="0.15">
      <c r="B58" s="127"/>
      <c r="C58" s="1214" t="s">
        <v>552</v>
      </c>
      <c r="D58" s="1215"/>
      <c r="E58" s="1216"/>
      <c r="F58" s="128">
        <v>2183</v>
      </c>
      <c r="G58" s="128">
        <v>2183</v>
      </c>
      <c r="H58" s="129">
        <v>2183</v>
      </c>
    </row>
    <row r="59" spans="2:8" ht="45.75" customHeight="1" x14ac:dyDescent="0.15">
      <c r="B59" s="127"/>
      <c r="C59" s="1214" t="s">
        <v>553</v>
      </c>
      <c r="D59" s="1215"/>
      <c r="E59" s="1216"/>
      <c r="F59" s="128">
        <v>408</v>
      </c>
      <c r="G59" s="128">
        <v>332</v>
      </c>
      <c r="H59" s="129">
        <v>220</v>
      </c>
    </row>
    <row r="60" spans="2:8" ht="45.75" customHeight="1" x14ac:dyDescent="0.15">
      <c r="B60" s="127"/>
      <c r="C60" s="1214" t="s">
        <v>554</v>
      </c>
      <c r="D60" s="1215"/>
      <c r="E60" s="1216"/>
      <c r="F60" s="128">
        <v>119</v>
      </c>
      <c r="G60" s="128">
        <v>115</v>
      </c>
      <c r="H60" s="129">
        <v>92</v>
      </c>
    </row>
    <row r="61" spans="2:8" ht="45.75" customHeight="1" x14ac:dyDescent="0.15">
      <c r="B61" s="127"/>
      <c r="C61" s="1214" t="s">
        <v>555</v>
      </c>
      <c r="D61" s="1215"/>
      <c r="E61" s="1216"/>
      <c r="F61" s="128">
        <v>90</v>
      </c>
      <c r="G61" s="128">
        <v>91</v>
      </c>
      <c r="H61" s="129">
        <v>91</v>
      </c>
    </row>
    <row r="62" spans="2:8" ht="45.75" customHeight="1" thickBot="1" x14ac:dyDescent="0.2">
      <c r="B62" s="130"/>
      <c r="C62" s="1217" t="s">
        <v>556</v>
      </c>
      <c r="D62" s="1218"/>
      <c r="E62" s="1219"/>
      <c r="F62" s="131">
        <v>93</v>
      </c>
      <c r="G62" s="131">
        <v>93</v>
      </c>
      <c r="H62" s="132">
        <v>80</v>
      </c>
    </row>
    <row r="63" spans="2:8" ht="52.5" customHeight="1" thickBot="1" x14ac:dyDescent="0.2">
      <c r="B63" s="133"/>
      <c r="C63" s="1220" t="s">
        <v>49</v>
      </c>
      <c r="D63" s="1220"/>
      <c r="E63" s="1221"/>
      <c r="F63" s="134">
        <v>7356</v>
      </c>
      <c r="G63" s="134">
        <v>7640</v>
      </c>
      <c r="H63" s="135">
        <v>7697</v>
      </c>
    </row>
    <row r="64" spans="2:8" x14ac:dyDescent="0.15"/>
  </sheetData>
  <sheetProtection algorithmName="SHA-512" hashValue="4mtRIkmfuFKFHMY4cLzXPAVEx4kp2ioWKJQ8pOM2fisP7//W24DTL2MqyHrEqrUs5rKmnvn3fqWMU8Zv7s7m4A==" saltValue="aSfbzSkRff5KVUO7xA2Q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3E9EF-C336-4D56-B8CC-0968D027E424}">
  <sheetPr>
    <pageSetUpPr fitToPage="1"/>
  </sheetPr>
  <dimension ref="A1:DE85"/>
  <sheetViews>
    <sheetView showGridLines="0" zoomScale="85" zoomScaleNormal="85"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576</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577</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530</v>
      </c>
      <c r="BQ50" s="1233"/>
      <c r="BR50" s="1233"/>
      <c r="BS50" s="1233"/>
      <c r="BT50" s="1233"/>
      <c r="BU50" s="1233"/>
      <c r="BV50" s="1233"/>
      <c r="BW50" s="1233"/>
      <c r="BX50" s="1233" t="s">
        <v>531</v>
      </c>
      <c r="BY50" s="1233"/>
      <c r="BZ50" s="1233"/>
      <c r="CA50" s="1233"/>
      <c r="CB50" s="1233"/>
      <c r="CC50" s="1233"/>
      <c r="CD50" s="1233"/>
      <c r="CE50" s="1233"/>
      <c r="CF50" s="1233" t="s">
        <v>532</v>
      </c>
      <c r="CG50" s="1233"/>
      <c r="CH50" s="1233"/>
      <c r="CI50" s="1233"/>
      <c r="CJ50" s="1233"/>
      <c r="CK50" s="1233"/>
      <c r="CL50" s="1233"/>
      <c r="CM50" s="1233"/>
      <c r="CN50" s="1233" t="s">
        <v>533</v>
      </c>
      <c r="CO50" s="1233"/>
      <c r="CP50" s="1233"/>
      <c r="CQ50" s="1233"/>
      <c r="CR50" s="1233"/>
      <c r="CS50" s="1233"/>
      <c r="CT50" s="1233"/>
      <c r="CU50" s="1233"/>
      <c r="CV50" s="1233" t="s">
        <v>534</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578</v>
      </c>
      <c r="AO51" s="1231"/>
      <c r="AP51" s="1231"/>
      <c r="AQ51" s="1231"/>
      <c r="AR51" s="1231"/>
      <c r="AS51" s="1231"/>
      <c r="AT51" s="1231"/>
      <c r="AU51" s="1231"/>
      <c r="AV51" s="1231"/>
      <c r="AW51" s="1231"/>
      <c r="AX51" s="1231"/>
      <c r="AY51" s="1231"/>
      <c r="AZ51" s="1231"/>
      <c r="BA51" s="1231"/>
      <c r="BB51" s="1231" t="s">
        <v>579</v>
      </c>
      <c r="BC51" s="1231"/>
      <c r="BD51" s="1231"/>
      <c r="BE51" s="1231"/>
      <c r="BF51" s="1231"/>
      <c r="BG51" s="1231"/>
      <c r="BH51" s="1231"/>
      <c r="BI51" s="1231"/>
      <c r="BJ51" s="1231"/>
      <c r="BK51" s="1231"/>
      <c r="BL51" s="1231"/>
      <c r="BM51" s="1231"/>
      <c r="BN51" s="1231"/>
      <c r="BO51" s="1231"/>
      <c r="BP51" s="1228">
        <v>36.9</v>
      </c>
      <c r="BQ51" s="1228"/>
      <c r="BR51" s="1228"/>
      <c r="BS51" s="1228"/>
      <c r="BT51" s="1228"/>
      <c r="BU51" s="1228"/>
      <c r="BV51" s="1228"/>
      <c r="BW51" s="1228"/>
      <c r="BX51" s="1228">
        <v>24.9</v>
      </c>
      <c r="BY51" s="1228"/>
      <c r="BZ51" s="1228"/>
      <c r="CA51" s="1228"/>
      <c r="CB51" s="1228"/>
      <c r="CC51" s="1228"/>
      <c r="CD51" s="1228"/>
      <c r="CE51" s="1228"/>
      <c r="CF51" s="1228">
        <v>19.899999999999999</v>
      </c>
      <c r="CG51" s="1228"/>
      <c r="CH51" s="1228"/>
      <c r="CI51" s="1228"/>
      <c r="CJ51" s="1228"/>
      <c r="CK51" s="1228"/>
      <c r="CL51" s="1228"/>
      <c r="CM51" s="1228"/>
      <c r="CN51" s="1228">
        <v>11</v>
      </c>
      <c r="CO51" s="1228"/>
      <c r="CP51" s="1228"/>
      <c r="CQ51" s="1228"/>
      <c r="CR51" s="1228"/>
      <c r="CS51" s="1228"/>
      <c r="CT51" s="1228"/>
      <c r="CU51" s="1228"/>
      <c r="CV51" s="1228">
        <v>7.6</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580</v>
      </c>
      <c r="BC53" s="1231"/>
      <c r="BD53" s="1231"/>
      <c r="BE53" s="1231"/>
      <c r="BF53" s="1231"/>
      <c r="BG53" s="1231"/>
      <c r="BH53" s="1231"/>
      <c r="BI53" s="1231"/>
      <c r="BJ53" s="1231"/>
      <c r="BK53" s="1231"/>
      <c r="BL53" s="1231"/>
      <c r="BM53" s="1231"/>
      <c r="BN53" s="1231"/>
      <c r="BO53" s="1231"/>
      <c r="BP53" s="1228">
        <v>72</v>
      </c>
      <c r="BQ53" s="1228"/>
      <c r="BR53" s="1228"/>
      <c r="BS53" s="1228"/>
      <c r="BT53" s="1228"/>
      <c r="BU53" s="1228"/>
      <c r="BV53" s="1228"/>
      <c r="BW53" s="1228"/>
      <c r="BX53" s="1228">
        <v>73.7</v>
      </c>
      <c r="BY53" s="1228"/>
      <c r="BZ53" s="1228"/>
      <c r="CA53" s="1228"/>
      <c r="CB53" s="1228"/>
      <c r="CC53" s="1228"/>
      <c r="CD53" s="1228"/>
      <c r="CE53" s="1228"/>
      <c r="CF53" s="1228">
        <v>75.2</v>
      </c>
      <c r="CG53" s="1228"/>
      <c r="CH53" s="1228"/>
      <c r="CI53" s="1228"/>
      <c r="CJ53" s="1228"/>
      <c r="CK53" s="1228"/>
      <c r="CL53" s="1228"/>
      <c r="CM53" s="1228"/>
      <c r="CN53" s="1228">
        <v>76.900000000000006</v>
      </c>
      <c r="CO53" s="1228"/>
      <c r="CP53" s="1228"/>
      <c r="CQ53" s="1228"/>
      <c r="CR53" s="1228"/>
      <c r="CS53" s="1228"/>
      <c r="CT53" s="1228"/>
      <c r="CU53" s="1228"/>
      <c r="CV53" s="1228">
        <v>78.5</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581</v>
      </c>
      <c r="AO55" s="1233"/>
      <c r="AP55" s="1233"/>
      <c r="AQ55" s="1233"/>
      <c r="AR55" s="1233"/>
      <c r="AS55" s="1233"/>
      <c r="AT55" s="1233"/>
      <c r="AU55" s="1233"/>
      <c r="AV55" s="1233"/>
      <c r="AW55" s="1233"/>
      <c r="AX55" s="1233"/>
      <c r="AY55" s="1233"/>
      <c r="AZ55" s="1233"/>
      <c r="BA55" s="1233"/>
      <c r="BB55" s="1231" t="s">
        <v>579</v>
      </c>
      <c r="BC55" s="1231"/>
      <c r="BD55" s="1231"/>
      <c r="BE55" s="1231"/>
      <c r="BF55" s="1231"/>
      <c r="BG55" s="1231"/>
      <c r="BH55" s="1231"/>
      <c r="BI55" s="1231"/>
      <c r="BJ55" s="1231"/>
      <c r="BK55" s="1231"/>
      <c r="BL55" s="1231"/>
      <c r="BM55" s="1231"/>
      <c r="BN55" s="1231"/>
      <c r="BO55" s="1231"/>
      <c r="BP55" s="1228">
        <v>49.1</v>
      </c>
      <c r="BQ55" s="1228"/>
      <c r="BR55" s="1228"/>
      <c r="BS55" s="1228"/>
      <c r="BT55" s="1228"/>
      <c r="BU55" s="1228"/>
      <c r="BV55" s="1228"/>
      <c r="BW55" s="1228"/>
      <c r="BX55" s="1228">
        <v>41.5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580</v>
      </c>
      <c r="BC57" s="1231"/>
      <c r="BD57" s="1231"/>
      <c r="BE57" s="1231"/>
      <c r="BF57" s="1231"/>
      <c r="BG57" s="1231"/>
      <c r="BH57" s="1231"/>
      <c r="BI57" s="1231"/>
      <c r="BJ57" s="1231"/>
      <c r="BK57" s="1231"/>
      <c r="BL57" s="1231"/>
      <c r="BM57" s="1231"/>
      <c r="BN57" s="1231"/>
      <c r="BO57" s="1231"/>
      <c r="BP57" s="1228">
        <v>61</v>
      </c>
      <c r="BQ57" s="1228"/>
      <c r="BR57" s="1228"/>
      <c r="BS57" s="1228"/>
      <c r="BT57" s="1228"/>
      <c r="BU57" s="1228"/>
      <c r="BV57" s="1228"/>
      <c r="BW57" s="1228"/>
      <c r="BX57" s="1228">
        <v>61.7</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582</v>
      </c>
    </row>
    <row r="64" spans="1:109" x14ac:dyDescent="0.15">
      <c r="B64" s="259"/>
      <c r="G64" s="357"/>
      <c r="I64" s="369"/>
      <c r="J64" s="369"/>
      <c r="K64" s="369"/>
      <c r="L64" s="369"/>
      <c r="M64" s="369"/>
      <c r="N64" s="370"/>
      <c r="AM64" s="357"/>
      <c r="AN64" s="357" t="s">
        <v>575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583</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577</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530</v>
      </c>
      <c r="BQ72" s="1233"/>
      <c r="BR72" s="1233"/>
      <c r="BS72" s="1233"/>
      <c r="BT72" s="1233"/>
      <c r="BU72" s="1233"/>
      <c r="BV72" s="1233"/>
      <c r="BW72" s="1233"/>
      <c r="BX72" s="1233" t="s">
        <v>531</v>
      </c>
      <c r="BY72" s="1233"/>
      <c r="BZ72" s="1233"/>
      <c r="CA72" s="1233"/>
      <c r="CB72" s="1233"/>
      <c r="CC72" s="1233"/>
      <c r="CD72" s="1233"/>
      <c r="CE72" s="1233"/>
      <c r="CF72" s="1233" t="s">
        <v>532</v>
      </c>
      <c r="CG72" s="1233"/>
      <c r="CH72" s="1233"/>
      <c r="CI72" s="1233"/>
      <c r="CJ72" s="1233"/>
      <c r="CK72" s="1233"/>
      <c r="CL72" s="1233"/>
      <c r="CM72" s="1233"/>
      <c r="CN72" s="1233" t="s">
        <v>533</v>
      </c>
      <c r="CO72" s="1233"/>
      <c r="CP72" s="1233"/>
      <c r="CQ72" s="1233"/>
      <c r="CR72" s="1233"/>
      <c r="CS72" s="1233"/>
      <c r="CT72" s="1233"/>
      <c r="CU72" s="1233"/>
      <c r="CV72" s="1233" t="s">
        <v>534</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578</v>
      </c>
      <c r="AO73" s="1231"/>
      <c r="AP73" s="1231"/>
      <c r="AQ73" s="1231"/>
      <c r="AR73" s="1231"/>
      <c r="AS73" s="1231"/>
      <c r="AT73" s="1231"/>
      <c r="AU73" s="1231"/>
      <c r="AV73" s="1231"/>
      <c r="AW73" s="1231"/>
      <c r="AX73" s="1231"/>
      <c r="AY73" s="1231"/>
      <c r="AZ73" s="1231"/>
      <c r="BA73" s="1231"/>
      <c r="BB73" s="1231" t="s">
        <v>579</v>
      </c>
      <c r="BC73" s="1231"/>
      <c r="BD73" s="1231"/>
      <c r="BE73" s="1231"/>
      <c r="BF73" s="1231"/>
      <c r="BG73" s="1231"/>
      <c r="BH73" s="1231"/>
      <c r="BI73" s="1231"/>
      <c r="BJ73" s="1231"/>
      <c r="BK73" s="1231"/>
      <c r="BL73" s="1231"/>
      <c r="BM73" s="1231"/>
      <c r="BN73" s="1231"/>
      <c r="BO73" s="1231"/>
      <c r="BP73" s="1228">
        <v>36.9</v>
      </c>
      <c r="BQ73" s="1228"/>
      <c r="BR73" s="1228"/>
      <c r="BS73" s="1228"/>
      <c r="BT73" s="1228"/>
      <c r="BU73" s="1228"/>
      <c r="BV73" s="1228"/>
      <c r="BW73" s="1228"/>
      <c r="BX73" s="1228">
        <v>24.9</v>
      </c>
      <c r="BY73" s="1228"/>
      <c r="BZ73" s="1228"/>
      <c r="CA73" s="1228"/>
      <c r="CB73" s="1228"/>
      <c r="CC73" s="1228"/>
      <c r="CD73" s="1228"/>
      <c r="CE73" s="1228"/>
      <c r="CF73" s="1228">
        <v>19.899999999999999</v>
      </c>
      <c r="CG73" s="1228"/>
      <c r="CH73" s="1228"/>
      <c r="CI73" s="1228"/>
      <c r="CJ73" s="1228"/>
      <c r="CK73" s="1228"/>
      <c r="CL73" s="1228"/>
      <c r="CM73" s="1228"/>
      <c r="CN73" s="1228">
        <v>11</v>
      </c>
      <c r="CO73" s="1228"/>
      <c r="CP73" s="1228"/>
      <c r="CQ73" s="1228"/>
      <c r="CR73" s="1228"/>
      <c r="CS73" s="1228"/>
      <c r="CT73" s="1228"/>
      <c r="CU73" s="1228"/>
      <c r="CV73" s="1228">
        <v>7.6</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584</v>
      </c>
      <c r="BC75" s="1231"/>
      <c r="BD75" s="1231"/>
      <c r="BE75" s="1231"/>
      <c r="BF75" s="1231"/>
      <c r="BG75" s="1231"/>
      <c r="BH75" s="1231"/>
      <c r="BI75" s="1231"/>
      <c r="BJ75" s="1231"/>
      <c r="BK75" s="1231"/>
      <c r="BL75" s="1231"/>
      <c r="BM75" s="1231"/>
      <c r="BN75" s="1231"/>
      <c r="BO75" s="1231"/>
      <c r="BP75" s="1228">
        <v>4.5</v>
      </c>
      <c r="BQ75" s="1228"/>
      <c r="BR75" s="1228"/>
      <c r="BS75" s="1228"/>
      <c r="BT75" s="1228"/>
      <c r="BU75" s="1228"/>
      <c r="BV75" s="1228"/>
      <c r="BW75" s="1228"/>
      <c r="BX75" s="1228">
        <v>4.3</v>
      </c>
      <c r="BY75" s="1228"/>
      <c r="BZ75" s="1228"/>
      <c r="CA75" s="1228"/>
      <c r="CB75" s="1228"/>
      <c r="CC75" s="1228"/>
      <c r="CD75" s="1228"/>
      <c r="CE75" s="1228"/>
      <c r="CF75" s="1228">
        <v>4.5999999999999996</v>
      </c>
      <c r="CG75" s="1228"/>
      <c r="CH75" s="1228"/>
      <c r="CI75" s="1228"/>
      <c r="CJ75" s="1228"/>
      <c r="CK75" s="1228"/>
      <c r="CL75" s="1228"/>
      <c r="CM75" s="1228"/>
      <c r="CN75" s="1228">
        <v>5.6</v>
      </c>
      <c r="CO75" s="1228"/>
      <c r="CP75" s="1228"/>
      <c r="CQ75" s="1228"/>
      <c r="CR75" s="1228"/>
      <c r="CS75" s="1228"/>
      <c r="CT75" s="1228"/>
      <c r="CU75" s="1228"/>
      <c r="CV75" s="1228">
        <v>7.7</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581</v>
      </c>
      <c r="AO77" s="1233"/>
      <c r="AP77" s="1233"/>
      <c r="AQ77" s="1233"/>
      <c r="AR77" s="1233"/>
      <c r="AS77" s="1233"/>
      <c r="AT77" s="1233"/>
      <c r="AU77" s="1233"/>
      <c r="AV77" s="1233"/>
      <c r="AW77" s="1233"/>
      <c r="AX77" s="1233"/>
      <c r="AY77" s="1233"/>
      <c r="AZ77" s="1233"/>
      <c r="BA77" s="1233"/>
      <c r="BB77" s="1231" t="s">
        <v>579</v>
      </c>
      <c r="BC77" s="1231"/>
      <c r="BD77" s="1231"/>
      <c r="BE77" s="1231"/>
      <c r="BF77" s="1231"/>
      <c r="BG77" s="1231"/>
      <c r="BH77" s="1231"/>
      <c r="BI77" s="1231"/>
      <c r="BJ77" s="1231"/>
      <c r="BK77" s="1231"/>
      <c r="BL77" s="1231"/>
      <c r="BM77" s="1231"/>
      <c r="BN77" s="1231"/>
      <c r="BO77" s="1231"/>
      <c r="BP77" s="1228">
        <v>49.1</v>
      </c>
      <c r="BQ77" s="1228"/>
      <c r="BR77" s="1228"/>
      <c r="BS77" s="1228"/>
      <c r="BT77" s="1228"/>
      <c r="BU77" s="1228"/>
      <c r="BV77" s="1228"/>
      <c r="BW77" s="1228"/>
      <c r="BX77" s="1228">
        <v>41.5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584</v>
      </c>
      <c r="BC79" s="1231"/>
      <c r="BD79" s="1231"/>
      <c r="BE79" s="1231"/>
      <c r="BF79" s="1231"/>
      <c r="BG79" s="1231"/>
      <c r="BH79" s="1231"/>
      <c r="BI79" s="1231"/>
      <c r="BJ79" s="1231"/>
      <c r="BK79" s="1231"/>
      <c r="BL79" s="1231"/>
      <c r="BM79" s="1231"/>
      <c r="BN79" s="1231"/>
      <c r="BO79" s="1231"/>
      <c r="BP79" s="1228">
        <v>9.5</v>
      </c>
      <c r="BQ79" s="1228"/>
      <c r="BR79" s="1228"/>
      <c r="BS79" s="1228"/>
      <c r="BT79" s="1228"/>
      <c r="BU79" s="1228"/>
      <c r="BV79" s="1228"/>
      <c r="BW79" s="1228"/>
      <c r="BX79" s="1228">
        <v>9.1999999999999993</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MYZCuE+pNXcSutsjKf/Qnm+jhRice/LG7fqv6BhR3GC/7WDPRzSxwcu43dlOEm2Y6M+7mz3RaM5KDvex74oDA==" saltValue="7bkipJVnj7X8QuGi6Tm9q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DF967-3BA0-4D0A-853C-C7F4A5DE1694}">
  <sheetPr>
    <pageSetUpPr fitToPage="1"/>
  </sheetPr>
  <dimension ref="A1:DR125"/>
  <sheetViews>
    <sheetView showGridLines="0" zoomScale="85" zoomScaleNormal="85"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kbJvIM+kqlzTLeg8b+ftY18rJlxI+/8OQVaxDrEumU99Gt7JBHQ8IJQPK36kOB1urt7zdMUmLzgaztSAVEuIxw==" saltValue="ujJ17xZAULKzXCSqktfHhA=="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E1724-7CEA-41E8-A2EA-7F1F03079ADB}">
  <sheetPr>
    <pageSetUpPr fitToPage="1"/>
  </sheetPr>
  <dimension ref="A1:DR125"/>
  <sheetViews>
    <sheetView showGridLines="0" topLeftCell="A90" zoomScale="85" zoomScaleNormal="85"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r6awKErgXF0NTdas0eaGZ2cztzU9nVANcu/PU0MePc7NsBrJlCO40f2bvt34sSMH6yV6tbdM1+jAW9UJInr4hQ==" saltValue="IFOyMmFodYmXqTBBp2ZZbA=="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529</v>
      </c>
      <c r="G2" s="149"/>
      <c r="H2" s="150"/>
    </row>
    <row r="3" spans="1:8" x14ac:dyDescent="0.15">
      <c r="A3" s="146" t="s">
        <v>522</v>
      </c>
      <c r="B3" s="151"/>
      <c r="C3" s="152"/>
      <c r="D3" s="153">
        <v>212211</v>
      </c>
      <c r="E3" s="154"/>
      <c r="F3" s="155">
        <v>94081</v>
      </c>
      <c r="G3" s="156"/>
      <c r="H3" s="157"/>
    </row>
    <row r="4" spans="1:8" x14ac:dyDescent="0.15">
      <c r="A4" s="158"/>
      <c r="B4" s="159"/>
      <c r="C4" s="160"/>
      <c r="D4" s="161">
        <v>68972</v>
      </c>
      <c r="E4" s="162"/>
      <c r="F4" s="163">
        <v>48949</v>
      </c>
      <c r="G4" s="164"/>
      <c r="H4" s="165"/>
    </row>
    <row r="5" spans="1:8" x14ac:dyDescent="0.15">
      <c r="A5" s="146" t="s">
        <v>524</v>
      </c>
      <c r="B5" s="151"/>
      <c r="C5" s="152"/>
      <c r="D5" s="153">
        <v>249343</v>
      </c>
      <c r="E5" s="154"/>
      <c r="F5" s="155">
        <v>92632</v>
      </c>
      <c r="G5" s="156"/>
      <c r="H5" s="157"/>
    </row>
    <row r="6" spans="1:8" x14ac:dyDescent="0.15">
      <c r="A6" s="158"/>
      <c r="B6" s="159"/>
      <c r="C6" s="160"/>
      <c r="D6" s="161">
        <v>162825</v>
      </c>
      <c r="E6" s="162"/>
      <c r="F6" s="163">
        <v>47978</v>
      </c>
      <c r="G6" s="164"/>
      <c r="H6" s="165"/>
    </row>
    <row r="7" spans="1:8" x14ac:dyDescent="0.15">
      <c r="A7" s="146" t="s">
        <v>525</v>
      </c>
      <c r="B7" s="151"/>
      <c r="C7" s="152"/>
      <c r="D7" s="153">
        <v>137355</v>
      </c>
      <c r="E7" s="154"/>
      <c r="F7" s="155">
        <v>96469</v>
      </c>
      <c r="G7" s="156"/>
      <c r="H7" s="157"/>
    </row>
    <row r="8" spans="1:8" x14ac:dyDescent="0.15">
      <c r="A8" s="158"/>
      <c r="B8" s="159"/>
      <c r="C8" s="160"/>
      <c r="D8" s="161">
        <v>43469</v>
      </c>
      <c r="E8" s="162"/>
      <c r="F8" s="163">
        <v>49775</v>
      </c>
      <c r="G8" s="164"/>
      <c r="H8" s="165"/>
    </row>
    <row r="9" spans="1:8" x14ac:dyDescent="0.15">
      <c r="A9" s="146" t="s">
        <v>526</v>
      </c>
      <c r="B9" s="151"/>
      <c r="C9" s="152"/>
      <c r="D9" s="153">
        <v>120654</v>
      </c>
      <c r="E9" s="154"/>
      <c r="F9" s="155">
        <v>85743</v>
      </c>
      <c r="G9" s="156"/>
      <c r="H9" s="157"/>
    </row>
    <row r="10" spans="1:8" x14ac:dyDescent="0.15">
      <c r="A10" s="158"/>
      <c r="B10" s="159"/>
      <c r="C10" s="160"/>
      <c r="D10" s="161">
        <v>42700</v>
      </c>
      <c r="E10" s="162"/>
      <c r="F10" s="163">
        <v>45231</v>
      </c>
      <c r="G10" s="164"/>
      <c r="H10" s="165"/>
    </row>
    <row r="11" spans="1:8" x14ac:dyDescent="0.15">
      <c r="A11" s="146" t="s">
        <v>527</v>
      </c>
      <c r="B11" s="151"/>
      <c r="C11" s="152"/>
      <c r="D11" s="153">
        <v>113136</v>
      </c>
      <c r="E11" s="154"/>
      <c r="F11" s="155">
        <v>92509</v>
      </c>
      <c r="G11" s="156"/>
      <c r="H11" s="157"/>
    </row>
    <row r="12" spans="1:8" x14ac:dyDescent="0.15">
      <c r="A12" s="158"/>
      <c r="B12" s="159"/>
      <c r="C12" s="166"/>
      <c r="D12" s="161">
        <v>45844</v>
      </c>
      <c r="E12" s="162"/>
      <c r="F12" s="163">
        <v>52274</v>
      </c>
      <c r="G12" s="164"/>
      <c r="H12" s="165"/>
    </row>
    <row r="13" spans="1:8" x14ac:dyDescent="0.15">
      <c r="A13" s="146"/>
      <c r="B13" s="151"/>
      <c r="C13" s="152"/>
      <c r="D13" s="153">
        <v>166540</v>
      </c>
      <c r="E13" s="154"/>
      <c r="F13" s="155">
        <v>92287</v>
      </c>
      <c r="G13" s="167"/>
      <c r="H13" s="157"/>
    </row>
    <row r="14" spans="1:8" x14ac:dyDescent="0.15">
      <c r="A14" s="158"/>
      <c r="B14" s="159"/>
      <c r="C14" s="160"/>
      <c r="D14" s="161">
        <v>72762</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5.97</v>
      </c>
      <c r="C19" s="168">
        <f>ROUND(VALUE(SUBSTITUTE(実質収支比率等に係る経年分析!G$48,"▲","-")),2)</f>
        <v>4.2</v>
      </c>
      <c r="D19" s="168">
        <f>ROUND(VALUE(SUBSTITUTE(実質収支比率等に係る経年分析!H$48,"▲","-")),2)</f>
        <v>11.45</v>
      </c>
      <c r="E19" s="168">
        <f>ROUND(VALUE(SUBSTITUTE(実質収支比率等に係る経年分析!I$48,"▲","-")),2)</f>
        <v>8.3800000000000008</v>
      </c>
      <c r="F19" s="168">
        <f>ROUND(VALUE(SUBSTITUTE(実質収支比率等に係る経年分析!J$48,"▲","-")),2)</f>
        <v>5</v>
      </c>
    </row>
    <row r="20" spans="1:11" x14ac:dyDescent="0.15">
      <c r="A20" s="168" t="s">
        <v>53</v>
      </c>
      <c r="B20" s="168">
        <f>ROUND(VALUE(SUBSTITUTE(実質収支比率等に係る経年分析!F$47,"▲","-")),2)</f>
        <v>36.630000000000003</v>
      </c>
      <c r="C20" s="168">
        <f>ROUND(VALUE(SUBSTITUTE(実質収支比率等に係る経年分析!G$47,"▲","-")),2)</f>
        <v>34.97</v>
      </c>
      <c r="D20" s="168">
        <f>ROUND(VALUE(SUBSTITUTE(実質収支比率等に係る経年分析!H$47,"▲","-")),2)</f>
        <v>33.67</v>
      </c>
      <c r="E20" s="168">
        <f>ROUND(VALUE(SUBSTITUTE(実質収支比率等に係る経年分析!I$47,"▲","-")),2)</f>
        <v>34.340000000000003</v>
      </c>
      <c r="F20" s="168">
        <f>ROUND(VALUE(SUBSTITUTE(実質収支比率等に係る経年分析!J$47,"▲","-")),2)</f>
        <v>38.46</v>
      </c>
    </row>
    <row r="21" spans="1:11" x14ac:dyDescent="0.15">
      <c r="A21" s="168" t="s">
        <v>54</v>
      </c>
      <c r="B21" s="168">
        <f>IF(ISNUMBER(VALUE(SUBSTITUTE(実質収支比率等に係る経年分析!F$49,"▲","-"))),ROUND(VALUE(SUBSTITUTE(実質収支比率等に係る経年分析!F$49,"▲","-")),2),NA())</f>
        <v>3.36</v>
      </c>
      <c r="C21" s="168">
        <f>IF(ISNUMBER(VALUE(SUBSTITUTE(実質収支比率等に係る経年分析!G$49,"▲","-"))),ROUND(VALUE(SUBSTITUTE(実質収支比率等に係る経年分析!G$49,"▲","-")),2),NA())</f>
        <v>-2.64</v>
      </c>
      <c r="D21" s="168">
        <f>IF(ISNUMBER(VALUE(SUBSTITUTE(実質収支比率等に係る経年分析!H$49,"▲","-"))),ROUND(VALUE(SUBSTITUTE(実質収支比率等に係る経年分析!H$49,"▲","-")),2),NA())</f>
        <v>7.46</v>
      </c>
      <c r="E21" s="168">
        <f>IF(ISNUMBER(VALUE(SUBSTITUTE(実質収支比率等に係る経年分析!I$49,"▲","-"))),ROUND(VALUE(SUBSTITUTE(実質収支比率等に係る経年分析!I$49,"▲","-")),2),NA())</f>
        <v>-3.19</v>
      </c>
      <c r="F21" s="168">
        <f>IF(ISNUMBER(VALUE(SUBSTITUTE(実質収支比率等に係る経年分析!J$49,"▲","-"))),ROUND(VALUE(SUBSTITUTE(実質収支比率等に係る経年分析!J$49,"▲","-")),2),NA())</f>
        <v>0.89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0.81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浄化槽整備推進事業特別会計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0.75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農業集落排水事業会計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x14ac:dyDescent="0.15">
      <c r="A33" s="169" t="str">
        <f>IF(連結実質赤字比率に係る赤字・黒字の構成分析!C$37="",NA(),連結実質赤字比率に係る赤字・黒字の構成分析!C$37)</f>
        <v>簡易水道事業会計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#VALUE!</v>
      </c>
      <c r="I33" s="169" t="e">
        <f>IF(ROUND(VALUE(SUBSTITUTE(連結実質赤字比率に係る赤字・黒字の構成分析!I$37,"▲", "-")), 2) &gt;= 0, ABS(ROUND(VALUE(SUBSTITUTE(連結実質赤字比率に係る赤字・黒字の構成分析!I$37,"▲", "-")), 2)), NA())</f>
        <v>#VALUE!</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0.55000000000000004</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0.88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1.27</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3.35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3.43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3.39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3.41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3.59</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5.96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4.1900000000000004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11.45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8.1300000000000008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4.99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1590</v>
      </c>
      <c r="E42" s="170"/>
      <c r="F42" s="170"/>
      <c r="G42" s="170">
        <f>'実質公債費比率（分子）の構造'!L$52</f>
        <v>1581</v>
      </c>
      <c r="H42" s="170"/>
      <c r="I42" s="170"/>
      <c r="J42" s="170">
        <f>'実質公債費比率（分子）の構造'!M$52</f>
        <v>1600</v>
      </c>
      <c r="K42" s="170"/>
      <c r="L42" s="170"/>
      <c r="M42" s="170">
        <f>'実質公債費比率（分子）の構造'!N$52</f>
        <v>1689</v>
      </c>
      <c r="N42" s="170"/>
      <c r="O42" s="170"/>
      <c r="P42" s="170">
        <f>'実質公債費比率（分子）の構造'!O$52</f>
        <v>1656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f>'実質公債費比率（分子）の構造'!O$50</f>
        <v>179</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137</v>
      </c>
      <c r="C46" s="170"/>
      <c r="D46" s="170"/>
      <c r="E46" s="170">
        <f>'実質公債費比率（分子）の構造'!L$48</f>
        <v>137</v>
      </c>
      <c r="F46" s="170"/>
      <c r="G46" s="170"/>
      <c r="H46" s="170">
        <f>'実質公債費比率（分子）の構造'!M$48</f>
        <v>139</v>
      </c>
      <c r="I46" s="170"/>
      <c r="J46" s="170"/>
      <c r="K46" s="170">
        <f>'実質公債費比率（分子）の構造'!N$48</f>
        <v>146</v>
      </c>
      <c r="L46" s="170"/>
      <c r="M46" s="170"/>
      <c r="N46" s="170">
        <f>'実質公債費比率（分子）の構造'!O$48</f>
        <v>138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1771</v>
      </c>
      <c r="C49" s="170"/>
      <c r="D49" s="170"/>
      <c r="E49" s="170">
        <f>'実質公債費比率（分子）の構造'!L$45</f>
        <v>1792</v>
      </c>
      <c r="F49" s="170"/>
      <c r="G49" s="170"/>
      <c r="H49" s="170">
        <f>'実質公債費比率（分子）の構造'!M$45</f>
        <v>1928</v>
      </c>
      <c r="I49" s="170"/>
      <c r="J49" s="170"/>
      <c r="K49" s="170">
        <f>'実質公債費比率（分子）の構造'!N$45</f>
        <v>2133</v>
      </c>
      <c r="L49" s="170"/>
      <c r="M49" s="170"/>
      <c r="N49" s="170">
        <f>'実質公債費比率（分子）の構造'!O$45</f>
        <v>2210</v>
      </c>
      <c r="O49" s="170"/>
      <c r="P49" s="170"/>
    </row>
    <row r="50" spans="1:16" x14ac:dyDescent="0.15">
      <c r="A50" s="170" t="s">
        <v>67</v>
      </c>
      <c r="B50" s="170" t="e">
        <f>NA()</f>
        <v>#N/A</v>
      </c>
      <c r="C50" s="170">
        <f>IF(ISNUMBER('実質公債費比率（分子）の構造'!K$53),'実質公債費比率（分子）の構造'!K$53,NA())</f>
        <v>318</v>
      </c>
      <c r="D50" s="170" t="e">
        <f>NA()</f>
        <v>#N/A</v>
      </c>
      <c r="E50" s="170" t="e">
        <f>NA()</f>
        <v>#N/A</v>
      </c>
      <c r="F50" s="170">
        <f>IF(ISNUMBER('実質公債費比率（分子）の構造'!L$53),'実質公債費比率（分子）の構造'!L$53,NA())</f>
        <v>348</v>
      </c>
      <c r="G50" s="170" t="e">
        <f>NA()</f>
        <v>#N/A</v>
      </c>
      <c r="H50" s="170" t="e">
        <f>NA()</f>
        <v>#N/A</v>
      </c>
      <c r="I50" s="170">
        <f>IF(ISNUMBER('実質公債費比率（分子）の構造'!M$53),'実質公債費比率（分子）の構造'!M$53,NA())</f>
        <v>467</v>
      </c>
      <c r="J50" s="170" t="e">
        <f>NA()</f>
        <v>#N/A</v>
      </c>
      <c r="K50" s="170" t="e">
        <f>NA()</f>
        <v>#N/A</v>
      </c>
      <c r="L50" s="170">
        <f>IF(ISNUMBER('実質公債費比率（分子）の構造'!N$53),'実質公債費比率（分子）の構造'!N$53,NA())</f>
        <v>590</v>
      </c>
      <c r="M50" s="170" t="e">
        <f>NA()</f>
        <v>#N/A</v>
      </c>
      <c r="N50" s="170" t="e">
        <f>NA()</f>
        <v>#N/A</v>
      </c>
      <c r="O50" s="170">
        <f>IF(ISNUMBER('実質公債費比率（分子）の構造'!O$53),'実質公債費比率（分子）の構造'!O$53,NA())</f>
        <v>871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14146</v>
      </c>
      <c r="E56" s="169"/>
      <c r="F56" s="169"/>
      <c r="G56" s="169">
        <f>'将来負担比率（分子）の構造'!J$52</f>
        <v>15033</v>
      </c>
      <c r="H56" s="169"/>
      <c r="I56" s="169"/>
      <c r="J56" s="169">
        <f>'将来負担比率（分子）の構造'!K$52</f>
        <v>14655</v>
      </c>
      <c r="K56" s="169"/>
      <c r="L56" s="169"/>
      <c r="M56" s="169">
        <f>'将来負担比率（分子）の構造'!L$52</f>
        <v>13863</v>
      </c>
      <c r="N56" s="169"/>
      <c r="O56" s="169"/>
      <c r="P56" s="169">
        <f>'将来負担比率（分子）の構造'!M$52</f>
        <v>12958</v>
      </c>
    </row>
    <row r="57" spans="1:16" x14ac:dyDescent="0.15">
      <c r="A57" s="169" t="s">
        <v>42</v>
      </c>
      <c r="B57" s="169"/>
      <c r="C57" s="169"/>
      <c r="D57" s="169">
        <f>'将来負担比率（分子）の構造'!I$51</f>
        <v>95</v>
      </c>
      <c r="E57" s="169"/>
      <c r="F57" s="169"/>
      <c r="G57" s="169">
        <f>'将来負担比率（分子）の構造'!J$51</f>
        <v>76</v>
      </c>
      <c r="H57" s="169"/>
      <c r="I57" s="169"/>
      <c r="J57" s="169">
        <f>'将来負担比率（分子）の構造'!K$51</f>
        <v>48</v>
      </c>
      <c r="K57" s="169"/>
      <c r="L57" s="169"/>
      <c r="M57" s="169">
        <f>'将来負担比率（分子）の構造'!L$51</f>
        <v>27</v>
      </c>
      <c r="N57" s="169"/>
      <c r="O57" s="169"/>
      <c r="P57" s="169">
        <f>'将来負担比率（分子）の構造'!M$51</f>
        <v>18</v>
      </c>
    </row>
    <row r="58" spans="1:16" x14ac:dyDescent="0.15">
      <c r="A58" s="169" t="s">
        <v>41</v>
      </c>
      <c r="B58" s="169"/>
      <c r="C58" s="169"/>
      <c r="D58" s="169">
        <f>'将来負担比率（分子）の構造'!I$50</f>
        <v>5771</v>
      </c>
      <c r="E58" s="169"/>
      <c r="F58" s="169"/>
      <c r="G58" s="169">
        <f>'将来負担比率（分子）の構造'!J$50</f>
        <v>4932</v>
      </c>
      <c r="H58" s="169"/>
      <c r="I58" s="169"/>
      <c r="J58" s="169">
        <f>'将来負担比率（分子）の構造'!K$50</f>
        <v>5249</v>
      </c>
      <c r="K58" s="169"/>
      <c r="L58" s="169"/>
      <c r="M58" s="169">
        <f>'将来負担比率（分子）の構造'!L$50</f>
        <v>5530</v>
      </c>
      <c r="N58" s="169"/>
      <c r="O58" s="169"/>
      <c r="P58" s="169">
        <f>'将来負担比率（分子）の構造'!M$50</f>
        <v>5588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2653</v>
      </c>
      <c r="C62" s="169"/>
      <c r="D62" s="169"/>
      <c r="E62" s="169">
        <f>'将来負担比率（分子）の構造'!J$45</f>
        <v>2566</v>
      </c>
      <c r="F62" s="169"/>
      <c r="G62" s="169"/>
      <c r="H62" s="169">
        <f>'将来負担比率（分子）の構造'!K$45</f>
        <v>2631</v>
      </c>
      <c r="I62" s="169"/>
      <c r="J62" s="169"/>
      <c r="K62" s="169">
        <f>'将来負担比率（分子）の構造'!L$45</f>
        <v>2370</v>
      </c>
      <c r="L62" s="169"/>
      <c r="M62" s="169"/>
      <c r="N62" s="169">
        <f>'将来負担比率（分子）の構造'!M$45</f>
        <v>2327</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1147</v>
      </c>
      <c r="C64" s="169"/>
      <c r="D64" s="169"/>
      <c r="E64" s="169">
        <f>'将来負担比率（分子）の構造'!J$43</f>
        <v>1029</v>
      </c>
      <c r="F64" s="169"/>
      <c r="G64" s="169"/>
      <c r="H64" s="169">
        <f>'将来負担比率（分子）の構造'!K$43</f>
        <v>931</v>
      </c>
      <c r="I64" s="169"/>
      <c r="J64" s="169"/>
      <c r="K64" s="169">
        <f>'将来負担比率（分子）の構造'!L$43</f>
        <v>863</v>
      </c>
      <c r="L64" s="169"/>
      <c r="M64" s="169"/>
      <c r="N64" s="169">
        <f>'将来負担比率（分子）の構造'!M$43</f>
        <v>777</v>
      </c>
      <c r="O64" s="169"/>
      <c r="P64" s="169"/>
    </row>
    <row r="65" spans="1:16" x14ac:dyDescent="0.15">
      <c r="A65" s="169" t="s">
        <v>32</v>
      </c>
      <c r="B65" s="169">
        <f>'将来負担比率（分子）の構造'!I$42</f>
        <v>2318</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f>'将来負担比率（分子）の構造'!M$42</f>
        <v>179</v>
      </c>
      <c r="O65" s="169"/>
      <c r="P65" s="169"/>
    </row>
    <row r="66" spans="1:16" x14ac:dyDescent="0.15">
      <c r="A66" s="169" t="s">
        <v>31</v>
      </c>
      <c r="B66" s="169">
        <f>'将来負担比率（分子）の構造'!I$41</f>
        <v>16818</v>
      </c>
      <c r="C66" s="169"/>
      <c r="D66" s="169"/>
      <c r="E66" s="169">
        <f>'将来負担比率（分子）の構造'!J$41</f>
        <v>18464</v>
      </c>
      <c r="F66" s="169"/>
      <c r="G66" s="169"/>
      <c r="H66" s="169">
        <f>'将来負担比率（分子）の構造'!K$41</f>
        <v>18071</v>
      </c>
      <c r="I66" s="169"/>
      <c r="J66" s="169"/>
      <c r="K66" s="169">
        <f>'将来負担比率（分子）の構造'!L$41</f>
        <v>17090</v>
      </c>
      <c r="L66" s="169"/>
      <c r="M66" s="169"/>
      <c r="N66" s="169">
        <f>'将来負担比率（分子）の構造'!M$41</f>
        <v>15911</v>
      </c>
      <c r="O66" s="169"/>
      <c r="P66" s="169"/>
    </row>
    <row r="67" spans="1:16" x14ac:dyDescent="0.15">
      <c r="A67" s="169" t="s">
        <v>71</v>
      </c>
      <c r="B67" s="169" t="e">
        <f>NA()</f>
        <v>#N/A</v>
      </c>
      <c r="C67" s="169">
        <f>IF(ISNUMBER('将来負担比率（分子）の構造'!I$53), IF('将来負担比率（分子）の構造'!I$53 &lt; 0, 0, '将来負担比率（分子）の構造'!I$53), NA())</f>
        <v>2924</v>
      </c>
      <c r="D67" s="169" t="e">
        <f>NA()</f>
        <v>#N/A</v>
      </c>
      <c r="E67" s="169" t="e">
        <f>NA()</f>
        <v>#N/A</v>
      </c>
      <c r="F67" s="169">
        <f>IF(ISNUMBER('将来負担比率（分子）の構造'!J$53), IF('将来負担比率（分子）の構造'!J$53 &lt; 0, 0, '将来負担比率（分子）の構造'!J$53), NA())</f>
        <v>2018</v>
      </c>
      <c r="G67" s="169" t="e">
        <f>NA()</f>
        <v>#N/A</v>
      </c>
      <c r="H67" s="169" t="e">
        <f>NA()</f>
        <v>#N/A</v>
      </c>
      <c r="I67" s="169">
        <f>IF(ISNUMBER('将来負担比率（分子）の構造'!K$53), IF('将来負担比率（分子）の構造'!K$53 &lt; 0, 0, '将来負担比率（分子）の構造'!K$53), NA())</f>
        <v>1680</v>
      </c>
      <c r="J67" s="169" t="e">
        <f>NA()</f>
        <v>#N/A</v>
      </c>
      <c r="K67" s="169" t="e">
        <f>NA()</f>
        <v>#N/A</v>
      </c>
      <c r="L67" s="169">
        <f>IF(ISNUMBER('将来負担比率（分子）の構造'!L$53), IF('将来負担比率（分子）の構造'!L$53 &lt; 0, 0, '将来負担比率（分子）の構造'!L$53), NA())</f>
        <v>903</v>
      </c>
      <c r="M67" s="169" t="e">
        <f>NA()</f>
        <v>#N/A</v>
      </c>
      <c r="N67" s="169" t="e">
        <f>NA()</f>
        <v>#N/A</v>
      </c>
      <c r="O67" s="169">
        <f>IF(ISNUMBER('将来負担比率（分子）の構造'!M$53), IF('将来負担比率（分子）の構造'!M$53 &lt; 0, 0, '将来負担比率（分子）の構造'!M$53), NA())</f>
        <v>631</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3371</v>
      </c>
      <c r="C72" s="173">
        <f>基金残高に係る経年分析!G55</f>
        <v>3379</v>
      </c>
      <c r="D72" s="173">
        <f>基金残高に係る経年分析!H55</f>
        <v>3798</v>
      </c>
    </row>
    <row r="73" spans="1:16" x14ac:dyDescent="0.15">
      <c r="A73" s="172" t="s">
        <v>74</v>
      </c>
      <c r="B73" s="173">
        <f>基金残高に係る経年分析!F56</f>
        <v>730</v>
      </c>
      <c r="C73" s="173">
        <f>基金残高に係る経年分析!G56</f>
        <v>1112</v>
      </c>
      <c r="D73" s="173">
        <f>基金残高に係る経年分析!H56</f>
        <v>955</v>
      </c>
    </row>
    <row r="74" spans="1:16" x14ac:dyDescent="0.15">
      <c r="A74" s="172" t="s">
        <v>75</v>
      </c>
      <c r="B74" s="173">
        <f>基金残高に係る経年分析!F57</f>
        <v>3255</v>
      </c>
      <c r="C74" s="173">
        <f>基金残高に係る経年分析!G57</f>
        <v>3149</v>
      </c>
      <c r="D74" s="173">
        <f>基金残高に係る経年分析!H57</f>
        <v>2944</v>
      </c>
    </row>
  </sheetData>
  <sheetProtection algorithmName="SHA-512" hashValue="UMNrqpvH9Mf5ACVRVlJx5KwbGSXE057Upst+ATLsLXIj8R1Qpdll5GWx4zyUd/Ain4cS0q1JibZlC8oJ1wDeLQ==" saltValue="hDFBc+eOyrg4zPlbtRPr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election activeCell="B11" sqref="B11:Q11"/>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2067360</v>
      </c>
      <c r="S5" s="690"/>
      <c r="T5" s="690"/>
      <c r="U5" s="690"/>
      <c r="V5" s="690"/>
      <c r="W5" s="690"/>
      <c r="X5" s="690"/>
      <c r="Y5" s="715"/>
      <c r="Z5" s="728">
        <v>10.199999999999999</v>
      </c>
      <c r="AA5" s="728"/>
      <c r="AB5" s="728"/>
      <c r="AC5" s="728"/>
      <c r="AD5" s="729">
        <v>2047906</v>
      </c>
      <c r="AE5" s="729"/>
      <c r="AF5" s="729"/>
      <c r="AG5" s="729"/>
      <c r="AH5" s="729"/>
      <c r="AI5" s="729"/>
      <c r="AJ5" s="729"/>
      <c r="AK5" s="729"/>
      <c r="AL5" s="716">
        <v>20.7</v>
      </c>
      <c r="AM5" s="698"/>
      <c r="AN5" s="698"/>
      <c r="AO5" s="717"/>
      <c r="AP5" s="692" t="s">
        <v>216</v>
      </c>
      <c r="AQ5" s="693"/>
      <c r="AR5" s="693"/>
      <c r="AS5" s="693"/>
      <c r="AT5" s="693"/>
      <c r="AU5" s="693"/>
      <c r="AV5" s="693"/>
      <c r="AW5" s="693"/>
      <c r="AX5" s="693"/>
      <c r="AY5" s="693"/>
      <c r="AZ5" s="693"/>
      <c r="BA5" s="693"/>
      <c r="BB5" s="693"/>
      <c r="BC5" s="693"/>
      <c r="BD5" s="693"/>
      <c r="BE5" s="693"/>
      <c r="BF5" s="694"/>
      <c r="BG5" s="634">
        <v>2028292</v>
      </c>
      <c r="BH5" s="635"/>
      <c r="BI5" s="635"/>
      <c r="BJ5" s="635"/>
      <c r="BK5" s="635"/>
      <c r="BL5" s="635"/>
      <c r="BM5" s="635"/>
      <c r="BN5" s="636"/>
      <c r="BO5" s="672">
        <v>98.1</v>
      </c>
      <c r="BP5" s="672"/>
      <c r="BQ5" s="672"/>
      <c r="BR5" s="672"/>
      <c r="BS5" s="673">
        <v>16292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336418</v>
      </c>
      <c r="S6" s="635"/>
      <c r="T6" s="635"/>
      <c r="U6" s="635"/>
      <c r="V6" s="635"/>
      <c r="W6" s="635"/>
      <c r="X6" s="635"/>
      <c r="Y6" s="636"/>
      <c r="Z6" s="672">
        <v>1.7</v>
      </c>
      <c r="AA6" s="672"/>
      <c r="AB6" s="672"/>
      <c r="AC6" s="672"/>
      <c r="AD6" s="673">
        <v>336418</v>
      </c>
      <c r="AE6" s="673"/>
      <c r="AF6" s="673"/>
      <c r="AG6" s="673"/>
      <c r="AH6" s="673"/>
      <c r="AI6" s="673"/>
      <c r="AJ6" s="673"/>
      <c r="AK6" s="673"/>
      <c r="AL6" s="637">
        <v>3.4</v>
      </c>
      <c r="AM6" s="638"/>
      <c r="AN6" s="638"/>
      <c r="AO6" s="674"/>
      <c r="AP6" s="631" t="s">
        <v>221</v>
      </c>
      <c r="AQ6" s="632"/>
      <c r="AR6" s="632"/>
      <c r="AS6" s="632"/>
      <c r="AT6" s="632"/>
      <c r="AU6" s="632"/>
      <c r="AV6" s="632"/>
      <c r="AW6" s="632"/>
      <c r="AX6" s="632"/>
      <c r="AY6" s="632"/>
      <c r="AZ6" s="632"/>
      <c r="BA6" s="632"/>
      <c r="BB6" s="632"/>
      <c r="BC6" s="632"/>
      <c r="BD6" s="632"/>
      <c r="BE6" s="632"/>
      <c r="BF6" s="633"/>
      <c r="BG6" s="634">
        <v>2028292</v>
      </c>
      <c r="BH6" s="635"/>
      <c r="BI6" s="635"/>
      <c r="BJ6" s="635"/>
      <c r="BK6" s="635"/>
      <c r="BL6" s="635"/>
      <c r="BM6" s="635"/>
      <c r="BN6" s="636"/>
      <c r="BO6" s="672">
        <v>98.1</v>
      </c>
      <c r="BP6" s="672"/>
      <c r="BQ6" s="672"/>
      <c r="BR6" s="672"/>
      <c r="BS6" s="673">
        <v>16292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148521</v>
      </c>
      <c r="CS6" s="635"/>
      <c r="CT6" s="635"/>
      <c r="CU6" s="635"/>
      <c r="CV6" s="635"/>
      <c r="CW6" s="635"/>
      <c r="CX6" s="635"/>
      <c r="CY6" s="636"/>
      <c r="CZ6" s="716">
        <v>0.8</v>
      </c>
      <c r="DA6" s="698"/>
      <c r="DB6" s="698"/>
      <c r="DC6" s="718"/>
      <c r="DD6" s="640">
        <v>297</v>
      </c>
      <c r="DE6" s="635"/>
      <c r="DF6" s="635"/>
      <c r="DG6" s="635"/>
      <c r="DH6" s="635"/>
      <c r="DI6" s="635"/>
      <c r="DJ6" s="635"/>
      <c r="DK6" s="635"/>
      <c r="DL6" s="635"/>
      <c r="DM6" s="635"/>
      <c r="DN6" s="635"/>
      <c r="DO6" s="635"/>
      <c r="DP6" s="636"/>
      <c r="DQ6" s="640">
        <v>148521</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522</v>
      </c>
      <c r="S7" s="635"/>
      <c r="T7" s="635"/>
      <c r="U7" s="635"/>
      <c r="V7" s="635"/>
      <c r="W7" s="635"/>
      <c r="X7" s="635"/>
      <c r="Y7" s="636"/>
      <c r="Z7" s="672">
        <v>0</v>
      </c>
      <c r="AA7" s="672"/>
      <c r="AB7" s="672"/>
      <c r="AC7" s="672"/>
      <c r="AD7" s="673">
        <v>522</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740554</v>
      </c>
      <c r="BH7" s="635"/>
      <c r="BI7" s="635"/>
      <c r="BJ7" s="635"/>
      <c r="BK7" s="635"/>
      <c r="BL7" s="635"/>
      <c r="BM7" s="635"/>
      <c r="BN7" s="636"/>
      <c r="BO7" s="672">
        <v>35.799999999999997</v>
      </c>
      <c r="BP7" s="672"/>
      <c r="BQ7" s="672"/>
      <c r="BR7" s="672"/>
      <c r="BS7" s="673">
        <v>16292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3257621</v>
      </c>
      <c r="CS7" s="635"/>
      <c r="CT7" s="635"/>
      <c r="CU7" s="635"/>
      <c r="CV7" s="635"/>
      <c r="CW7" s="635"/>
      <c r="CX7" s="635"/>
      <c r="CY7" s="636"/>
      <c r="CZ7" s="672">
        <v>16.5</v>
      </c>
      <c r="DA7" s="672"/>
      <c r="DB7" s="672"/>
      <c r="DC7" s="672"/>
      <c r="DD7" s="640">
        <v>84937</v>
      </c>
      <c r="DE7" s="635"/>
      <c r="DF7" s="635"/>
      <c r="DG7" s="635"/>
      <c r="DH7" s="635"/>
      <c r="DI7" s="635"/>
      <c r="DJ7" s="635"/>
      <c r="DK7" s="635"/>
      <c r="DL7" s="635"/>
      <c r="DM7" s="635"/>
      <c r="DN7" s="635"/>
      <c r="DO7" s="635"/>
      <c r="DP7" s="636"/>
      <c r="DQ7" s="640">
        <v>2253466</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7040</v>
      </c>
      <c r="S8" s="635"/>
      <c r="T8" s="635"/>
      <c r="U8" s="635"/>
      <c r="V8" s="635"/>
      <c r="W8" s="635"/>
      <c r="X8" s="635"/>
      <c r="Y8" s="636"/>
      <c r="Z8" s="672">
        <v>0</v>
      </c>
      <c r="AA8" s="672"/>
      <c r="AB8" s="672"/>
      <c r="AC8" s="672"/>
      <c r="AD8" s="673">
        <v>7040</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29867</v>
      </c>
      <c r="BH8" s="635"/>
      <c r="BI8" s="635"/>
      <c r="BJ8" s="635"/>
      <c r="BK8" s="635"/>
      <c r="BL8" s="635"/>
      <c r="BM8" s="635"/>
      <c r="BN8" s="636"/>
      <c r="BO8" s="672">
        <v>1.4</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5461053</v>
      </c>
      <c r="CS8" s="635"/>
      <c r="CT8" s="635"/>
      <c r="CU8" s="635"/>
      <c r="CV8" s="635"/>
      <c r="CW8" s="635"/>
      <c r="CX8" s="635"/>
      <c r="CY8" s="636"/>
      <c r="CZ8" s="672">
        <v>27.6</v>
      </c>
      <c r="DA8" s="672"/>
      <c r="DB8" s="672"/>
      <c r="DC8" s="672"/>
      <c r="DD8" s="640">
        <v>11356</v>
      </c>
      <c r="DE8" s="635"/>
      <c r="DF8" s="635"/>
      <c r="DG8" s="635"/>
      <c r="DH8" s="635"/>
      <c r="DI8" s="635"/>
      <c r="DJ8" s="635"/>
      <c r="DK8" s="635"/>
      <c r="DL8" s="635"/>
      <c r="DM8" s="635"/>
      <c r="DN8" s="635"/>
      <c r="DO8" s="635"/>
      <c r="DP8" s="636"/>
      <c r="DQ8" s="640">
        <v>3393719</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7580</v>
      </c>
      <c r="S9" s="635"/>
      <c r="T9" s="635"/>
      <c r="U9" s="635"/>
      <c r="V9" s="635"/>
      <c r="W9" s="635"/>
      <c r="X9" s="635"/>
      <c r="Y9" s="636"/>
      <c r="Z9" s="672">
        <v>0</v>
      </c>
      <c r="AA9" s="672"/>
      <c r="AB9" s="672"/>
      <c r="AC9" s="672"/>
      <c r="AD9" s="673">
        <v>7580</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607419</v>
      </c>
      <c r="BH9" s="635"/>
      <c r="BI9" s="635"/>
      <c r="BJ9" s="635"/>
      <c r="BK9" s="635"/>
      <c r="BL9" s="635"/>
      <c r="BM9" s="635"/>
      <c r="BN9" s="636"/>
      <c r="BO9" s="672">
        <v>29.4</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1151802</v>
      </c>
      <c r="CS9" s="635"/>
      <c r="CT9" s="635"/>
      <c r="CU9" s="635"/>
      <c r="CV9" s="635"/>
      <c r="CW9" s="635"/>
      <c r="CX9" s="635"/>
      <c r="CY9" s="636"/>
      <c r="CZ9" s="672">
        <v>5.8</v>
      </c>
      <c r="DA9" s="672"/>
      <c r="DB9" s="672"/>
      <c r="DC9" s="672"/>
      <c r="DD9" s="640">
        <v>103762</v>
      </c>
      <c r="DE9" s="635"/>
      <c r="DF9" s="635"/>
      <c r="DG9" s="635"/>
      <c r="DH9" s="635"/>
      <c r="DI9" s="635"/>
      <c r="DJ9" s="635"/>
      <c r="DK9" s="635"/>
      <c r="DL9" s="635"/>
      <c r="DM9" s="635"/>
      <c r="DN9" s="635"/>
      <c r="DO9" s="635"/>
      <c r="DP9" s="636"/>
      <c r="DQ9" s="640">
        <v>800038</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57136</v>
      </c>
      <c r="BH10" s="635"/>
      <c r="BI10" s="635"/>
      <c r="BJ10" s="635"/>
      <c r="BK10" s="635"/>
      <c r="BL10" s="635"/>
      <c r="BM10" s="635"/>
      <c r="BN10" s="636"/>
      <c r="BO10" s="672">
        <v>2.8</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14106</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8512</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503339</v>
      </c>
      <c r="S11" s="635"/>
      <c r="T11" s="635"/>
      <c r="U11" s="635"/>
      <c r="V11" s="635"/>
      <c r="W11" s="635"/>
      <c r="X11" s="635"/>
      <c r="Y11" s="636"/>
      <c r="Z11" s="637">
        <v>2.5</v>
      </c>
      <c r="AA11" s="638"/>
      <c r="AB11" s="638"/>
      <c r="AC11" s="639"/>
      <c r="AD11" s="640">
        <v>503339</v>
      </c>
      <c r="AE11" s="635"/>
      <c r="AF11" s="635"/>
      <c r="AG11" s="635"/>
      <c r="AH11" s="635"/>
      <c r="AI11" s="635"/>
      <c r="AJ11" s="635"/>
      <c r="AK11" s="636"/>
      <c r="AL11" s="637">
        <v>5.0999999999999996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46132</v>
      </c>
      <c r="BH11" s="635"/>
      <c r="BI11" s="635"/>
      <c r="BJ11" s="635"/>
      <c r="BK11" s="635"/>
      <c r="BL11" s="635"/>
      <c r="BM11" s="635"/>
      <c r="BN11" s="636"/>
      <c r="BO11" s="672">
        <v>2.2000000000000002</v>
      </c>
      <c r="BP11" s="672"/>
      <c r="BQ11" s="672"/>
      <c r="BR11" s="672"/>
      <c r="BS11" s="673">
        <v>16292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2254741</v>
      </c>
      <c r="CS11" s="635"/>
      <c r="CT11" s="635"/>
      <c r="CU11" s="635"/>
      <c r="CV11" s="635"/>
      <c r="CW11" s="635"/>
      <c r="CX11" s="635"/>
      <c r="CY11" s="636"/>
      <c r="CZ11" s="672">
        <v>11.4</v>
      </c>
      <c r="DA11" s="672"/>
      <c r="DB11" s="672"/>
      <c r="DC11" s="672"/>
      <c r="DD11" s="640">
        <v>782435</v>
      </c>
      <c r="DE11" s="635"/>
      <c r="DF11" s="635"/>
      <c r="DG11" s="635"/>
      <c r="DH11" s="635"/>
      <c r="DI11" s="635"/>
      <c r="DJ11" s="635"/>
      <c r="DK11" s="635"/>
      <c r="DL11" s="635"/>
      <c r="DM11" s="635"/>
      <c r="DN11" s="635"/>
      <c r="DO11" s="635"/>
      <c r="DP11" s="636"/>
      <c r="DQ11" s="640">
        <v>822112</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9281</v>
      </c>
      <c r="S12" s="635"/>
      <c r="T12" s="635"/>
      <c r="U12" s="635"/>
      <c r="V12" s="635"/>
      <c r="W12" s="635"/>
      <c r="X12" s="635"/>
      <c r="Y12" s="636"/>
      <c r="Z12" s="672">
        <v>0</v>
      </c>
      <c r="AA12" s="672"/>
      <c r="AB12" s="672"/>
      <c r="AC12" s="672"/>
      <c r="AD12" s="673">
        <v>9281</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1036912</v>
      </c>
      <c r="BH12" s="635"/>
      <c r="BI12" s="635"/>
      <c r="BJ12" s="635"/>
      <c r="BK12" s="635"/>
      <c r="BL12" s="635"/>
      <c r="BM12" s="635"/>
      <c r="BN12" s="636"/>
      <c r="BO12" s="672">
        <v>50.2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700711</v>
      </c>
      <c r="CS12" s="635"/>
      <c r="CT12" s="635"/>
      <c r="CU12" s="635"/>
      <c r="CV12" s="635"/>
      <c r="CW12" s="635"/>
      <c r="CX12" s="635"/>
      <c r="CY12" s="636"/>
      <c r="CZ12" s="672">
        <v>3.5</v>
      </c>
      <c r="DA12" s="672"/>
      <c r="DB12" s="672"/>
      <c r="DC12" s="672"/>
      <c r="DD12" s="640">
        <v>72011</v>
      </c>
      <c r="DE12" s="635"/>
      <c r="DF12" s="635"/>
      <c r="DG12" s="635"/>
      <c r="DH12" s="635"/>
      <c r="DI12" s="635"/>
      <c r="DJ12" s="635"/>
      <c r="DK12" s="635"/>
      <c r="DL12" s="635"/>
      <c r="DM12" s="635"/>
      <c r="DN12" s="635"/>
      <c r="DO12" s="635"/>
      <c r="DP12" s="636"/>
      <c r="DQ12" s="640">
        <v>373583</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1023103</v>
      </c>
      <c r="BH13" s="635"/>
      <c r="BI13" s="635"/>
      <c r="BJ13" s="635"/>
      <c r="BK13" s="635"/>
      <c r="BL13" s="635"/>
      <c r="BM13" s="635"/>
      <c r="BN13" s="636"/>
      <c r="BO13" s="672">
        <v>49.5</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1445792</v>
      </c>
      <c r="CS13" s="635"/>
      <c r="CT13" s="635"/>
      <c r="CU13" s="635"/>
      <c r="CV13" s="635"/>
      <c r="CW13" s="635"/>
      <c r="CX13" s="635"/>
      <c r="CY13" s="636"/>
      <c r="CZ13" s="672">
        <v>7.3</v>
      </c>
      <c r="DA13" s="672"/>
      <c r="DB13" s="672"/>
      <c r="DC13" s="672"/>
      <c r="DD13" s="640">
        <v>1020538</v>
      </c>
      <c r="DE13" s="635"/>
      <c r="DF13" s="635"/>
      <c r="DG13" s="635"/>
      <c r="DH13" s="635"/>
      <c r="DI13" s="635"/>
      <c r="DJ13" s="635"/>
      <c r="DK13" s="635"/>
      <c r="DL13" s="635"/>
      <c r="DM13" s="635"/>
      <c r="DN13" s="635"/>
      <c r="DO13" s="635"/>
      <c r="DP13" s="636"/>
      <c r="DQ13" s="640">
        <v>434368</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1401</v>
      </c>
      <c r="S14" s="635"/>
      <c r="T14" s="635"/>
      <c r="U14" s="635"/>
      <c r="V14" s="635"/>
      <c r="W14" s="635"/>
      <c r="X14" s="635"/>
      <c r="Y14" s="636"/>
      <c r="Z14" s="672">
        <v>0</v>
      </c>
      <c r="AA14" s="672"/>
      <c r="AB14" s="672"/>
      <c r="AC14" s="672"/>
      <c r="AD14" s="673">
        <v>1401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106629</v>
      </c>
      <c r="BH14" s="635"/>
      <c r="BI14" s="635"/>
      <c r="BJ14" s="635"/>
      <c r="BK14" s="635"/>
      <c r="BL14" s="635"/>
      <c r="BM14" s="635"/>
      <c r="BN14" s="636"/>
      <c r="BO14" s="672">
        <v>5.2</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577835</v>
      </c>
      <c r="CS14" s="635"/>
      <c r="CT14" s="635"/>
      <c r="CU14" s="635"/>
      <c r="CV14" s="635"/>
      <c r="CW14" s="635"/>
      <c r="CX14" s="635"/>
      <c r="CY14" s="636"/>
      <c r="CZ14" s="672">
        <v>2.9</v>
      </c>
      <c r="DA14" s="672"/>
      <c r="DB14" s="672"/>
      <c r="DC14" s="672"/>
      <c r="DD14" s="640">
        <v>29672</v>
      </c>
      <c r="DE14" s="635"/>
      <c r="DF14" s="635"/>
      <c r="DG14" s="635"/>
      <c r="DH14" s="635"/>
      <c r="DI14" s="635"/>
      <c r="DJ14" s="635"/>
      <c r="DK14" s="635"/>
      <c r="DL14" s="635"/>
      <c r="DM14" s="635"/>
      <c r="DN14" s="635"/>
      <c r="DO14" s="635"/>
      <c r="DP14" s="636"/>
      <c r="DQ14" s="640">
        <v>528668</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144197</v>
      </c>
      <c r="BH15" s="635"/>
      <c r="BI15" s="635"/>
      <c r="BJ15" s="635"/>
      <c r="BK15" s="635"/>
      <c r="BL15" s="635"/>
      <c r="BM15" s="635"/>
      <c r="BN15" s="636"/>
      <c r="BO15" s="672">
        <v>7</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1512978</v>
      </c>
      <c r="CS15" s="635"/>
      <c r="CT15" s="635"/>
      <c r="CU15" s="635"/>
      <c r="CV15" s="635"/>
      <c r="CW15" s="635"/>
      <c r="CX15" s="635"/>
      <c r="CY15" s="636"/>
      <c r="CZ15" s="672">
        <v>7.7</v>
      </c>
      <c r="DA15" s="672"/>
      <c r="DB15" s="672"/>
      <c r="DC15" s="672"/>
      <c r="DD15" s="640">
        <v>87560</v>
      </c>
      <c r="DE15" s="635"/>
      <c r="DF15" s="635"/>
      <c r="DG15" s="635"/>
      <c r="DH15" s="635"/>
      <c r="DI15" s="635"/>
      <c r="DJ15" s="635"/>
      <c r="DK15" s="635"/>
      <c r="DL15" s="635"/>
      <c r="DM15" s="635"/>
      <c r="DN15" s="635"/>
      <c r="DO15" s="635"/>
      <c r="DP15" s="636"/>
      <c r="DQ15" s="640">
        <v>1215669</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28411</v>
      </c>
      <c r="S16" s="635"/>
      <c r="T16" s="635"/>
      <c r="U16" s="635"/>
      <c r="V16" s="635"/>
      <c r="W16" s="635"/>
      <c r="X16" s="635"/>
      <c r="Y16" s="636"/>
      <c r="Z16" s="672">
        <v>0.1</v>
      </c>
      <c r="AA16" s="672"/>
      <c r="AB16" s="672"/>
      <c r="AC16" s="672"/>
      <c r="AD16" s="673">
        <v>28411</v>
      </c>
      <c r="AE16" s="673"/>
      <c r="AF16" s="673"/>
      <c r="AG16" s="673"/>
      <c r="AH16" s="673"/>
      <c r="AI16" s="673"/>
      <c r="AJ16" s="673"/>
      <c r="AK16" s="673"/>
      <c r="AL16" s="637">
        <v>0.3</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1015465</v>
      </c>
      <c r="CS16" s="635"/>
      <c r="CT16" s="635"/>
      <c r="CU16" s="635"/>
      <c r="CV16" s="635"/>
      <c r="CW16" s="635"/>
      <c r="CX16" s="635"/>
      <c r="CY16" s="636"/>
      <c r="CZ16" s="672">
        <v>5.0999999999999996</v>
      </c>
      <c r="DA16" s="672"/>
      <c r="DB16" s="672"/>
      <c r="DC16" s="672"/>
      <c r="DD16" s="640" t="s">
        <v>122</v>
      </c>
      <c r="DE16" s="635"/>
      <c r="DF16" s="635"/>
      <c r="DG16" s="635"/>
      <c r="DH16" s="635"/>
      <c r="DI16" s="635"/>
      <c r="DJ16" s="635"/>
      <c r="DK16" s="635"/>
      <c r="DL16" s="635"/>
      <c r="DM16" s="635"/>
      <c r="DN16" s="635"/>
      <c r="DO16" s="635"/>
      <c r="DP16" s="636"/>
      <c r="DQ16" s="640">
        <v>183332</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38899</v>
      </c>
      <c r="S17" s="635"/>
      <c r="T17" s="635"/>
      <c r="U17" s="635"/>
      <c r="V17" s="635"/>
      <c r="W17" s="635"/>
      <c r="X17" s="635"/>
      <c r="Y17" s="636"/>
      <c r="Z17" s="672">
        <v>0.2</v>
      </c>
      <c r="AA17" s="672"/>
      <c r="AB17" s="672"/>
      <c r="AC17" s="672"/>
      <c r="AD17" s="673">
        <v>38899</v>
      </c>
      <c r="AE17" s="673"/>
      <c r="AF17" s="673"/>
      <c r="AG17" s="673"/>
      <c r="AH17" s="673"/>
      <c r="AI17" s="673"/>
      <c r="AJ17" s="673"/>
      <c r="AK17" s="673"/>
      <c r="AL17" s="637">
        <v>0.4</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2210496</v>
      </c>
      <c r="CS17" s="635"/>
      <c r="CT17" s="635"/>
      <c r="CU17" s="635"/>
      <c r="CV17" s="635"/>
      <c r="CW17" s="635"/>
      <c r="CX17" s="635"/>
      <c r="CY17" s="636"/>
      <c r="CZ17" s="672">
        <v>11.2</v>
      </c>
      <c r="DA17" s="672"/>
      <c r="DB17" s="672"/>
      <c r="DC17" s="672"/>
      <c r="DD17" s="640" t="s">
        <v>122</v>
      </c>
      <c r="DE17" s="635"/>
      <c r="DF17" s="635"/>
      <c r="DG17" s="635"/>
      <c r="DH17" s="635"/>
      <c r="DI17" s="635"/>
      <c r="DJ17" s="635"/>
      <c r="DK17" s="635"/>
      <c r="DL17" s="635"/>
      <c r="DM17" s="635"/>
      <c r="DN17" s="635"/>
      <c r="DO17" s="635"/>
      <c r="DP17" s="636"/>
      <c r="DQ17" s="640">
        <v>2202765</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9571</v>
      </c>
      <c r="S18" s="635"/>
      <c r="T18" s="635"/>
      <c r="U18" s="635"/>
      <c r="V18" s="635"/>
      <c r="W18" s="635"/>
      <c r="X18" s="635"/>
      <c r="Y18" s="636"/>
      <c r="Z18" s="672">
        <v>0</v>
      </c>
      <c r="AA18" s="672"/>
      <c r="AB18" s="672"/>
      <c r="AC18" s="672"/>
      <c r="AD18" s="673">
        <v>9571</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8730</v>
      </c>
      <c r="S19" s="635"/>
      <c r="T19" s="635"/>
      <c r="U19" s="635"/>
      <c r="V19" s="635"/>
      <c r="W19" s="635"/>
      <c r="X19" s="635"/>
      <c r="Y19" s="636"/>
      <c r="Z19" s="672">
        <v>0</v>
      </c>
      <c r="AA19" s="672"/>
      <c r="AB19" s="672"/>
      <c r="AC19" s="672"/>
      <c r="AD19" s="673">
        <v>8730</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39068</v>
      </c>
      <c r="BH19" s="635"/>
      <c r="BI19" s="635"/>
      <c r="BJ19" s="635"/>
      <c r="BK19" s="635"/>
      <c r="BL19" s="635"/>
      <c r="BM19" s="635"/>
      <c r="BN19" s="636"/>
      <c r="BO19" s="672">
        <v>1.9</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841</v>
      </c>
      <c r="S20" s="635"/>
      <c r="T20" s="635"/>
      <c r="U20" s="635"/>
      <c r="V20" s="635"/>
      <c r="W20" s="635"/>
      <c r="X20" s="635"/>
      <c r="Y20" s="636"/>
      <c r="Z20" s="672">
        <v>0</v>
      </c>
      <c r="AA20" s="672"/>
      <c r="AB20" s="672"/>
      <c r="AC20" s="672"/>
      <c r="AD20" s="673">
        <v>841</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39068</v>
      </c>
      <c r="BH20" s="635"/>
      <c r="BI20" s="635"/>
      <c r="BJ20" s="635"/>
      <c r="BK20" s="635"/>
      <c r="BL20" s="635"/>
      <c r="BM20" s="635"/>
      <c r="BN20" s="636"/>
      <c r="BO20" s="672">
        <v>1.9</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19751121</v>
      </c>
      <c r="CS20" s="635"/>
      <c r="CT20" s="635"/>
      <c r="CU20" s="635"/>
      <c r="CV20" s="635"/>
      <c r="CW20" s="635"/>
      <c r="CX20" s="635"/>
      <c r="CY20" s="636"/>
      <c r="CZ20" s="672">
        <v>100</v>
      </c>
      <c r="DA20" s="672"/>
      <c r="DB20" s="672"/>
      <c r="DC20" s="672"/>
      <c r="DD20" s="640">
        <v>2192568</v>
      </c>
      <c r="DE20" s="635"/>
      <c r="DF20" s="635"/>
      <c r="DG20" s="635"/>
      <c r="DH20" s="635"/>
      <c r="DI20" s="635"/>
      <c r="DJ20" s="635"/>
      <c r="DK20" s="635"/>
      <c r="DL20" s="635"/>
      <c r="DM20" s="635"/>
      <c r="DN20" s="635"/>
      <c r="DO20" s="635"/>
      <c r="DP20" s="636"/>
      <c r="DQ20" s="640">
        <v>12364753</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7806371</v>
      </c>
      <c r="S21" s="635"/>
      <c r="T21" s="635"/>
      <c r="U21" s="635"/>
      <c r="V21" s="635"/>
      <c r="W21" s="635"/>
      <c r="X21" s="635"/>
      <c r="Y21" s="636"/>
      <c r="Z21" s="672">
        <v>38.299999999999997</v>
      </c>
      <c r="AA21" s="672"/>
      <c r="AB21" s="672"/>
      <c r="AC21" s="672"/>
      <c r="AD21" s="673">
        <v>6900433</v>
      </c>
      <c r="AE21" s="673"/>
      <c r="AF21" s="673"/>
      <c r="AG21" s="673"/>
      <c r="AH21" s="673"/>
      <c r="AI21" s="673"/>
      <c r="AJ21" s="673"/>
      <c r="AK21" s="673"/>
      <c r="AL21" s="637">
        <v>69.7</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19614</v>
      </c>
      <c r="BH21" s="635"/>
      <c r="BI21" s="635"/>
      <c r="BJ21" s="635"/>
      <c r="BK21" s="635"/>
      <c r="BL21" s="635"/>
      <c r="BM21" s="635"/>
      <c r="BN21" s="636"/>
      <c r="BO21" s="672">
        <v>0.9</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6900433</v>
      </c>
      <c r="S22" s="635"/>
      <c r="T22" s="635"/>
      <c r="U22" s="635"/>
      <c r="V22" s="635"/>
      <c r="W22" s="635"/>
      <c r="X22" s="635"/>
      <c r="Y22" s="636"/>
      <c r="Z22" s="672">
        <v>33.9</v>
      </c>
      <c r="AA22" s="672"/>
      <c r="AB22" s="672"/>
      <c r="AC22" s="672"/>
      <c r="AD22" s="673">
        <v>6900433</v>
      </c>
      <c r="AE22" s="673"/>
      <c r="AF22" s="673"/>
      <c r="AG22" s="673"/>
      <c r="AH22" s="673"/>
      <c r="AI22" s="673"/>
      <c r="AJ22" s="673"/>
      <c r="AK22" s="673"/>
      <c r="AL22" s="637">
        <v>69.7</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905938</v>
      </c>
      <c r="S23" s="635"/>
      <c r="T23" s="635"/>
      <c r="U23" s="635"/>
      <c r="V23" s="635"/>
      <c r="W23" s="635"/>
      <c r="X23" s="635"/>
      <c r="Y23" s="636"/>
      <c r="Z23" s="672">
        <v>4.4000000000000004</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19454</v>
      </c>
      <c r="BH23" s="635"/>
      <c r="BI23" s="635"/>
      <c r="BJ23" s="635"/>
      <c r="BK23" s="635"/>
      <c r="BL23" s="635"/>
      <c r="BM23" s="635"/>
      <c r="BN23" s="636"/>
      <c r="BO23" s="672">
        <v>0.9</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8184922</v>
      </c>
      <c r="CS24" s="690"/>
      <c r="CT24" s="690"/>
      <c r="CU24" s="690"/>
      <c r="CV24" s="690"/>
      <c r="CW24" s="690"/>
      <c r="CX24" s="690"/>
      <c r="CY24" s="715"/>
      <c r="CZ24" s="716">
        <v>41.4</v>
      </c>
      <c r="DA24" s="698"/>
      <c r="DB24" s="698"/>
      <c r="DC24" s="718"/>
      <c r="DD24" s="714">
        <v>6326725</v>
      </c>
      <c r="DE24" s="690"/>
      <c r="DF24" s="690"/>
      <c r="DG24" s="690"/>
      <c r="DH24" s="690"/>
      <c r="DI24" s="690"/>
      <c r="DJ24" s="690"/>
      <c r="DK24" s="715"/>
      <c r="DL24" s="714">
        <v>5732408</v>
      </c>
      <c r="DM24" s="690"/>
      <c r="DN24" s="690"/>
      <c r="DO24" s="690"/>
      <c r="DP24" s="690"/>
      <c r="DQ24" s="690"/>
      <c r="DR24" s="690"/>
      <c r="DS24" s="690"/>
      <c r="DT24" s="690"/>
      <c r="DU24" s="690"/>
      <c r="DV24" s="715"/>
      <c r="DW24" s="716">
        <v>57.7</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10816193</v>
      </c>
      <c r="S25" s="635"/>
      <c r="T25" s="635"/>
      <c r="U25" s="635"/>
      <c r="V25" s="635"/>
      <c r="W25" s="635"/>
      <c r="X25" s="635"/>
      <c r="Y25" s="636"/>
      <c r="Z25" s="672">
        <v>53.1</v>
      </c>
      <c r="AA25" s="672"/>
      <c r="AB25" s="672"/>
      <c r="AC25" s="672"/>
      <c r="AD25" s="673">
        <v>9890801</v>
      </c>
      <c r="AE25" s="673"/>
      <c r="AF25" s="673"/>
      <c r="AG25" s="673"/>
      <c r="AH25" s="673"/>
      <c r="AI25" s="673"/>
      <c r="AJ25" s="673"/>
      <c r="AK25" s="673"/>
      <c r="AL25" s="637">
        <v>99.9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3146805</v>
      </c>
      <c r="CS25" s="647"/>
      <c r="CT25" s="647"/>
      <c r="CU25" s="647"/>
      <c r="CV25" s="647"/>
      <c r="CW25" s="647"/>
      <c r="CX25" s="647"/>
      <c r="CY25" s="648"/>
      <c r="CZ25" s="637">
        <v>15.9</v>
      </c>
      <c r="DA25" s="649"/>
      <c r="DB25" s="649"/>
      <c r="DC25" s="650"/>
      <c r="DD25" s="640">
        <v>2900769</v>
      </c>
      <c r="DE25" s="647"/>
      <c r="DF25" s="647"/>
      <c r="DG25" s="647"/>
      <c r="DH25" s="647"/>
      <c r="DI25" s="647"/>
      <c r="DJ25" s="647"/>
      <c r="DK25" s="648"/>
      <c r="DL25" s="640">
        <v>2886396</v>
      </c>
      <c r="DM25" s="647"/>
      <c r="DN25" s="647"/>
      <c r="DO25" s="647"/>
      <c r="DP25" s="647"/>
      <c r="DQ25" s="647"/>
      <c r="DR25" s="647"/>
      <c r="DS25" s="647"/>
      <c r="DT25" s="647"/>
      <c r="DU25" s="647"/>
      <c r="DV25" s="648"/>
      <c r="DW25" s="637">
        <v>29</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2927</v>
      </c>
      <c r="S26" s="635"/>
      <c r="T26" s="635"/>
      <c r="U26" s="635"/>
      <c r="V26" s="635"/>
      <c r="W26" s="635"/>
      <c r="X26" s="635"/>
      <c r="Y26" s="636"/>
      <c r="Z26" s="672">
        <v>0</v>
      </c>
      <c r="AA26" s="672"/>
      <c r="AB26" s="672"/>
      <c r="AC26" s="672"/>
      <c r="AD26" s="673">
        <v>2927</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1822372</v>
      </c>
      <c r="CS26" s="635"/>
      <c r="CT26" s="635"/>
      <c r="CU26" s="635"/>
      <c r="CV26" s="635"/>
      <c r="CW26" s="635"/>
      <c r="CX26" s="635"/>
      <c r="CY26" s="636"/>
      <c r="CZ26" s="637">
        <v>9.1999999999999993</v>
      </c>
      <c r="DA26" s="649"/>
      <c r="DB26" s="649"/>
      <c r="DC26" s="650"/>
      <c r="DD26" s="640">
        <v>1729524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268389</v>
      </c>
      <c r="S27" s="635"/>
      <c r="T27" s="635"/>
      <c r="U27" s="635"/>
      <c r="V27" s="635"/>
      <c r="W27" s="635"/>
      <c r="X27" s="635"/>
      <c r="Y27" s="636"/>
      <c r="Z27" s="672">
        <v>1.3</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2067360</v>
      </c>
      <c r="BH27" s="635"/>
      <c r="BI27" s="635"/>
      <c r="BJ27" s="635"/>
      <c r="BK27" s="635"/>
      <c r="BL27" s="635"/>
      <c r="BM27" s="635"/>
      <c r="BN27" s="636"/>
      <c r="BO27" s="672">
        <v>100</v>
      </c>
      <c r="BP27" s="672"/>
      <c r="BQ27" s="672"/>
      <c r="BR27" s="672"/>
      <c r="BS27" s="673">
        <v>16292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2827621</v>
      </c>
      <c r="CS27" s="647"/>
      <c r="CT27" s="647"/>
      <c r="CU27" s="647"/>
      <c r="CV27" s="647"/>
      <c r="CW27" s="647"/>
      <c r="CX27" s="647"/>
      <c r="CY27" s="648"/>
      <c r="CZ27" s="637">
        <v>14.3</v>
      </c>
      <c r="DA27" s="649"/>
      <c r="DB27" s="649"/>
      <c r="DC27" s="650"/>
      <c r="DD27" s="640">
        <v>1223191</v>
      </c>
      <c r="DE27" s="647"/>
      <c r="DF27" s="647"/>
      <c r="DG27" s="647"/>
      <c r="DH27" s="647"/>
      <c r="DI27" s="647"/>
      <c r="DJ27" s="647"/>
      <c r="DK27" s="648"/>
      <c r="DL27" s="640">
        <v>735887</v>
      </c>
      <c r="DM27" s="647"/>
      <c r="DN27" s="647"/>
      <c r="DO27" s="647"/>
      <c r="DP27" s="647"/>
      <c r="DQ27" s="647"/>
      <c r="DR27" s="647"/>
      <c r="DS27" s="647"/>
      <c r="DT27" s="647"/>
      <c r="DU27" s="647"/>
      <c r="DV27" s="648"/>
      <c r="DW27" s="637">
        <v>7.4</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421130</v>
      </c>
      <c r="S28" s="635"/>
      <c r="T28" s="635"/>
      <c r="U28" s="635"/>
      <c r="V28" s="635"/>
      <c r="W28" s="635"/>
      <c r="X28" s="635"/>
      <c r="Y28" s="636"/>
      <c r="Z28" s="672">
        <v>2.1</v>
      </c>
      <c r="AA28" s="672"/>
      <c r="AB28" s="672"/>
      <c r="AC28" s="672"/>
      <c r="AD28" s="673">
        <v>6678</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2210496</v>
      </c>
      <c r="CS28" s="635"/>
      <c r="CT28" s="635"/>
      <c r="CU28" s="635"/>
      <c r="CV28" s="635"/>
      <c r="CW28" s="635"/>
      <c r="CX28" s="635"/>
      <c r="CY28" s="636"/>
      <c r="CZ28" s="637">
        <v>11.2</v>
      </c>
      <c r="DA28" s="649"/>
      <c r="DB28" s="649"/>
      <c r="DC28" s="650"/>
      <c r="DD28" s="640">
        <v>2202765</v>
      </c>
      <c r="DE28" s="635"/>
      <c r="DF28" s="635"/>
      <c r="DG28" s="635"/>
      <c r="DH28" s="635"/>
      <c r="DI28" s="635"/>
      <c r="DJ28" s="635"/>
      <c r="DK28" s="636"/>
      <c r="DL28" s="640">
        <v>2110125</v>
      </c>
      <c r="DM28" s="635"/>
      <c r="DN28" s="635"/>
      <c r="DO28" s="635"/>
      <c r="DP28" s="635"/>
      <c r="DQ28" s="635"/>
      <c r="DR28" s="635"/>
      <c r="DS28" s="635"/>
      <c r="DT28" s="635"/>
      <c r="DU28" s="635"/>
      <c r="DV28" s="636"/>
      <c r="DW28" s="637">
        <v>21.2</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69449</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2210496</v>
      </c>
      <c r="CS29" s="647"/>
      <c r="CT29" s="647"/>
      <c r="CU29" s="647"/>
      <c r="CV29" s="647"/>
      <c r="CW29" s="647"/>
      <c r="CX29" s="647"/>
      <c r="CY29" s="648"/>
      <c r="CZ29" s="637">
        <v>11.2</v>
      </c>
      <c r="DA29" s="649"/>
      <c r="DB29" s="649"/>
      <c r="DC29" s="650"/>
      <c r="DD29" s="640">
        <v>2202765</v>
      </c>
      <c r="DE29" s="647"/>
      <c r="DF29" s="647"/>
      <c r="DG29" s="647"/>
      <c r="DH29" s="647"/>
      <c r="DI29" s="647"/>
      <c r="DJ29" s="647"/>
      <c r="DK29" s="648"/>
      <c r="DL29" s="640">
        <v>2110125</v>
      </c>
      <c r="DM29" s="647"/>
      <c r="DN29" s="647"/>
      <c r="DO29" s="647"/>
      <c r="DP29" s="647"/>
      <c r="DQ29" s="647"/>
      <c r="DR29" s="647"/>
      <c r="DS29" s="647"/>
      <c r="DT29" s="647"/>
      <c r="DU29" s="647"/>
      <c r="DV29" s="648"/>
      <c r="DW29" s="637">
        <v>21.2</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2695258</v>
      </c>
      <c r="S30" s="635"/>
      <c r="T30" s="635"/>
      <c r="U30" s="635"/>
      <c r="V30" s="635"/>
      <c r="W30" s="635"/>
      <c r="X30" s="635"/>
      <c r="Y30" s="636"/>
      <c r="Z30" s="672">
        <v>13.2</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2168959</v>
      </c>
      <c r="CS30" s="635"/>
      <c r="CT30" s="635"/>
      <c r="CU30" s="635"/>
      <c r="CV30" s="635"/>
      <c r="CW30" s="635"/>
      <c r="CX30" s="635"/>
      <c r="CY30" s="636"/>
      <c r="CZ30" s="637">
        <v>11</v>
      </c>
      <c r="DA30" s="649"/>
      <c r="DB30" s="649"/>
      <c r="DC30" s="650"/>
      <c r="DD30" s="640">
        <v>2161471</v>
      </c>
      <c r="DE30" s="635"/>
      <c r="DF30" s="635"/>
      <c r="DG30" s="635"/>
      <c r="DH30" s="635"/>
      <c r="DI30" s="635"/>
      <c r="DJ30" s="635"/>
      <c r="DK30" s="636"/>
      <c r="DL30" s="640">
        <v>2068831</v>
      </c>
      <c r="DM30" s="635"/>
      <c r="DN30" s="635"/>
      <c r="DO30" s="635"/>
      <c r="DP30" s="635"/>
      <c r="DQ30" s="635"/>
      <c r="DR30" s="635"/>
      <c r="DS30" s="635"/>
      <c r="DT30" s="635"/>
      <c r="DU30" s="635"/>
      <c r="DV30" s="636"/>
      <c r="DW30" s="637">
        <v>20.8</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99.7</v>
      </c>
      <c r="BH31" s="697"/>
      <c r="BI31" s="697"/>
      <c r="BJ31" s="697"/>
      <c r="BK31" s="697"/>
      <c r="BL31" s="697"/>
      <c r="BM31" s="698">
        <v>98.7</v>
      </c>
      <c r="BN31" s="697"/>
      <c r="BO31" s="697"/>
      <c r="BP31" s="697"/>
      <c r="BQ31" s="699"/>
      <c r="BR31" s="696">
        <v>99.4</v>
      </c>
      <c r="BS31" s="697"/>
      <c r="BT31" s="697"/>
      <c r="BU31" s="697"/>
      <c r="BV31" s="697"/>
      <c r="BW31" s="697"/>
      <c r="BX31" s="698">
        <v>98.1</v>
      </c>
      <c r="BY31" s="697"/>
      <c r="BZ31" s="697"/>
      <c r="CA31" s="697"/>
      <c r="CB31" s="699"/>
      <c r="CD31" s="655"/>
      <c r="CE31" s="656"/>
      <c r="CF31" s="631" t="s">
        <v>300</v>
      </c>
      <c r="CG31" s="632"/>
      <c r="CH31" s="632"/>
      <c r="CI31" s="632"/>
      <c r="CJ31" s="632"/>
      <c r="CK31" s="632"/>
      <c r="CL31" s="632"/>
      <c r="CM31" s="632"/>
      <c r="CN31" s="632"/>
      <c r="CO31" s="632"/>
      <c r="CP31" s="632"/>
      <c r="CQ31" s="633"/>
      <c r="CR31" s="634">
        <v>41537</v>
      </c>
      <c r="CS31" s="647"/>
      <c r="CT31" s="647"/>
      <c r="CU31" s="647"/>
      <c r="CV31" s="647"/>
      <c r="CW31" s="647"/>
      <c r="CX31" s="647"/>
      <c r="CY31" s="648"/>
      <c r="CZ31" s="637">
        <v>0.2</v>
      </c>
      <c r="DA31" s="649"/>
      <c r="DB31" s="649"/>
      <c r="DC31" s="650"/>
      <c r="DD31" s="640">
        <v>41294</v>
      </c>
      <c r="DE31" s="647"/>
      <c r="DF31" s="647"/>
      <c r="DG31" s="647"/>
      <c r="DH31" s="647"/>
      <c r="DI31" s="647"/>
      <c r="DJ31" s="647"/>
      <c r="DK31" s="648"/>
      <c r="DL31" s="640">
        <v>41294</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2655940</v>
      </c>
      <c r="S32" s="635"/>
      <c r="T32" s="635"/>
      <c r="U32" s="635"/>
      <c r="V32" s="635"/>
      <c r="W32" s="635"/>
      <c r="X32" s="635"/>
      <c r="Y32" s="636"/>
      <c r="Z32" s="672">
        <v>13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99.7</v>
      </c>
      <c r="BH32" s="647"/>
      <c r="BI32" s="647"/>
      <c r="BJ32" s="647"/>
      <c r="BK32" s="647"/>
      <c r="BL32" s="647"/>
      <c r="BM32" s="638">
        <v>98.8</v>
      </c>
      <c r="BN32" s="647"/>
      <c r="BO32" s="647"/>
      <c r="BP32" s="647"/>
      <c r="BQ32" s="670"/>
      <c r="BR32" s="700">
        <v>99.5</v>
      </c>
      <c r="BS32" s="647"/>
      <c r="BT32" s="647"/>
      <c r="BU32" s="647"/>
      <c r="BV32" s="647"/>
      <c r="BW32" s="647"/>
      <c r="BX32" s="638">
        <v>98.4</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66991</v>
      </c>
      <c r="S33" s="635"/>
      <c r="T33" s="635"/>
      <c r="U33" s="635"/>
      <c r="V33" s="635"/>
      <c r="W33" s="635"/>
      <c r="X33" s="635"/>
      <c r="Y33" s="636"/>
      <c r="Z33" s="672">
        <v>0.3</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99.7</v>
      </c>
      <c r="BH33" s="619"/>
      <c r="BI33" s="619"/>
      <c r="BJ33" s="619"/>
      <c r="BK33" s="619"/>
      <c r="BL33" s="619"/>
      <c r="BM33" s="665">
        <v>98.4</v>
      </c>
      <c r="BN33" s="619"/>
      <c r="BO33" s="619"/>
      <c r="BP33" s="619"/>
      <c r="BQ33" s="682"/>
      <c r="BR33" s="695">
        <v>99.3</v>
      </c>
      <c r="BS33" s="619"/>
      <c r="BT33" s="619"/>
      <c r="BU33" s="619"/>
      <c r="BV33" s="619"/>
      <c r="BW33" s="619"/>
      <c r="BX33" s="665">
        <v>97.5</v>
      </c>
      <c r="BY33" s="619"/>
      <c r="BZ33" s="619"/>
      <c r="CA33" s="619"/>
      <c r="CB33" s="682"/>
      <c r="CD33" s="631" t="s">
        <v>307</v>
      </c>
      <c r="CE33" s="632"/>
      <c r="CF33" s="632"/>
      <c r="CG33" s="632"/>
      <c r="CH33" s="632"/>
      <c r="CI33" s="632"/>
      <c r="CJ33" s="632"/>
      <c r="CK33" s="632"/>
      <c r="CL33" s="632"/>
      <c r="CM33" s="632"/>
      <c r="CN33" s="632"/>
      <c r="CO33" s="632"/>
      <c r="CP33" s="632"/>
      <c r="CQ33" s="633"/>
      <c r="CR33" s="634">
        <v>8358166</v>
      </c>
      <c r="CS33" s="647"/>
      <c r="CT33" s="647"/>
      <c r="CU33" s="647"/>
      <c r="CV33" s="647"/>
      <c r="CW33" s="647"/>
      <c r="CX33" s="647"/>
      <c r="CY33" s="648"/>
      <c r="CZ33" s="637">
        <v>42.3</v>
      </c>
      <c r="DA33" s="649"/>
      <c r="DB33" s="649"/>
      <c r="DC33" s="650"/>
      <c r="DD33" s="640">
        <v>5306262</v>
      </c>
      <c r="DE33" s="647"/>
      <c r="DF33" s="647"/>
      <c r="DG33" s="647"/>
      <c r="DH33" s="647"/>
      <c r="DI33" s="647"/>
      <c r="DJ33" s="647"/>
      <c r="DK33" s="648"/>
      <c r="DL33" s="640">
        <v>3942298</v>
      </c>
      <c r="DM33" s="647"/>
      <c r="DN33" s="647"/>
      <c r="DO33" s="647"/>
      <c r="DP33" s="647"/>
      <c r="DQ33" s="647"/>
      <c r="DR33" s="647"/>
      <c r="DS33" s="647"/>
      <c r="DT33" s="647"/>
      <c r="DU33" s="647"/>
      <c r="DV33" s="648"/>
      <c r="DW33" s="637">
        <v>39.6</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475463</v>
      </c>
      <c r="S34" s="635"/>
      <c r="T34" s="635"/>
      <c r="U34" s="635"/>
      <c r="V34" s="635"/>
      <c r="W34" s="635"/>
      <c r="X34" s="635"/>
      <c r="Y34" s="636"/>
      <c r="Z34" s="672">
        <v>2.2999999999999998</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3504299</v>
      </c>
      <c r="CS34" s="635"/>
      <c r="CT34" s="635"/>
      <c r="CU34" s="635"/>
      <c r="CV34" s="635"/>
      <c r="CW34" s="635"/>
      <c r="CX34" s="635"/>
      <c r="CY34" s="636"/>
      <c r="CZ34" s="637">
        <v>17.7</v>
      </c>
      <c r="DA34" s="649"/>
      <c r="DB34" s="649"/>
      <c r="DC34" s="650"/>
      <c r="DD34" s="640">
        <v>2050516</v>
      </c>
      <c r="DE34" s="635"/>
      <c r="DF34" s="635"/>
      <c r="DG34" s="635"/>
      <c r="DH34" s="635"/>
      <c r="DI34" s="635"/>
      <c r="DJ34" s="635"/>
      <c r="DK34" s="636"/>
      <c r="DL34" s="640">
        <v>1833966</v>
      </c>
      <c r="DM34" s="635"/>
      <c r="DN34" s="635"/>
      <c r="DO34" s="635"/>
      <c r="DP34" s="635"/>
      <c r="DQ34" s="635"/>
      <c r="DR34" s="635"/>
      <c r="DS34" s="635"/>
      <c r="DT34" s="635"/>
      <c r="DU34" s="635"/>
      <c r="DV34" s="636"/>
      <c r="DW34" s="637">
        <v>18.399999999999999</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698902</v>
      </c>
      <c r="S35" s="635"/>
      <c r="T35" s="635"/>
      <c r="U35" s="635"/>
      <c r="V35" s="635"/>
      <c r="W35" s="635"/>
      <c r="X35" s="635"/>
      <c r="Y35" s="636"/>
      <c r="Z35" s="672">
        <v>3.4</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179325</v>
      </c>
      <c r="CS35" s="647"/>
      <c r="CT35" s="647"/>
      <c r="CU35" s="647"/>
      <c r="CV35" s="647"/>
      <c r="CW35" s="647"/>
      <c r="CX35" s="647"/>
      <c r="CY35" s="648"/>
      <c r="CZ35" s="637">
        <v>0.9</v>
      </c>
      <c r="DA35" s="649"/>
      <c r="DB35" s="649"/>
      <c r="DC35" s="650"/>
      <c r="DD35" s="640">
        <v>145159</v>
      </c>
      <c r="DE35" s="647"/>
      <c r="DF35" s="647"/>
      <c r="DG35" s="647"/>
      <c r="DH35" s="647"/>
      <c r="DI35" s="647"/>
      <c r="DJ35" s="647"/>
      <c r="DK35" s="648"/>
      <c r="DL35" s="640">
        <v>112125</v>
      </c>
      <c r="DM35" s="647"/>
      <c r="DN35" s="647"/>
      <c r="DO35" s="647"/>
      <c r="DP35" s="647"/>
      <c r="DQ35" s="647"/>
      <c r="DR35" s="647"/>
      <c r="DS35" s="647"/>
      <c r="DT35" s="647"/>
      <c r="DU35" s="647"/>
      <c r="DV35" s="648"/>
      <c r="DW35" s="637">
        <v>1.1000000000000001</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944952</v>
      </c>
      <c r="S36" s="635"/>
      <c r="T36" s="635"/>
      <c r="U36" s="635"/>
      <c r="V36" s="635"/>
      <c r="W36" s="635"/>
      <c r="X36" s="635"/>
      <c r="Y36" s="636"/>
      <c r="Z36" s="672">
        <v>4.5999999999999996</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1781312</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1121</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2339480</v>
      </c>
      <c r="CS36" s="635"/>
      <c r="CT36" s="635"/>
      <c r="CU36" s="635"/>
      <c r="CV36" s="635"/>
      <c r="CW36" s="635"/>
      <c r="CX36" s="635"/>
      <c r="CY36" s="636"/>
      <c r="CZ36" s="637">
        <v>11.8</v>
      </c>
      <c r="DA36" s="649"/>
      <c r="DB36" s="649"/>
      <c r="DC36" s="650"/>
      <c r="DD36" s="640">
        <v>1247641</v>
      </c>
      <c r="DE36" s="635"/>
      <c r="DF36" s="635"/>
      <c r="DG36" s="635"/>
      <c r="DH36" s="635"/>
      <c r="DI36" s="635"/>
      <c r="DJ36" s="635"/>
      <c r="DK36" s="636"/>
      <c r="DL36" s="640">
        <v>688943</v>
      </c>
      <c r="DM36" s="635"/>
      <c r="DN36" s="635"/>
      <c r="DO36" s="635"/>
      <c r="DP36" s="635"/>
      <c r="DQ36" s="635"/>
      <c r="DR36" s="635"/>
      <c r="DS36" s="635"/>
      <c r="DT36" s="635"/>
      <c r="DU36" s="635"/>
      <c r="DV36" s="636"/>
      <c r="DW36" s="637">
        <v>6.9</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255979</v>
      </c>
      <c r="S37" s="635"/>
      <c r="T37" s="635"/>
      <c r="U37" s="635"/>
      <c r="V37" s="635"/>
      <c r="W37" s="635"/>
      <c r="X37" s="635"/>
      <c r="Y37" s="636"/>
      <c r="Z37" s="672">
        <v>1.3</v>
      </c>
      <c r="AA37" s="672"/>
      <c r="AB37" s="672"/>
      <c r="AC37" s="672"/>
      <c r="AD37" s="673" t="s">
        <v>122</v>
      </c>
      <c r="AE37" s="673"/>
      <c r="AF37" s="673"/>
      <c r="AG37" s="673"/>
      <c r="AH37" s="673"/>
      <c r="AI37" s="673"/>
      <c r="AJ37" s="673"/>
      <c r="AK37" s="673"/>
      <c r="AL37" s="637" t="s">
        <v>122</v>
      </c>
      <c r="AM37" s="638"/>
      <c r="AN37" s="638"/>
      <c r="AO37" s="674"/>
      <c r="AQ37" s="667" t="s">
        <v>319</v>
      </c>
      <c r="AR37" s="668"/>
      <c r="AS37" s="668"/>
      <c r="AT37" s="668"/>
      <c r="AU37" s="668"/>
      <c r="AV37" s="668"/>
      <c r="AW37" s="668"/>
      <c r="AX37" s="668"/>
      <c r="AY37" s="669"/>
      <c r="AZ37" s="634">
        <v>105500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1121</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19661</v>
      </c>
      <c r="CS37" s="647"/>
      <c r="CT37" s="647"/>
      <c r="CU37" s="647"/>
      <c r="CV37" s="647"/>
      <c r="CW37" s="647"/>
      <c r="CX37" s="647"/>
      <c r="CY37" s="648"/>
      <c r="CZ37" s="637">
        <v>0.1</v>
      </c>
      <c r="DA37" s="649"/>
      <c r="DB37" s="649"/>
      <c r="DC37" s="650"/>
      <c r="DD37" s="640">
        <v>19661</v>
      </c>
      <c r="DE37" s="647"/>
      <c r="DF37" s="647"/>
      <c r="DG37" s="647"/>
      <c r="DH37" s="647"/>
      <c r="DI37" s="647"/>
      <c r="DJ37" s="647"/>
      <c r="DK37" s="648"/>
      <c r="DL37" s="640">
        <v>18475</v>
      </c>
      <c r="DM37" s="647"/>
      <c r="DN37" s="647"/>
      <c r="DO37" s="647"/>
      <c r="DP37" s="647"/>
      <c r="DQ37" s="647"/>
      <c r="DR37" s="647"/>
      <c r="DS37" s="647"/>
      <c r="DT37" s="647"/>
      <c r="DU37" s="647"/>
      <c r="DV37" s="648"/>
      <c r="DW37" s="637">
        <v>0.2</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989981</v>
      </c>
      <c r="S38" s="635"/>
      <c r="T38" s="635"/>
      <c r="U38" s="635"/>
      <c r="V38" s="635"/>
      <c r="W38" s="635"/>
      <c r="X38" s="635"/>
      <c r="Y38" s="636"/>
      <c r="Z38" s="672">
        <v>4.9000000000000004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103877</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3175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1604643</v>
      </c>
      <c r="CS38" s="635"/>
      <c r="CT38" s="635"/>
      <c r="CU38" s="635"/>
      <c r="CV38" s="635"/>
      <c r="CW38" s="635"/>
      <c r="CX38" s="635"/>
      <c r="CY38" s="636"/>
      <c r="CZ38" s="637">
        <v>8.1</v>
      </c>
      <c r="DA38" s="649"/>
      <c r="DB38" s="649"/>
      <c r="DC38" s="650"/>
      <c r="DD38" s="640">
        <v>1326199</v>
      </c>
      <c r="DE38" s="635"/>
      <c r="DF38" s="635"/>
      <c r="DG38" s="635"/>
      <c r="DH38" s="635"/>
      <c r="DI38" s="635"/>
      <c r="DJ38" s="635"/>
      <c r="DK38" s="636"/>
      <c r="DL38" s="640">
        <v>1307264</v>
      </c>
      <c r="DM38" s="635"/>
      <c r="DN38" s="635"/>
      <c r="DO38" s="635"/>
      <c r="DP38" s="635"/>
      <c r="DQ38" s="635"/>
      <c r="DR38" s="635"/>
      <c r="DS38" s="635"/>
      <c r="DT38" s="635"/>
      <c r="DU38" s="635"/>
      <c r="DV38" s="636"/>
      <c r="DW38" s="637">
        <v>13.1</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13592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4887</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730419</v>
      </c>
      <c r="CS39" s="647"/>
      <c r="CT39" s="647"/>
      <c r="CU39" s="647"/>
      <c r="CV39" s="647"/>
      <c r="CW39" s="647"/>
      <c r="CX39" s="647"/>
      <c r="CY39" s="648"/>
      <c r="CZ39" s="637">
        <v>3.7</v>
      </c>
      <c r="DA39" s="649"/>
      <c r="DB39" s="649"/>
      <c r="DC39" s="650"/>
      <c r="DD39" s="640">
        <v>536747</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42381</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10000</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106</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20361554</v>
      </c>
      <c r="S41" s="659"/>
      <c r="T41" s="659"/>
      <c r="U41" s="659"/>
      <c r="V41" s="659"/>
      <c r="W41" s="659"/>
      <c r="X41" s="659"/>
      <c r="Y41" s="662"/>
      <c r="Z41" s="663">
        <v>100</v>
      </c>
      <c r="AA41" s="663"/>
      <c r="AB41" s="663"/>
      <c r="AC41" s="663"/>
      <c r="AD41" s="664">
        <v>9900406</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237550</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1310793</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476</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3208033</v>
      </c>
      <c r="CS42" s="647"/>
      <c r="CT42" s="647"/>
      <c r="CU42" s="647"/>
      <c r="CV42" s="647"/>
      <c r="CW42" s="647"/>
      <c r="CX42" s="647"/>
      <c r="CY42" s="648"/>
      <c r="CZ42" s="637">
        <v>16.2</v>
      </c>
      <c r="DA42" s="649"/>
      <c r="DB42" s="649"/>
      <c r="DC42" s="650"/>
      <c r="DD42" s="640">
        <v>731766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83583</v>
      </c>
      <c r="CS43" s="647"/>
      <c r="CT43" s="647"/>
      <c r="CU43" s="647"/>
      <c r="CV43" s="647"/>
      <c r="CW43" s="647"/>
      <c r="CX43" s="647"/>
      <c r="CY43" s="648"/>
      <c r="CZ43" s="637">
        <v>0.4</v>
      </c>
      <c r="DA43" s="649"/>
      <c r="DB43" s="649"/>
      <c r="DC43" s="650"/>
      <c r="DD43" s="640">
        <v>76842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2192568</v>
      </c>
      <c r="CS44" s="635"/>
      <c r="CT44" s="635"/>
      <c r="CU44" s="635"/>
      <c r="CV44" s="635"/>
      <c r="CW44" s="635"/>
      <c r="CX44" s="635"/>
      <c r="CY44" s="636"/>
      <c r="CZ44" s="637">
        <v>11.1</v>
      </c>
      <c r="DA44" s="638"/>
      <c r="DB44" s="638"/>
      <c r="DC44" s="639"/>
      <c r="DD44" s="640">
        <v>548434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738103</v>
      </c>
      <c r="CS45" s="647"/>
      <c r="CT45" s="647"/>
      <c r="CU45" s="647"/>
      <c r="CV45" s="647"/>
      <c r="CW45" s="647"/>
      <c r="CX45" s="647"/>
      <c r="CY45" s="648"/>
      <c r="CZ45" s="637">
        <v>3.7</v>
      </c>
      <c r="DA45" s="649"/>
      <c r="DB45" s="649"/>
      <c r="DC45" s="650"/>
      <c r="DD45" s="640">
        <v>87222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888457</v>
      </c>
      <c r="CS46" s="635"/>
      <c r="CT46" s="635"/>
      <c r="CU46" s="635"/>
      <c r="CV46" s="635"/>
      <c r="CW46" s="635"/>
      <c r="CX46" s="635"/>
      <c r="CY46" s="636"/>
      <c r="CZ46" s="637">
        <v>4.5</v>
      </c>
      <c r="DA46" s="638"/>
      <c r="DB46" s="638"/>
      <c r="DC46" s="639"/>
      <c r="DD46" s="640">
        <v>337269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1015465</v>
      </c>
      <c r="CS47" s="647"/>
      <c r="CT47" s="647"/>
      <c r="CU47" s="647"/>
      <c r="CV47" s="647"/>
      <c r="CW47" s="647"/>
      <c r="CX47" s="647"/>
      <c r="CY47" s="648"/>
      <c r="CZ47" s="637">
        <v>5.0999999999999996</v>
      </c>
      <c r="DA47" s="649"/>
      <c r="DB47" s="649"/>
      <c r="DC47" s="650"/>
      <c r="DD47" s="640">
        <v>183332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19751121</v>
      </c>
      <c r="CS49" s="619"/>
      <c r="CT49" s="619"/>
      <c r="CU49" s="619"/>
      <c r="CV49" s="619"/>
      <c r="CW49" s="619"/>
      <c r="CX49" s="619"/>
      <c r="CY49" s="620"/>
      <c r="CZ49" s="621">
        <v>100</v>
      </c>
      <c r="DA49" s="622"/>
      <c r="DB49" s="622"/>
      <c r="DC49" s="623"/>
      <c r="DD49" s="624">
        <v>12364753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FyEiptvNbRLUATVh5Y2CU2LJJeBWYZzCT/ucHFDdStmdcqf1aIaJSDxFfWsJNDVTLP7QXHmrV6HzOIa16pWd2A==" saltValue="sEUO6VDoblXHIiQtChzd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11" sqref="B11:U11"/>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374</v>
      </c>
      <c r="C7" s="1061"/>
      <c r="D7" s="1061"/>
      <c r="E7" s="1061"/>
      <c r="F7" s="1061"/>
      <c r="G7" s="1061"/>
      <c r="H7" s="1061"/>
      <c r="I7" s="1061"/>
      <c r="J7" s="1061"/>
      <c r="K7" s="1061"/>
      <c r="L7" s="1061"/>
      <c r="M7" s="1061"/>
      <c r="N7" s="1061"/>
      <c r="O7" s="1061"/>
      <c r="P7" s="1062"/>
      <c r="Q7" s="1115">
        <v>20268</v>
      </c>
      <c r="R7" s="1116"/>
      <c r="S7" s="1116"/>
      <c r="T7" s="1116"/>
      <c r="U7" s="1116"/>
      <c r="V7" s="1116">
        <v>19658</v>
      </c>
      <c r="W7" s="1116"/>
      <c r="X7" s="1116"/>
      <c r="Y7" s="1116"/>
      <c r="Z7" s="1116"/>
      <c r="AA7" s="1116">
        <v>610</v>
      </c>
      <c r="AB7" s="1116"/>
      <c r="AC7" s="1116"/>
      <c r="AD7" s="1116"/>
      <c r="AE7" s="1117"/>
      <c r="AF7" s="1118">
        <v>493</v>
      </c>
      <c r="AG7" s="1119"/>
      <c r="AH7" s="1119"/>
      <c r="AI7" s="1119"/>
      <c r="AJ7" s="1120"/>
      <c r="AK7" s="1121">
        <v>699</v>
      </c>
      <c r="AL7" s="1122"/>
      <c r="AM7" s="1122"/>
      <c r="AN7" s="1122"/>
      <c r="AO7" s="1122"/>
      <c r="AP7" s="1122">
        <v>15911</v>
      </c>
      <c r="AQ7" s="1122"/>
      <c r="AR7" s="1122"/>
      <c r="AS7" s="1122"/>
      <c r="AT7" s="1122"/>
      <c r="AU7" s="1123" t="s">
        <v>568</v>
      </c>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557</v>
      </c>
      <c r="BT7" s="1113"/>
      <c r="BU7" s="1113"/>
      <c r="BV7" s="1113"/>
      <c r="BW7" s="1113"/>
      <c r="BX7" s="1113"/>
      <c r="BY7" s="1113"/>
      <c r="BZ7" s="1113"/>
      <c r="CA7" s="1113"/>
      <c r="CB7" s="1113"/>
      <c r="CC7" s="1113"/>
      <c r="CD7" s="1113"/>
      <c r="CE7" s="1113"/>
      <c r="CF7" s="1113"/>
      <c r="CG7" s="1125"/>
      <c r="CH7" s="1109">
        <v>-2</v>
      </c>
      <c r="CI7" s="1110"/>
      <c r="CJ7" s="1110"/>
      <c r="CK7" s="1110"/>
      <c r="CL7" s="1111"/>
      <c r="CM7" s="1109">
        <v>300</v>
      </c>
      <c r="CN7" s="1110"/>
      <c r="CO7" s="1110"/>
      <c r="CP7" s="1110"/>
      <c r="CQ7" s="1111"/>
      <c r="CR7" s="1109">
        <v>5</v>
      </c>
      <c r="CS7" s="1110"/>
      <c r="CT7" s="1110"/>
      <c r="CU7" s="1110"/>
      <c r="CV7" s="1111"/>
      <c r="CW7" s="1109" t="s">
        <v>491</v>
      </c>
      <c r="CX7" s="1110"/>
      <c r="CY7" s="1110"/>
      <c r="CZ7" s="1110"/>
      <c r="DA7" s="1111"/>
      <c r="DB7" s="1109" t="s">
        <v>491</v>
      </c>
      <c r="DC7" s="1110"/>
      <c r="DD7" s="1110"/>
      <c r="DE7" s="1110"/>
      <c r="DF7" s="1111"/>
      <c r="DG7" s="1109" t="s">
        <v>491</v>
      </c>
      <c r="DH7" s="1110"/>
      <c r="DI7" s="1110"/>
      <c r="DJ7" s="1110"/>
      <c r="DK7" s="1111"/>
      <c r="DL7" s="1109" t="s">
        <v>491</v>
      </c>
      <c r="DM7" s="1110"/>
      <c r="DN7" s="1110"/>
      <c r="DO7" s="1110"/>
      <c r="DP7" s="1111"/>
      <c r="DQ7" s="1109" t="s">
        <v>491</v>
      </c>
      <c r="DR7" s="1110"/>
      <c r="DS7" s="1110"/>
      <c r="DT7" s="1110"/>
      <c r="DU7" s="1111"/>
      <c r="DV7" s="1112"/>
      <c r="DW7" s="1113"/>
      <c r="DX7" s="1113"/>
      <c r="DY7" s="1113"/>
      <c r="DZ7" s="1114"/>
      <c r="EA7" s="228"/>
    </row>
    <row r="8" spans="1:131" s="229" customFormat="1" ht="26.25" customHeight="1" x14ac:dyDescent="0.15">
      <c r="A8" s="232">
        <v>2</v>
      </c>
      <c r="B8" s="1043" t="s">
        <v>375</v>
      </c>
      <c r="C8" s="1044"/>
      <c r="D8" s="1044"/>
      <c r="E8" s="1044"/>
      <c r="F8" s="1044"/>
      <c r="G8" s="1044"/>
      <c r="H8" s="1044"/>
      <c r="I8" s="1044"/>
      <c r="J8" s="1044"/>
      <c r="K8" s="1044"/>
      <c r="L8" s="1044"/>
      <c r="M8" s="1044"/>
      <c r="N8" s="1044"/>
      <c r="O8" s="1044"/>
      <c r="P8" s="1045"/>
      <c r="Q8" s="1051">
        <v>82</v>
      </c>
      <c r="R8" s="1052"/>
      <c r="S8" s="1052"/>
      <c r="T8" s="1052"/>
      <c r="U8" s="1052"/>
      <c r="V8" s="1052">
        <v>82</v>
      </c>
      <c r="W8" s="1052"/>
      <c r="X8" s="1052"/>
      <c r="Y8" s="1052"/>
      <c r="Z8" s="1052"/>
      <c r="AA8" s="1052">
        <v>0</v>
      </c>
      <c r="AB8" s="1052"/>
      <c r="AC8" s="1052"/>
      <c r="AD8" s="1052"/>
      <c r="AE8" s="1053"/>
      <c r="AF8" s="1048">
        <v>0</v>
      </c>
      <c r="AG8" s="1049"/>
      <c r="AH8" s="1049"/>
      <c r="AI8" s="1049"/>
      <c r="AJ8" s="1050"/>
      <c r="AK8" s="1093">
        <v>25</v>
      </c>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558</v>
      </c>
      <c r="BT8" s="1006"/>
      <c r="BU8" s="1006"/>
      <c r="BV8" s="1006"/>
      <c r="BW8" s="1006"/>
      <c r="BX8" s="1006"/>
      <c r="BY8" s="1006"/>
      <c r="BZ8" s="1006"/>
      <c r="CA8" s="1006"/>
      <c r="CB8" s="1006"/>
      <c r="CC8" s="1006"/>
      <c r="CD8" s="1006"/>
      <c r="CE8" s="1006"/>
      <c r="CF8" s="1006"/>
      <c r="CG8" s="1027"/>
      <c r="CH8" s="1002">
        <v>-1</v>
      </c>
      <c r="CI8" s="1003"/>
      <c r="CJ8" s="1003"/>
      <c r="CK8" s="1003"/>
      <c r="CL8" s="1004"/>
      <c r="CM8" s="1002">
        <v>-17</v>
      </c>
      <c r="CN8" s="1003"/>
      <c r="CO8" s="1003"/>
      <c r="CP8" s="1003"/>
      <c r="CQ8" s="1004"/>
      <c r="CR8" s="1002">
        <v>63</v>
      </c>
      <c r="CS8" s="1003"/>
      <c r="CT8" s="1003"/>
      <c r="CU8" s="1003"/>
      <c r="CV8" s="1004"/>
      <c r="CW8" s="1002" t="s">
        <v>491</v>
      </c>
      <c r="CX8" s="1003"/>
      <c r="CY8" s="1003"/>
      <c r="CZ8" s="1003"/>
      <c r="DA8" s="1004"/>
      <c r="DB8" s="1002" t="s">
        <v>491</v>
      </c>
      <c r="DC8" s="1003"/>
      <c r="DD8" s="1003"/>
      <c r="DE8" s="1003"/>
      <c r="DF8" s="1004"/>
      <c r="DG8" s="1002" t="s">
        <v>491</v>
      </c>
      <c r="DH8" s="1003"/>
      <c r="DI8" s="1003"/>
      <c r="DJ8" s="1003"/>
      <c r="DK8" s="1004"/>
      <c r="DL8" s="1002" t="s">
        <v>491</v>
      </c>
      <c r="DM8" s="1003"/>
      <c r="DN8" s="1003"/>
      <c r="DO8" s="1003"/>
      <c r="DP8" s="1004"/>
      <c r="DQ8" s="1002" t="s">
        <v>491</v>
      </c>
      <c r="DR8" s="1003"/>
      <c r="DS8" s="1003"/>
      <c r="DT8" s="1003"/>
      <c r="DU8" s="1004"/>
      <c r="DV8" s="1005"/>
      <c r="DW8" s="1006"/>
      <c r="DX8" s="1006"/>
      <c r="DY8" s="1006"/>
      <c r="DZ8" s="1007"/>
      <c r="EA8" s="228"/>
    </row>
    <row r="9" spans="1:131" s="229" customFormat="1" ht="26.25" customHeight="1" x14ac:dyDescent="0.15">
      <c r="A9" s="232">
        <v>3</v>
      </c>
      <c r="B9" s="1043" t="s">
        <v>376</v>
      </c>
      <c r="C9" s="1044"/>
      <c r="D9" s="1044"/>
      <c r="E9" s="1044"/>
      <c r="F9" s="1044"/>
      <c r="G9" s="1044"/>
      <c r="H9" s="1044"/>
      <c r="I9" s="1044"/>
      <c r="J9" s="1044"/>
      <c r="K9" s="1044"/>
      <c r="L9" s="1044"/>
      <c r="M9" s="1044"/>
      <c r="N9" s="1044"/>
      <c r="O9" s="1044"/>
      <c r="P9" s="1045"/>
      <c r="Q9" s="1051">
        <v>51</v>
      </c>
      <c r="R9" s="1052"/>
      <c r="S9" s="1052"/>
      <c r="T9" s="1052"/>
      <c r="U9" s="1052"/>
      <c r="V9" s="1052">
        <v>51</v>
      </c>
      <c r="W9" s="1052"/>
      <c r="X9" s="1052"/>
      <c r="Y9" s="1052"/>
      <c r="Z9" s="1052"/>
      <c r="AA9" s="1052">
        <v>0</v>
      </c>
      <c r="AB9" s="1052"/>
      <c r="AC9" s="1052"/>
      <c r="AD9" s="1052"/>
      <c r="AE9" s="1053"/>
      <c r="AF9" s="1048">
        <v>0</v>
      </c>
      <c r="AG9" s="1049"/>
      <c r="AH9" s="1049"/>
      <c r="AI9" s="1049"/>
      <c r="AJ9" s="1050"/>
      <c r="AK9" s="1093">
        <v>7</v>
      </c>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559</v>
      </c>
      <c r="BT9" s="1006"/>
      <c r="BU9" s="1006"/>
      <c r="BV9" s="1006"/>
      <c r="BW9" s="1006"/>
      <c r="BX9" s="1006"/>
      <c r="BY9" s="1006"/>
      <c r="BZ9" s="1006"/>
      <c r="CA9" s="1006"/>
      <c r="CB9" s="1006"/>
      <c r="CC9" s="1006"/>
      <c r="CD9" s="1006"/>
      <c r="CE9" s="1006"/>
      <c r="CF9" s="1006"/>
      <c r="CG9" s="1027"/>
      <c r="CH9" s="1002">
        <v>1</v>
      </c>
      <c r="CI9" s="1003"/>
      <c r="CJ9" s="1003"/>
      <c r="CK9" s="1003"/>
      <c r="CL9" s="1004"/>
      <c r="CM9" s="1002">
        <v>58</v>
      </c>
      <c r="CN9" s="1003"/>
      <c r="CO9" s="1003"/>
      <c r="CP9" s="1003"/>
      <c r="CQ9" s="1004"/>
      <c r="CR9" s="1002">
        <v>30</v>
      </c>
      <c r="CS9" s="1003"/>
      <c r="CT9" s="1003"/>
      <c r="CU9" s="1003"/>
      <c r="CV9" s="1004"/>
      <c r="CW9" s="1002" t="s">
        <v>491</v>
      </c>
      <c r="CX9" s="1003"/>
      <c r="CY9" s="1003"/>
      <c r="CZ9" s="1003"/>
      <c r="DA9" s="1004"/>
      <c r="DB9" s="1002" t="s">
        <v>491</v>
      </c>
      <c r="DC9" s="1003"/>
      <c r="DD9" s="1003"/>
      <c r="DE9" s="1003"/>
      <c r="DF9" s="1004"/>
      <c r="DG9" s="1002" t="s">
        <v>491</v>
      </c>
      <c r="DH9" s="1003"/>
      <c r="DI9" s="1003"/>
      <c r="DJ9" s="1003"/>
      <c r="DK9" s="1004"/>
      <c r="DL9" s="1002" t="s">
        <v>491</v>
      </c>
      <c r="DM9" s="1003"/>
      <c r="DN9" s="1003"/>
      <c r="DO9" s="1003"/>
      <c r="DP9" s="1004"/>
      <c r="DQ9" s="1002" t="s">
        <v>491</v>
      </c>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560</v>
      </c>
      <c r="BT10" s="1006"/>
      <c r="BU10" s="1006"/>
      <c r="BV10" s="1006"/>
      <c r="BW10" s="1006"/>
      <c r="BX10" s="1006"/>
      <c r="BY10" s="1006"/>
      <c r="BZ10" s="1006"/>
      <c r="CA10" s="1006"/>
      <c r="CB10" s="1006"/>
      <c r="CC10" s="1006"/>
      <c r="CD10" s="1006"/>
      <c r="CE10" s="1006"/>
      <c r="CF10" s="1006"/>
      <c r="CG10" s="1027"/>
      <c r="CH10" s="1002">
        <v>7</v>
      </c>
      <c r="CI10" s="1003"/>
      <c r="CJ10" s="1003"/>
      <c r="CK10" s="1003"/>
      <c r="CL10" s="1004"/>
      <c r="CM10" s="1002">
        <v>66</v>
      </c>
      <c r="CN10" s="1003"/>
      <c r="CO10" s="1003"/>
      <c r="CP10" s="1003"/>
      <c r="CQ10" s="1004"/>
      <c r="CR10" s="1002">
        <v>30</v>
      </c>
      <c r="CS10" s="1003"/>
      <c r="CT10" s="1003"/>
      <c r="CU10" s="1003"/>
      <c r="CV10" s="1004"/>
      <c r="CW10" s="1002" t="s">
        <v>491</v>
      </c>
      <c r="CX10" s="1003"/>
      <c r="CY10" s="1003"/>
      <c r="CZ10" s="1003"/>
      <c r="DA10" s="1004"/>
      <c r="DB10" s="1002" t="s">
        <v>491</v>
      </c>
      <c r="DC10" s="1003"/>
      <c r="DD10" s="1003"/>
      <c r="DE10" s="1003"/>
      <c r="DF10" s="1004"/>
      <c r="DG10" s="1002" t="s">
        <v>491</v>
      </c>
      <c r="DH10" s="1003"/>
      <c r="DI10" s="1003"/>
      <c r="DJ10" s="1003"/>
      <c r="DK10" s="1004"/>
      <c r="DL10" s="1002" t="s">
        <v>491</v>
      </c>
      <c r="DM10" s="1003"/>
      <c r="DN10" s="1003"/>
      <c r="DO10" s="1003"/>
      <c r="DP10" s="1004"/>
      <c r="DQ10" s="1002" t="s">
        <v>491</v>
      </c>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561</v>
      </c>
      <c r="BT11" s="1006"/>
      <c r="BU11" s="1006"/>
      <c r="BV11" s="1006"/>
      <c r="BW11" s="1006"/>
      <c r="BX11" s="1006"/>
      <c r="BY11" s="1006"/>
      <c r="BZ11" s="1006"/>
      <c r="CA11" s="1006"/>
      <c r="CB11" s="1006"/>
      <c r="CC11" s="1006"/>
      <c r="CD11" s="1006"/>
      <c r="CE11" s="1006"/>
      <c r="CF11" s="1006"/>
      <c r="CG11" s="1027"/>
      <c r="CH11" s="1002">
        <v>0</v>
      </c>
      <c r="CI11" s="1003"/>
      <c r="CJ11" s="1003"/>
      <c r="CK11" s="1003"/>
      <c r="CL11" s="1004"/>
      <c r="CM11" s="1002">
        <v>12</v>
      </c>
      <c r="CN11" s="1003"/>
      <c r="CO11" s="1003"/>
      <c r="CP11" s="1003"/>
      <c r="CQ11" s="1004"/>
      <c r="CR11" s="1002">
        <v>10</v>
      </c>
      <c r="CS11" s="1003"/>
      <c r="CT11" s="1003"/>
      <c r="CU11" s="1003"/>
      <c r="CV11" s="1004"/>
      <c r="CW11" s="1002" t="s">
        <v>491</v>
      </c>
      <c r="CX11" s="1003"/>
      <c r="CY11" s="1003"/>
      <c r="CZ11" s="1003"/>
      <c r="DA11" s="1004"/>
      <c r="DB11" s="1002" t="s">
        <v>491</v>
      </c>
      <c r="DC11" s="1003"/>
      <c r="DD11" s="1003"/>
      <c r="DE11" s="1003"/>
      <c r="DF11" s="1004"/>
      <c r="DG11" s="1002" t="s">
        <v>491</v>
      </c>
      <c r="DH11" s="1003"/>
      <c r="DI11" s="1003"/>
      <c r="DJ11" s="1003"/>
      <c r="DK11" s="1004"/>
      <c r="DL11" s="1002" t="s">
        <v>491</v>
      </c>
      <c r="DM11" s="1003"/>
      <c r="DN11" s="1003"/>
      <c r="DO11" s="1003"/>
      <c r="DP11" s="1004"/>
      <c r="DQ11" s="1002" t="s">
        <v>491</v>
      </c>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t="s">
        <v>562</v>
      </c>
      <c r="BT12" s="1006"/>
      <c r="BU12" s="1006"/>
      <c r="BV12" s="1006"/>
      <c r="BW12" s="1006"/>
      <c r="BX12" s="1006"/>
      <c r="BY12" s="1006"/>
      <c r="BZ12" s="1006"/>
      <c r="CA12" s="1006"/>
      <c r="CB12" s="1006"/>
      <c r="CC12" s="1006"/>
      <c r="CD12" s="1006"/>
      <c r="CE12" s="1006"/>
      <c r="CF12" s="1006"/>
      <c r="CG12" s="1027"/>
      <c r="CH12" s="1002">
        <v>-160</v>
      </c>
      <c r="CI12" s="1003"/>
      <c r="CJ12" s="1003"/>
      <c r="CK12" s="1003"/>
      <c r="CL12" s="1004"/>
      <c r="CM12" s="1002">
        <v>2234</v>
      </c>
      <c r="CN12" s="1003"/>
      <c r="CO12" s="1003"/>
      <c r="CP12" s="1003"/>
      <c r="CQ12" s="1004"/>
      <c r="CR12" s="1002">
        <v>27</v>
      </c>
      <c r="CS12" s="1003"/>
      <c r="CT12" s="1003"/>
      <c r="CU12" s="1003"/>
      <c r="CV12" s="1004"/>
      <c r="CW12" s="1002">
        <v>7</v>
      </c>
      <c r="CX12" s="1003"/>
      <c r="CY12" s="1003"/>
      <c r="CZ12" s="1003"/>
      <c r="DA12" s="1004"/>
      <c r="DB12" s="1002" t="s">
        <v>491</v>
      </c>
      <c r="DC12" s="1003"/>
      <c r="DD12" s="1003"/>
      <c r="DE12" s="1003"/>
      <c r="DF12" s="1004"/>
      <c r="DG12" s="1002" t="s">
        <v>491</v>
      </c>
      <c r="DH12" s="1003"/>
      <c r="DI12" s="1003"/>
      <c r="DJ12" s="1003"/>
      <c r="DK12" s="1004"/>
      <c r="DL12" s="1002" t="s">
        <v>491</v>
      </c>
      <c r="DM12" s="1003"/>
      <c r="DN12" s="1003"/>
      <c r="DO12" s="1003"/>
      <c r="DP12" s="1004"/>
      <c r="DQ12" s="1002" t="s">
        <v>491</v>
      </c>
      <c r="DR12" s="1003"/>
      <c r="DS12" s="1003"/>
      <c r="DT12" s="1003"/>
      <c r="DU12" s="1004"/>
      <c r="DV12" s="1005" t="s">
        <v>571</v>
      </c>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378</v>
      </c>
      <c r="B23" s="950" t="s">
        <v>379</v>
      </c>
      <c r="C23" s="951"/>
      <c r="D23" s="951"/>
      <c r="E23" s="951"/>
      <c r="F23" s="951"/>
      <c r="G23" s="951"/>
      <c r="H23" s="951"/>
      <c r="I23" s="951"/>
      <c r="J23" s="951"/>
      <c r="K23" s="951"/>
      <c r="L23" s="951"/>
      <c r="M23" s="951"/>
      <c r="N23" s="951"/>
      <c r="O23" s="951"/>
      <c r="P23" s="961"/>
      <c r="Q23" s="1080">
        <v>20362</v>
      </c>
      <c r="R23" s="1074"/>
      <c r="S23" s="1074"/>
      <c r="T23" s="1074"/>
      <c r="U23" s="1074"/>
      <c r="V23" s="1074">
        <v>19751</v>
      </c>
      <c r="W23" s="1074"/>
      <c r="X23" s="1074"/>
      <c r="Y23" s="1074"/>
      <c r="Z23" s="1074"/>
      <c r="AA23" s="1074">
        <v>610</v>
      </c>
      <c r="AB23" s="1074"/>
      <c r="AC23" s="1074"/>
      <c r="AD23" s="1074"/>
      <c r="AE23" s="1081"/>
      <c r="AF23" s="1082">
        <v>493</v>
      </c>
      <c r="AG23" s="1074"/>
      <c r="AH23" s="1074"/>
      <c r="AI23" s="1074"/>
      <c r="AJ23" s="1083"/>
      <c r="AK23" s="1084"/>
      <c r="AL23" s="1085"/>
      <c r="AM23" s="1085"/>
      <c r="AN23" s="1085"/>
      <c r="AO23" s="1085"/>
      <c r="AP23" s="1074">
        <v>15911</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390</v>
      </c>
      <c r="C28" s="1061"/>
      <c r="D28" s="1061"/>
      <c r="E28" s="1061"/>
      <c r="F28" s="1061"/>
      <c r="G28" s="1061"/>
      <c r="H28" s="1061"/>
      <c r="I28" s="1061"/>
      <c r="J28" s="1061"/>
      <c r="K28" s="1061"/>
      <c r="L28" s="1061"/>
      <c r="M28" s="1061"/>
      <c r="N28" s="1061"/>
      <c r="O28" s="1061"/>
      <c r="P28" s="1062"/>
      <c r="Q28" s="1063">
        <v>3257</v>
      </c>
      <c r="R28" s="1064"/>
      <c r="S28" s="1064"/>
      <c r="T28" s="1064"/>
      <c r="U28" s="1064"/>
      <c r="V28" s="1064">
        <v>3256</v>
      </c>
      <c r="W28" s="1064"/>
      <c r="X28" s="1064"/>
      <c r="Y28" s="1064"/>
      <c r="Z28" s="1064"/>
      <c r="AA28" s="1064">
        <v>1</v>
      </c>
      <c r="AB28" s="1064"/>
      <c r="AC28" s="1064"/>
      <c r="AD28" s="1064"/>
      <c r="AE28" s="1065"/>
      <c r="AF28" s="1066">
        <v>1</v>
      </c>
      <c r="AG28" s="1064"/>
      <c r="AH28" s="1064"/>
      <c r="AI28" s="1064"/>
      <c r="AJ28" s="1067"/>
      <c r="AK28" s="1055">
        <v>264</v>
      </c>
      <c r="AL28" s="1056"/>
      <c r="AM28" s="1056"/>
      <c r="AN28" s="1056"/>
      <c r="AO28" s="1056"/>
      <c r="AP28" s="1056" t="s">
        <v>491</v>
      </c>
      <c r="AQ28" s="1056"/>
      <c r="AR28" s="1056"/>
      <c r="AS28" s="1056"/>
      <c r="AT28" s="1056"/>
      <c r="AU28" s="1056" t="s">
        <v>491</v>
      </c>
      <c r="AV28" s="1056"/>
      <c r="AW28" s="1056"/>
      <c r="AX28" s="1056"/>
      <c r="AY28" s="1056"/>
      <c r="AZ28" s="1057" t="s">
        <v>491</v>
      </c>
      <c r="BA28" s="1057"/>
      <c r="BB28" s="1057"/>
      <c r="BC28" s="1057"/>
      <c r="BD28" s="1057"/>
      <c r="BE28" s="1058" t="s">
        <v>569</v>
      </c>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391</v>
      </c>
      <c r="C29" s="1044"/>
      <c r="D29" s="1044"/>
      <c r="E29" s="1044"/>
      <c r="F29" s="1044"/>
      <c r="G29" s="1044"/>
      <c r="H29" s="1044"/>
      <c r="I29" s="1044"/>
      <c r="J29" s="1044"/>
      <c r="K29" s="1044"/>
      <c r="L29" s="1044"/>
      <c r="M29" s="1044"/>
      <c r="N29" s="1044"/>
      <c r="O29" s="1044"/>
      <c r="P29" s="1045"/>
      <c r="Q29" s="1051">
        <v>3596</v>
      </c>
      <c r="R29" s="1052"/>
      <c r="S29" s="1052"/>
      <c r="T29" s="1052"/>
      <c r="U29" s="1052"/>
      <c r="V29" s="1052">
        <v>3470</v>
      </c>
      <c r="W29" s="1052"/>
      <c r="X29" s="1052"/>
      <c r="Y29" s="1052"/>
      <c r="Z29" s="1052"/>
      <c r="AA29" s="1052">
        <v>126</v>
      </c>
      <c r="AB29" s="1052"/>
      <c r="AC29" s="1052"/>
      <c r="AD29" s="1052"/>
      <c r="AE29" s="1053"/>
      <c r="AF29" s="1048">
        <v>126</v>
      </c>
      <c r="AG29" s="1049"/>
      <c r="AH29" s="1049"/>
      <c r="AI29" s="1049"/>
      <c r="AJ29" s="1050"/>
      <c r="AK29" s="993">
        <v>521</v>
      </c>
      <c r="AL29" s="984"/>
      <c r="AM29" s="984"/>
      <c r="AN29" s="984"/>
      <c r="AO29" s="984"/>
      <c r="AP29" s="984" t="s">
        <v>491</v>
      </c>
      <c r="AQ29" s="984"/>
      <c r="AR29" s="984"/>
      <c r="AS29" s="984"/>
      <c r="AT29" s="984"/>
      <c r="AU29" s="984" t="s">
        <v>491</v>
      </c>
      <c r="AV29" s="984"/>
      <c r="AW29" s="984"/>
      <c r="AX29" s="984"/>
      <c r="AY29" s="984"/>
      <c r="AZ29" s="1054" t="s">
        <v>491</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392</v>
      </c>
      <c r="C30" s="1044"/>
      <c r="D30" s="1044"/>
      <c r="E30" s="1044"/>
      <c r="F30" s="1044"/>
      <c r="G30" s="1044"/>
      <c r="H30" s="1044"/>
      <c r="I30" s="1044"/>
      <c r="J30" s="1044"/>
      <c r="K30" s="1044"/>
      <c r="L30" s="1044"/>
      <c r="M30" s="1044"/>
      <c r="N30" s="1044"/>
      <c r="O30" s="1044"/>
      <c r="P30" s="1045"/>
      <c r="Q30" s="1051">
        <v>445</v>
      </c>
      <c r="R30" s="1052"/>
      <c r="S30" s="1052"/>
      <c r="T30" s="1052"/>
      <c r="U30" s="1052"/>
      <c r="V30" s="1052">
        <v>444</v>
      </c>
      <c r="W30" s="1052"/>
      <c r="X30" s="1052"/>
      <c r="Y30" s="1052"/>
      <c r="Z30" s="1052"/>
      <c r="AA30" s="1052">
        <v>1</v>
      </c>
      <c r="AB30" s="1052"/>
      <c r="AC30" s="1052"/>
      <c r="AD30" s="1052"/>
      <c r="AE30" s="1053"/>
      <c r="AF30" s="1048">
        <v>1</v>
      </c>
      <c r="AG30" s="1049"/>
      <c r="AH30" s="1049"/>
      <c r="AI30" s="1049"/>
      <c r="AJ30" s="1050"/>
      <c r="AK30" s="993">
        <v>145</v>
      </c>
      <c r="AL30" s="984"/>
      <c r="AM30" s="984"/>
      <c r="AN30" s="984"/>
      <c r="AO30" s="984"/>
      <c r="AP30" s="984" t="s">
        <v>491</v>
      </c>
      <c r="AQ30" s="984"/>
      <c r="AR30" s="984"/>
      <c r="AS30" s="984"/>
      <c r="AT30" s="984"/>
      <c r="AU30" s="984" t="s">
        <v>491</v>
      </c>
      <c r="AV30" s="984"/>
      <c r="AW30" s="984"/>
      <c r="AX30" s="984"/>
      <c r="AY30" s="984"/>
      <c r="AZ30" s="1054" t="s">
        <v>491</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393</v>
      </c>
      <c r="C31" s="1044"/>
      <c r="D31" s="1044"/>
      <c r="E31" s="1044"/>
      <c r="F31" s="1044"/>
      <c r="G31" s="1044"/>
      <c r="H31" s="1044"/>
      <c r="I31" s="1044"/>
      <c r="J31" s="1044"/>
      <c r="K31" s="1044"/>
      <c r="L31" s="1044"/>
      <c r="M31" s="1044"/>
      <c r="N31" s="1044"/>
      <c r="O31" s="1044"/>
      <c r="P31" s="1045"/>
      <c r="Q31" s="1051">
        <v>147</v>
      </c>
      <c r="R31" s="1052"/>
      <c r="S31" s="1052"/>
      <c r="T31" s="1052"/>
      <c r="U31" s="1052"/>
      <c r="V31" s="1052">
        <v>135</v>
      </c>
      <c r="W31" s="1052"/>
      <c r="X31" s="1052"/>
      <c r="Y31" s="1052"/>
      <c r="Z31" s="1052"/>
      <c r="AA31" s="1052">
        <v>12</v>
      </c>
      <c r="AB31" s="1052"/>
      <c r="AC31" s="1052"/>
      <c r="AD31" s="1052"/>
      <c r="AE31" s="1053"/>
      <c r="AF31" s="1048">
        <v>355</v>
      </c>
      <c r="AG31" s="1049"/>
      <c r="AH31" s="1049"/>
      <c r="AI31" s="1049"/>
      <c r="AJ31" s="1050"/>
      <c r="AK31" s="993">
        <v>14</v>
      </c>
      <c r="AL31" s="984"/>
      <c r="AM31" s="984"/>
      <c r="AN31" s="984"/>
      <c r="AO31" s="984"/>
      <c r="AP31" s="984">
        <v>103</v>
      </c>
      <c r="AQ31" s="984"/>
      <c r="AR31" s="984"/>
      <c r="AS31" s="984"/>
      <c r="AT31" s="984"/>
      <c r="AU31" s="984">
        <v>41</v>
      </c>
      <c r="AV31" s="984"/>
      <c r="AW31" s="984"/>
      <c r="AX31" s="984"/>
      <c r="AY31" s="984"/>
      <c r="AZ31" s="1054" t="s">
        <v>491</v>
      </c>
      <c r="BA31" s="1054"/>
      <c r="BB31" s="1054"/>
      <c r="BC31" s="1054"/>
      <c r="BD31" s="1054"/>
      <c r="BE31" s="985" t="s">
        <v>394</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395</v>
      </c>
      <c r="C32" s="1044"/>
      <c r="D32" s="1044"/>
      <c r="E32" s="1044"/>
      <c r="F32" s="1044"/>
      <c r="G32" s="1044"/>
      <c r="H32" s="1044"/>
      <c r="I32" s="1044"/>
      <c r="J32" s="1044"/>
      <c r="K32" s="1044"/>
      <c r="L32" s="1044"/>
      <c r="M32" s="1044"/>
      <c r="N32" s="1044"/>
      <c r="O32" s="1044"/>
      <c r="P32" s="1045"/>
      <c r="Q32" s="1051">
        <v>237</v>
      </c>
      <c r="R32" s="1052"/>
      <c r="S32" s="1052"/>
      <c r="T32" s="1052"/>
      <c r="U32" s="1052"/>
      <c r="V32" s="1052">
        <v>218</v>
      </c>
      <c r="W32" s="1052"/>
      <c r="X32" s="1052"/>
      <c r="Y32" s="1052"/>
      <c r="Z32" s="1052"/>
      <c r="AA32" s="1052">
        <v>19</v>
      </c>
      <c r="AB32" s="1052"/>
      <c r="AC32" s="1052"/>
      <c r="AD32" s="1052"/>
      <c r="AE32" s="1053"/>
      <c r="AF32" s="1048">
        <v>55</v>
      </c>
      <c r="AG32" s="1049"/>
      <c r="AH32" s="1049"/>
      <c r="AI32" s="1049"/>
      <c r="AJ32" s="1050"/>
      <c r="AK32" s="993">
        <v>106</v>
      </c>
      <c r="AL32" s="984"/>
      <c r="AM32" s="984"/>
      <c r="AN32" s="984"/>
      <c r="AO32" s="984"/>
      <c r="AP32" s="984">
        <v>356</v>
      </c>
      <c r="AQ32" s="984"/>
      <c r="AR32" s="984"/>
      <c r="AS32" s="984"/>
      <c r="AT32" s="984"/>
      <c r="AU32" s="984">
        <v>215</v>
      </c>
      <c r="AV32" s="984"/>
      <c r="AW32" s="984"/>
      <c r="AX32" s="984"/>
      <c r="AY32" s="984"/>
      <c r="AZ32" s="1054" t="s">
        <v>491</v>
      </c>
      <c r="BA32" s="1054"/>
      <c r="BB32" s="1054"/>
      <c r="BC32" s="1054"/>
      <c r="BD32" s="1054"/>
      <c r="BE32" s="985" t="s">
        <v>394</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396</v>
      </c>
      <c r="C33" s="1044"/>
      <c r="D33" s="1044"/>
      <c r="E33" s="1044"/>
      <c r="F33" s="1044"/>
      <c r="G33" s="1044"/>
      <c r="H33" s="1044"/>
      <c r="I33" s="1044"/>
      <c r="J33" s="1044"/>
      <c r="K33" s="1044"/>
      <c r="L33" s="1044"/>
      <c r="M33" s="1044"/>
      <c r="N33" s="1044"/>
      <c r="O33" s="1044"/>
      <c r="P33" s="1045"/>
      <c r="Q33" s="1051">
        <v>104</v>
      </c>
      <c r="R33" s="1052"/>
      <c r="S33" s="1052"/>
      <c r="T33" s="1052"/>
      <c r="U33" s="1052"/>
      <c r="V33" s="1052">
        <v>83</v>
      </c>
      <c r="W33" s="1052"/>
      <c r="X33" s="1052"/>
      <c r="Y33" s="1052"/>
      <c r="Z33" s="1052"/>
      <c r="AA33" s="1052">
        <v>21</v>
      </c>
      <c r="AB33" s="1052"/>
      <c r="AC33" s="1052"/>
      <c r="AD33" s="1052"/>
      <c r="AE33" s="1053"/>
      <c r="AF33" s="1048">
        <v>3</v>
      </c>
      <c r="AG33" s="1049"/>
      <c r="AH33" s="1049"/>
      <c r="AI33" s="1049"/>
      <c r="AJ33" s="1050"/>
      <c r="AK33" s="993">
        <v>58</v>
      </c>
      <c r="AL33" s="984"/>
      <c r="AM33" s="984"/>
      <c r="AN33" s="984"/>
      <c r="AO33" s="984"/>
      <c r="AP33" s="984">
        <v>222</v>
      </c>
      <c r="AQ33" s="984"/>
      <c r="AR33" s="984"/>
      <c r="AS33" s="984"/>
      <c r="AT33" s="984"/>
      <c r="AU33" s="984">
        <v>222</v>
      </c>
      <c r="AV33" s="984"/>
      <c r="AW33" s="984"/>
      <c r="AX33" s="984"/>
      <c r="AY33" s="984"/>
      <c r="AZ33" s="1054" t="s">
        <v>491</v>
      </c>
      <c r="BA33" s="1054"/>
      <c r="BB33" s="1054"/>
      <c r="BC33" s="1054"/>
      <c r="BD33" s="1054"/>
      <c r="BE33" s="985" t="s">
        <v>394</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397</v>
      </c>
      <c r="C34" s="1044"/>
      <c r="D34" s="1044"/>
      <c r="E34" s="1044"/>
      <c r="F34" s="1044"/>
      <c r="G34" s="1044"/>
      <c r="H34" s="1044"/>
      <c r="I34" s="1044"/>
      <c r="J34" s="1044"/>
      <c r="K34" s="1044"/>
      <c r="L34" s="1044"/>
      <c r="M34" s="1044"/>
      <c r="N34" s="1044"/>
      <c r="O34" s="1044"/>
      <c r="P34" s="1045"/>
      <c r="Q34" s="1051">
        <v>191</v>
      </c>
      <c r="R34" s="1052"/>
      <c r="S34" s="1052"/>
      <c r="T34" s="1052"/>
      <c r="U34" s="1052"/>
      <c r="V34" s="1052">
        <v>185</v>
      </c>
      <c r="W34" s="1052"/>
      <c r="X34" s="1052"/>
      <c r="Y34" s="1052"/>
      <c r="Z34" s="1052"/>
      <c r="AA34" s="1052">
        <v>6</v>
      </c>
      <c r="AB34" s="1052"/>
      <c r="AC34" s="1052"/>
      <c r="AD34" s="1052"/>
      <c r="AE34" s="1053"/>
      <c r="AF34" s="1048">
        <v>0</v>
      </c>
      <c r="AG34" s="1049"/>
      <c r="AH34" s="1049"/>
      <c r="AI34" s="1049"/>
      <c r="AJ34" s="1050"/>
      <c r="AK34" s="993">
        <v>50</v>
      </c>
      <c r="AL34" s="984"/>
      <c r="AM34" s="984"/>
      <c r="AN34" s="984"/>
      <c r="AO34" s="984"/>
      <c r="AP34" s="984">
        <v>335</v>
      </c>
      <c r="AQ34" s="984"/>
      <c r="AR34" s="984"/>
      <c r="AS34" s="984"/>
      <c r="AT34" s="984"/>
      <c r="AU34" s="984">
        <v>299</v>
      </c>
      <c r="AV34" s="984"/>
      <c r="AW34" s="984"/>
      <c r="AX34" s="984"/>
      <c r="AY34" s="984"/>
      <c r="AZ34" s="1054" t="s">
        <v>491</v>
      </c>
      <c r="BA34" s="1054"/>
      <c r="BB34" s="1054"/>
      <c r="BC34" s="1054"/>
      <c r="BD34" s="1054"/>
      <c r="BE34" s="985" t="s">
        <v>570</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t="s">
        <v>399</v>
      </c>
      <c r="C35" s="1044"/>
      <c r="D35" s="1044"/>
      <c r="E35" s="1044"/>
      <c r="F35" s="1044"/>
      <c r="G35" s="1044"/>
      <c r="H35" s="1044"/>
      <c r="I35" s="1044"/>
      <c r="J35" s="1044"/>
      <c r="K35" s="1044"/>
      <c r="L35" s="1044"/>
      <c r="M35" s="1044"/>
      <c r="N35" s="1044"/>
      <c r="O35" s="1044"/>
      <c r="P35" s="1045"/>
      <c r="Q35" s="1051">
        <v>10</v>
      </c>
      <c r="R35" s="1052"/>
      <c r="S35" s="1052"/>
      <c r="T35" s="1052"/>
      <c r="U35" s="1052"/>
      <c r="V35" s="1052">
        <v>10</v>
      </c>
      <c r="W35" s="1052"/>
      <c r="X35" s="1052"/>
      <c r="Y35" s="1052"/>
      <c r="Z35" s="1052"/>
      <c r="AA35" s="1052" t="s">
        <v>491</v>
      </c>
      <c r="AB35" s="1052"/>
      <c r="AC35" s="1052"/>
      <c r="AD35" s="1052"/>
      <c r="AE35" s="1053"/>
      <c r="AF35" s="1048" t="s">
        <v>122</v>
      </c>
      <c r="AG35" s="1049"/>
      <c r="AH35" s="1049"/>
      <c r="AI35" s="1049"/>
      <c r="AJ35" s="1050"/>
      <c r="AK35" s="993">
        <v>10</v>
      </c>
      <c r="AL35" s="984"/>
      <c r="AM35" s="984"/>
      <c r="AN35" s="984"/>
      <c r="AO35" s="984"/>
      <c r="AP35" s="984" t="s">
        <v>491</v>
      </c>
      <c r="AQ35" s="984"/>
      <c r="AR35" s="984"/>
      <c r="AS35" s="984"/>
      <c r="AT35" s="984"/>
      <c r="AU35" s="984" t="s">
        <v>491</v>
      </c>
      <c r="AV35" s="984"/>
      <c r="AW35" s="984"/>
      <c r="AX35" s="984"/>
      <c r="AY35" s="984"/>
      <c r="AZ35" s="1054" t="s">
        <v>491</v>
      </c>
      <c r="BA35" s="1054"/>
      <c r="BB35" s="1054"/>
      <c r="BC35" s="1054"/>
      <c r="BD35" s="1054"/>
      <c r="BE35" s="985" t="s">
        <v>398</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400</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378</v>
      </c>
      <c r="B63" s="950" t="s">
        <v>401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541</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403</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404</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563</v>
      </c>
      <c r="C68" s="999"/>
      <c r="D68" s="999"/>
      <c r="E68" s="999"/>
      <c r="F68" s="999"/>
      <c r="G68" s="999"/>
      <c r="H68" s="999"/>
      <c r="I68" s="999"/>
      <c r="J68" s="999"/>
      <c r="K68" s="999"/>
      <c r="L68" s="999"/>
      <c r="M68" s="999"/>
      <c r="N68" s="999"/>
      <c r="O68" s="999"/>
      <c r="P68" s="1000"/>
      <c r="Q68" s="1001">
        <v>349</v>
      </c>
      <c r="R68" s="995"/>
      <c r="S68" s="995"/>
      <c r="T68" s="995"/>
      <c r="U68" s="995"/>
      <c r="V68" s="995">
        <v>348</v>
      </c>
      <c r="W68" s="995"/>
      <c r="X68" s="995"/>
      <c r="Y68" s="995"/>
      <c r="Z68" s="995"/>
      <c r="AA68" s="995">
        <v>0</v>
      </c>
      <c r="AB68" s="995"/>
      <c r="AC68" s="995"/>
      <c r="AD68" s="995"/>
      <c r="AE68" s="995"/>
      <c r="AF68" s="995">
        <v>0</v>
      </c>
      <c r="AG68" s="995"/>
      <c r="AH68" s="995"/>
      <c r="AI68" s="995"/>
      <c r="AJ68" s="995"/>
      <c r="AK68" s="995">
        <v>2</v>
      </c>
      <c r="AL68" s="995"/>
      <c r="AM68" s="995"/>
      <c r="AN68" s="995"/>
      <c r="AO68" s="995"/>
      <c r="AP68" s="995" t="s">
        <v>491</v>
      </c>
      <c r="AQ68" s="995"/>
      <c r="AR68" s="995"/>
      <c r="AS68" s="995"/>
      <c r="AT68" s="995"/>
      <c r="AU68" s="995" t="s">
        <v>491</v>
      </c>
      <c r="AV68" s="995"/>
      <c r="AW68" s="995"/>
      <c r="AX68" s="995"/>
      <c r="AY68" s="995"/>
      <c r="AZ68" s="996" t="s">
        <v>572</v>
      </c>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564</v>
      </c>
      <c r="C69" s="988"/>
      <c r="D69" s="988"/>
      <c r="E69" s="988"/>
      <c r="F69" s="988"/>
      <c r="G69" s="988"/>
      <c r="H69" s="988"/>
      <c r="I69" s="988"/>
      <c r="J69" s="988"/>
      <c r="K69" s="988"/>
      <c r="L69" s="988"/>
      <c r="M69" s="988"/>
      <c r="N69" s="988"/>
      <c r="O69" s="988"/>
      <c r="P69" s="989"/>
      <c r="Q69" s="990">
        <v>27</v>
      </c>
      <c r="R69" s="984"/>
      <c r="S69" s="984"/>
      <c r="T69" s="984"/>
      <c r="U69" s="984"/>
      <c r="V69" s="984">
        <v>26</v>
      </c>
      <c r="W69" s="984"/>
      <c r="X69" s="984"/>
      <c r="Y69" s="984"/>
      <c r="Z69" s="984"/>
      <c r="AA69" s="984">
        <v>2</v>
      </c>
      <c r="AB69" s="984"/>
      <c r="AC69" s="984"/>
      <c r="AD69" s="984"/>
      <c r="AE69" s="984"/>
      <c r="AF69" s="984">
        <v>2</v>
      </c>
      <c r="AG69" s="984"/>
      <c r="AH69" s="984"/>
      <c r="AI69" s="984"/>
      <c r="AJ69" s="984"/>
      <c r="AK69" s="984" t="s">
        <v>491</v>
      </c>
      <c r="AL69" s="984"/>
      <c r="AM69" s="984"/>
      <c r="AN69" s="984"/>
      <c r="AO69" s="984"/>
      <c r="AP69" s="984" t="s">
        <v>491</v>
      </c>
      <c r="AQ69" s="984"/>
      <c r="AR69" s="984"/>
      <c r="AS69" s="984"/>
      <c r="AT69" s="984"/>
      <c r="AU69" s="984" t="s">
        <v>491</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565</v>
      </c>
      <c r="C70" s="988"/>
      <c r="D70" s="988"/>
      <c r="E70" s="988"/>
      <c r="F70" s="988"/>
      <c r="G70" s="988"/>
      <c r="H70" s="988"/>
      <c r="I70" s="988"/>
      <c r="J70" s="988"/>
      <c r="K70" s="988"/>
      <c r="L70" s="988"/>
      <c r="M70" s="988"/>
      <c r="N70" s="988"/>
      <c r="O70" s="988"/>
      <c r="P70" s="989"/>
      <c r="Q70" s="990">
        <v>63</v>
      </c>
      <c r="R70" s="984"/>
      <c r="S70" s="984"/>
      <c r="T70" s="984"/>
      <c r="U70" s="984"/>
      <c r="V70" s="984">
        <v>51</v>
      </c>
      <c r="W70" s="984"/>
      <c r="X70" s="984"/>
      <c r="Y70" s="984"/>
      <c r="Z70" s="984"/>
      <c r="AA70" s="984">
        <v>13</v>
      </c>
      <c r="AB70" s="984"/>
      <c r="AC70" s="984"/>
      <c r="AD70" s="984"/>
      <c r="AE70" s="984"/>
      <c r="AF70" s="984">
        <v>13</v>
      </c>
      <c r="AG70" s="984"/>
      <c r="AH70" s="984"/>
      <c r="AI70" s="984"/>
      <c r="AJ70" s="984"/>
      <c r="AK70" s="984" t="s">
        <v>491</v>
      </c>
      <c r="AL70" s="984"/>
      <c r="AM70" s="984"/>
      <c r="AN70" s="984"/>
      <c r="AO70" s="984"/>
      <c r="AP70" s="984" t="s">
        <v>491</v>
      </c>
      <c r="AQ70" s="984"/>
      <c r="AR70" s="984"/>
      <c r="AS70" s="984"/>
      <c r="AT70" s="984"/>
      <c r="AU70" s="984" t="s">
        <v>491</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566</v>
      </c>
      <c r="C71" s="988"/>
      <c r="D71" s="988"/>
      <c r="E71" s="988"/>
      <c r="F71" s="988"/>
      <c r="G71" s="988"/>
      <c r="H71" s="988"/>
      <c r="I71" s="988"/>
      <c r="J71" s="988"/>
      <c r="K71" s="988"/>
      <c r="L71" s="988"/>
      <c r="M71" s="988"/>
      <c r="N71" s="988"/>
      <c r="O71" s="988"/>
      <c r="P71" s="989"/>
      <c r="Q71" s="990">
        <v>332</v>
      </c>
      <c r="R71" s="984"/>
      <c r="S71" s="984"/>
      <c r="T71" s="984"/>
      <c r="U71" s="984"/>
      <c r="V71" s="984">
        <v>216</v>
      </c>
      <c r="W71" s="984"/>
      <c r="X71" s="984"/>
      <c r="Y71" s="984"/>
      <c r="Z71" s="984"/>
      <c r="AA71" s="984">
        <v>117</v>
      </c>
      <c r="AB71" s="984"/>
      <c r="AC71" s="984"/>
      <c r="AD71" s="984"/>
      <c r="AE71" s="984"/>
      <c r="AF71" s="984">
        <v>117</v>
      </c>
      <c r="AG71" s="984"/>
      <c r="AH71" s="984"/>
      <c r="AI71" s="984"/>
      <c r="AJ71" s="984"/>
      <c r="AK71" s="984">
        <v>113</v>
      </c>
      <c r="AL71" s="984"/>
      <c r="AM71" s="984"/>
      <c r="AN71" s="984"/>
      <c r="AO71" s="984"/>
      <c r="AP71" s="984" t="s">
        <v>491</v>
      </c>
      <c r="AQ71" s="984"/>
      <c r="AR71" s="984"/>
      <c r="AS71" s="984"/>
      <c r="AT71" s="984"/>
      <c r="AU71" s="984" t="s">
        <v>491</v>
      </c>
      <c r="AV71" s="984"/>
      <c r="AW71" s="984"/>
      <c r="AX71" s="984"/>
      <c r="AY71" s="984"/>
      <c r="AZ71" s="985" t="s">
        <v>573</v>
      </c>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567</v>
      </c>
      <c r="C72" s="988"/>
      <c r="D72" s="988"/>
      <c r="E72" s="988"/>
      <c r="F72" s="988"/>
      <c r="G72" s="988"/>
      <c r="H72" s="988"/>
      <c r="I72" s="988"/>
      <c r="J72" s="988"/>
      <c r="K72" s="988"/>
      <c r="L72" s="988"/>
      <c r="M72" s="988"/>
      <c r="N72" s="988"/>
      <c r="O72" s="988"/>
      <c r="P72" s="989"/>
      <c r="Q72" s="990">
        <v>211512</v>
      </c>
      <c r="R72" s="984"/>
      <c r="S72" s="984"/>
      <c r="T72" s="984"/>
      <c r="U72" s="984"/>
      <c r="V72" s="984">
        <v>207502</v>
      </c>
      <c r="W72" s="984"/>
      <c r="X72" s="984"/>
      <c r="Y72" s="984"/>
      <c r="Z72" s="984"/>
      <c r="AA72" s="984">
        <v>4010</v>
      </c>
      <c r="AB72" s="984"/>
      <c r="AC72" s="984"/>
      <c r="AD72" s="984"/>
      <c r="AE72" s="984"/>
      <c r="AF72" s="984">
        <v>4010</v>
      </c>
      <c r="AG72" s="984"/>
      <c r="AH72" s="984"/>
      <c r="AI72" s="984"/>
      <c r="AJ72" s="984"/>
      <c r="AK72" s="984" t="s">
        <v>491</v>
      </c>
      <c r="AL72" s="984"/>
      <c r="AM72" s="984"/>
      <c r="AN72" s="984"/>
      <c r="AO72" s="984"/>
      <c r="AP72" s="984" t="s">
        <v>491</v>
      </c>
      <c r="AQ72" s="984"/>
      <c r="AR72" s="984"/>
      <c r="AS72" s="984"/>
      <c r="AT72" s="984"/>
      <c r="AU72" s="984" t="s">
        <v>491</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378</v>
      </c>
      <c r="B88" s="950" t="s">
        <v>405</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50" t="s">
        <v>406</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413</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414</v>
      </c>
      <c r="AB109" s="909"/>
      <c r="AC109" s="909"/>
      <c r="AD109" s="909"/>
      <c r="AE109" s="910"/>
      <c r="AF109" s="911" t="s">
        <v>415</v>
      </c>
      <c r="AG109" s="909"/>
      <c r="AH109" s="909"/>
      <c r="AI109" s="909"/>
      <c r="AJ109" s="910"/>
      <c r="AK109" s="911" t="s">
        <v>294</v>
      </c>
      <c r="AL109" s="909"/>
      <c r="AM109" s="909"/>
      <c r="AN109" s="909"/>
      <c r="AO109" s="910"/>
      <c r="AP109" s="911" t="s">
        <v>416</v>
      </c>
      <c r="AQ109" s="909"/>
      <c r="AR109" s="909"/>
      <c r="AS109" s="909"/>
      <c r="AT109" s="942"/>
      <c r="AU109" s="908" t="s">
        <v>413</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414</v>
      </c>
      <c r="BR109" s="909"/>
      <c r="BS109" s="909"/>
      <c r="BT109" s="909"/>
      <c r="BU109" s="910"/>
      <c r="BV109" s="911" t="s">
        <v>415</v>
      </c>
      <c r="BW109" s="909"/>
      <c r="BX109" s="909"/>
      <c r="BY109" s="909"/>
      <c r="BZ109" s="910"/>
      <c r="CA109" s="911" t="s">
        <v>294</v>
      </c>
      <c r="CB109" s="909"/>
      <c r="CC109" s="909"/>
      <c r="CD109" s="909"/>
      <c r="CE109" s="910"/>
      <c r="CF109" s="949" t="s">
        <v>416</v>
      </c>
      <c r="CG109" s="949"/>
      <c r="CH109" s="949"/>
      <c r="CI109" s="949"/>
      <c r="CJ109" s="949"/>
      <c r="CK109" s="911" t="s">
        <v>417</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414</v>
      </c>
      <c r="DH109" s="909"/>
      <c r="DI109" s="909"/>
      <c r="DJ109" s="909"/>
      <c r="DK109" s="910"/>
      <c r="DL109" s="911" t="s">
        <v>415</v>
      </c>
      <c r="DM109" s="909"/>
      <c r="DN109" s="909"/>
      <c r="DO109" s="909"/>
      <c r="DP109" s="910"/>
      <c r="DQ109" s="911" t="s">
        <v>294</v>
      </c>
      <c r="DR109" s="909"/>
      <c r="DS109" s="909"/>
      <c r="DT109" s="909"/>
      <c r="DU109" s="910"/>
      <c r="DV109" s="911" t="s">
        <v>416</v>
      </c>
      <c r="DW109" s="909"/>
      <c r="DX109" s="909"/>
      <c r="DY109" s="909"/>
      <c r="DZ109" s="942"/>
    </row>
    <row r="110" spans="1:131" s="224" customFormat="1" ht="26.25" customHeight="1" x14ac:dyDescent="0.15">
      <c r="A110" s="820" t="s">
        <v>418</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1928079</v>
      </c>
      <c r="AB110" s="902"/>
      <c r="AC110" s="902"/>
      <c r="AD110" s="902"/>
      <c r="AE110" s="903"/>
      <c r="AF110" s="904">
        <v>2132714</v>
      </c>
      <c r="AG110" s="902"/>
      <c r="AH110" s="902"/>
      <c r="AI110" s="902"/>
      <c r="AJ110" s="903"/>
      <c r="AK110" s="904">
        <v>2210496</v>
      </c>
      <c r="AL110" s="902"/>
      <c r="AM110" s="902"/>
      <c r="AN110" s="902"/>
      <c r="AO110" s="903"/>
      <c r="AP110" s="905">
        <v>26.9</v>
      </c>
      <c r="AQ110" s="906"/>
      <c r="AR110" s="906"/>
      <c r="AS110" s="906"/>
      <c r="AT110" s="907"/>
      <c r="AU110" s="943" t="s">
        <v>69</v>
      </c>
      <c r="AV110" s="944"/>
      <c r="AW110" s="944"/>
      <c r="AX110" s="944"/>
      <c r="AY110" s="944"/>
      <c r="AZ110" s="873" t="s">
        <v>419</v>
      </c>
      <c r="BA110" s="821"/>
      <c r="BB110" s="821"/>
      <c r="BC110" s="821"/>
      <c r="BD110" s="821"/>
      <c r="BE110" s="821"/>
      <c r="BF110" s="821"/>
      <c r="BG110" s="821"/>
      <c r="BH110" s="821"/>
      <c r="BI110" s="821"/>
      <c r="BJ110" s="821"/>
      <c r="BK110" s="821"/>
      <c r="BL110" s="821"/>
      <c r="BM110" s="821"/>
      <c r="BN110" s="821"/>
      <c r="BO110" s="821"/>
      <c r="BP110" s="822"/>
      <c r="BQ110" s="874">
        <v>18070706</v>
      </c>
      <c r="BR110" s="855"/>
      <c r="BS110" s="855"/>
      <c r="BT110" s="855"/>
      <c r="BU110" s="855"/>
      <c r="BV110" s="855">
        <v>17090442</v>
      </c>
      <c r="BW110" s="855"/>
      <c r="BX110" s="855"/>
      <c r="BY110" s="855"/>
      <c r="BZ110" s="855"/>
      <c r="CA110" s="855">
        <v>15911464</v>
      </c>
      <c r="CB110" s="855"/>
      <c r="CC110" s="855"/>
      <c r="CD110" s="855"/>
      <c r="CE110" s="855"/>
      <c r="CF110" s="879">
        <v>193.4</v>
      </c>
      <c r="CG110" s="880"/>
      <c r="CH110" s="880"/>
      <c r="CI110" s="880"/>
      <c r="CJ110" s="880"/>
      <c r="CK110" s="939" t="s">
        <v>420</v>
      </c>
      <c r="CL110" s="832"/>
      <c r="CM110" s="873" t="s">
        <v>421</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v>179491</v>
      </c>
      <c r="DR110" s="855"/>
      <c r="DS110" s="855"/>
      <c r="DT110" s="855"/>
      <c r="DU110" s="855"/>
      <c r="DV110" s="856">
        <v>2.2000000000000002</v>
      </c>
      <c r="DW110" s="856"/>
      <c r="DX110" s="856"/>
      <c r="DY110" s="856"/>
      <c r="DZ110" s="857"/>
    </row>
    <row r="111" spans="1:131" s="224" customFormat="1" ht="26.25" customHeight="1" x14ac:dyDescent="0.15">
      <c r="A111" s="787" t="s">
        <v>422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423</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v>179491</v>
      </c>
      <c r="CB111" s="830"/>
      <c r="CC111" s="830"/>
      <c r="CD111" s="830"/>
      <c r="CE111" s="830"/>
      <c r="CF111" s="888">
        <v>2.2000000000000002</v>
      </c>
      <c r="CG111" s="889"/>
      <c r="CH111" s="889"/>
      <c r="CI111" s="889"/>
      <c r="CJ111" s="889"/>
      <c r="CK111" s="940"/>
      <c r="CL111" s="834"/>
      <c r="CM111" s="828" t="s">
        <v>424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425</v>
      </c>
      <c r="B112" s="926"/>
      <c r="C112" s="765" t="s">
        <v>426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427</v>
      </c>
      <c r="BA112" s="765"/>
      <c r="BB112" s="765"/>
      <c r="BC112" s="765"/>
      <c r="BD112" s="765"/>
      <c r="BE112" s="765"/>
      <c r="BF112" s="765"/>
      <c r="BG112" s="765"/>
      <c r="BH112" s="765"/>
      <c r="BI112" s="765"/>
      <c r="BJ112" s="765"/>
      <c r="BK112" s="765"/>
      <c r="BL112" s="765"/>
      <c r="BM112" s="765"/>
      <c r="BN112" s="765"/>
      <c r="BO112" s="765"/>
      <c r="BP112" s="766"/>
      <c r="BQ112" s="829">
        <v>930610</v>
      </c>
      <c r="BR112" s="830"/>
      <c r="BS112" s="830"/>
      <c r="BT112" s="830"/>
      <c r="BU112" s="830"/>
      <c r="BV112" s="830">
        <v>863243</v>
      </c>
      <c r="BW112" s="830"/>
      <c r="BX112" s="830"/>
      <c r="BY112" s="830"/>
      <c r="BZ112" s="830"/>
      <c r="CA112" s="830">
        <v>777302</v>
      </c>
      <c r="CB112" s="830"/>
      <c r="CC112" s="830"/>
      <c r="CD112" s="830"/>
      <c r="CE112" s="830"/>
      <c r="CF112" s="888">
        <v>9.4</v>
      </c>
      <c r="CG112" s="889"/>
      <c r="CH112" s="889"/>
      <c r="CI112" s="889"/>
      <c r="CJ112" s="889"/>
      <c r="CK112" s="940"/>
      <c r="CL112" s="834"/>
      <c r="CM112" s="828" t="s">
        <v>428</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139288</v>
      </c>
      <c r="AB113" s="932"/>
      <c r="AC113" s="932"/>
      <c r="AD113" s="932"/>
      <c r="AE113" s="933"/>
      <c r="AF113" s="934">
        <v>146331</v>
      </c>
      <c r="AG113" s="932"/>
      <c r="AH113" s="932"/>
      <c r="AI113" s="932"/>
      <c r="AJ113" s="933"/>
      <c r="AK113" s="934">
        <v>137744</v>
      </c>
      <c r="AL113" s="932"/>
      <c r="AM113" s="932"/>
      <c r="AN113" s="932"/>
      <c r="AO113" s="933"/>
      <c r="AP113" s="935">
        <v>1.7</v>
      </c>
      <c r="AQ113" s="936"/>
      <c r="AR113" s="936"/>
      <c r="AS113" s="936"/>
      <c r="AT113" s="937"/>
      <c r="AU113" s="945"/>
      <c r="AV113" s="946"/>
      <c r="AW113" s="946"/>
      <c r="AX113" s="946"/>
      <c r="AY113" s="946"/>
      <c r="AZ113" s="828" t="s">
        <v>430</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433</v>
      </c>
      <c r="BA114" s="765"/>
      <c r="BB114" s="765"/>
      <c r="BC114" s="765"/>
      <c r="BD114" s="765"/>
      <c r="BE114" s="765"/>
      <c r="BF114" s="765"/>
      <c r="BG114" s="765"/>
      <c r="BH114" s="765"/>
      <c r="BI114" s="765"/>
      <c r="BJ114" s="765"/>
      <c r="BK114" s="765"/>
      <c r="BL114" s="765"/>
      <c r="BM114" s="765"/>
      <c r="BN114" s="765"/>
      <c r="BO114" s="765"/>
      <c r="BP114" s="766"/>
      <c r="BQ114" s="829">
        <v>2630804</v>
      </c>
      <c r="BR114" s="830"/>
      <c r="BS114" s="830"/>
      <c r="BT114" s="830"/>
      <c r="BU114" s="830"/>
      <c r="BV114" s="830">
        <v>2369797</v>
      </c>
      <c r="BW114" s="830"/>
      <c r="BX114" s="830"/>
      <c r="BY114" s="830"/>
      <c r="BZ114" s="830"/>
      <c r="CA114" s="830">
        <v>2327140</v>
      </c>
      <c r="CB114" s="830"/>
      <c r="CC114" s="830"/>
      <c r="CD114" s="830"/>
      <c r="CE114" s="830"/>
      <c r="CF114" s="888">
        <v>28.3</v>
      </c>
      <c r="CG114" s="889"/>
      <c r="CH114" s="889"/>
      <c r="CI114" s="889"/>
      <c r="CJ114" s="889"/>
      <c r="CK114" s="940"/>
      <c r="CL114" s="834"/>
      <c r="CM114" s="828" t="s">
        <v>434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v>179491</v>
      </c>
      <c r="AL115" s="932"/>
      <c r="AM115" s="932"/>
      <c r="AN115" s="932"/>
      <c r="AO115" s="933"/>
      <c r="AP115" s="935">
        <v>2.2000000000000002</v>
      </c>
      <c r="AQ115" s="936"/>
      <c r="AR115" s="936"/>
      <c r="AS115" s="936"/>
      <c r="AT115" s="937"/>
      <c r="AU115" s="945"/>
      <c r="AV115" s="946"/>
      <c r="AW115" s="946"/>
      <c r="AX115" s="946"/>
      <c r="AY115" s="946"/>
      <c r="AZ115" s="828" t="s">
        <v>436</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439</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441</v>
      </c>
      <c r="Z117" s="910"/>
      <c r="AA117" s="915">
        <v>2067367</v>
      </c>
      <c r="AB117" s="916"/>
      <c r="AC117" s="916"/>
      <c r="AD117" s="916"/>
      <c r="AE117" s="917"/>
      <c r="AF117" s="918">
        <v>2279045</v>
      </c>
      <c r="AG117" s="916"/>
      <c r="AH117" s="916"/>
      <c r="AI117" s="916"/>
      <c r="AJ117" s="917"/>
      <c r="AK117" s="918">
        <v>2527731</v>
      </c>
      <c r="AL117" s="916"/>
      <c r="AM117" s="916"/>
      <c r="AN117" s="916"/>
      <c r="AO117" s="917"/>
      <c r="AP117" s="919"/>
      <c r="AQ117" s="920"/>
      <c r="AR117" s="920"/>
      <c r="AS117" s="920"/>
      <c r="AT117" s="921"/>
      <c r="AU117" s="945"/>
      <c r="AV117" s="946"/>
      <c r="AW117" s="946"/>
      <c r="AX117" s="946"/>
      <c r="AY117" s="946"/>
      <c r="AZ117" s="876" t="s">
        <v>442</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417</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414</v>
      </c>
      <c r="AB118" s="909"/>
      <c r="AC118" s="909"/>
      <c r="AD118" s="909"/>
      <c r="AE118" s="910"/>
      <c r="AF118" s="911" t="s">
        <v>415</v>
      </c>
      <c r="AG118" s="909"/>
      <c r="AH118" s="909"/>
      <c r="AI118" s="909"/>
      <c r="AJ118" s="910"/>
      <c r="AK118" s="911" t="s">
        <v>294</v>
      </c>
      <c r="AL118" s="909"/>
      <c r="AM118" s="909"/>
      <c r="AN118" s="909"/>
      <c r="AO118" s="910"/>
      <c r="AP118" s="912" t="s">
        <v>416</v>
      </c>
      <c r="AQ118" s="913"/>
      <c r="AR118" s="913"/>
      <c r="AS118" s="913"/>
      <c r="AT118" s="914"/>
      <c r="AU118" s="945"/>
      <c r="AV118" s="946"/>
      <c r="AW118" s="946"/>
      <c r="AX118" s="946"/>
      <c r="AY118" s="946"/>
      <c r="AZ118" s="851" t="s">
        <v>444</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420</v>
      </c>
      <c r="B119" s="832"/>
      <c r="C119" s="873" t="s">
        <v>421</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v>179491</v>
      </c>
      <c r="AL119" s="902"/>
      <c r="AM119" s="902"/>
      <c r="AN119" s="902"/>
      <c r="AO119" s="903"/>
      <c r="AP119" s="905">
        <v>2.2000000000000002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446</v>
      </c>
      <c r="BP119" s="891"/>
      <c r="BQ119" s="892">
        <v>21632120</v>
      </c>
      <c r="BR119" s="858"/>
      <c r="BS119" s="858"/>
      <c r="BT119" s="858"/>
      <c r="BU119" s="858"/>
      <c r="BV119" s="858">
        <v>20323482</v>
      </c>
      <c r="BW119" s="858"/>
      <c r="BX119" s="858"/>
      <c r="BY119" s="858"/>
      <c r="BZ119" s="858"/>
      <c r="CA119" s="858">
        <v>19195397</v>
      </c>
      <c r="CB119" s="858"/>
      <c r="CC119" s="858"/>
      <c r="CD119" s="858"/>
      <c r="CE119" s="858"/>
      <c r="CF119" s="761"/>
      <c r="CG119" s="762"/>
      <c r="CH119" s="762"/>
      <c r="CI119" s="762"/>
      <c r="CJ119" s="847"/>
      <c r="CK119" s="941"/>
      <c r="CL119" s="836"/>
      <c r="CM119" s="851" t="s">
        <v>447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448</v>
      </c>
      <c r="AV120" s="894"/>
      <c r="AW120" s="894"/>
      <c r="AX120" s="894"/>
      <c r="AY120" s="895"/>
      <c r="AZ120" s="873" t="s">
        <v>449</v>
      </c>
      <c r="BA120" s="821"/>
      <c r="BB120" s="821"/>
      <c r="BC120" s="821"/>
      <c r="BD120" s="821"/>
      <c r="BE120" s="821"/>
      <c r="BF120" s="821"/>
      <c r="BG120" s="821"/>
      <c r="BH120" s="821"/>
      <c r="BI120" s="821"/>
      <c r="BJ120" s="821"/>
      <c r="BK120" s="821"/>
      <c r="BL120" s="821"/>
      <c r="BM120" s="821"/>
      <c r="BN120" s="821"/>
      <c r="BO120" s="821"/>
      <c r="BP120" s="822"/>
      <c r="BQ120" s="874">
        <v>5248508</v>
      </c>
      <c r="BR120" s="855"/>
      <c r="BS120" s="855"/>
      <c r="BT120" s="855"/>
      <c r="BU120" s="855"/>
      <c r="BV120" s="855">
        <v>5530316</v>
      </c>
      <c r="BW120" s="855"/>
      <c r="BX120" s="855"/>
      <c r="BY120" s="855"/>
      <c r="BZ120" s="855"/>
      <c r="CA120" s="855">
        <v>5587759</v>
      </c>
      <c r="CB120" s="855"/>
      <c r="CC120" s="855"/>
      <c r="CD120" s="855"/>
      <c r="CE120" s="855"/>
      <c r="CF120" s="879">
        <v>67.900000000000006</v>
      </c>
      <c r="CG120" s="880"/>
      <c r="CH120" s="880"/>
      <c r="CI120" s="880"/>
      <c r="CJ120" s="880"/>
      <c r="CK120" s="881" t="s">
        <v>450</v>
      </c>
      <c r="CL120" s="865"/>
      <c r="CM120" s="865"/>
      <c r="CN120" s="865"/>
      <c r="CO120" s="866"/>
      <c r="CP120" s="885" t="s">
        <v>397</v>
      </c>
      <c r="CQ120" s="886"/>
      <c r="CR120" s="886"/>
      <c r="CS120" s="886"/>
      <c r="CT120" s="886"/>
      <c r="CU120" s="886"/>
      <c r="CV120" s="886"/>
      <c r="CW120" s="886"/>
      <c r="CX120" s="886"/>
      <c r="CY120" s="886"/>
      <c r="CZ120" s="886"/>
      <c r="DA120" s="886"/>
      <c r="DB120" s="886"/>
      <c r="DC120" s="886"/>
      <c r="DD120" s="886"/>
      <c r="DE120" s="886"/>
      <c r="DF120" s="887"/>
      <c r="DG120" s="874">
        <v>307727</v>
      </c>
      <c r="DH120" s="855"/>
      <c r="DI120" s="855"/>
      <c r="DJ120" s="855"/>
      <c r="DK120" s="855"/>
      <c r="DL120" s="855">
        <v>305455</v>
      </c>
      <c r="DM120" s="855"/>
      <c r="DN120" s="855"/>
      <c r="DO120" s="855"/>
      <c r="DP120" s="855"/>
      <c r="DQ120" s="855">
        <v>299309</v>
      </c>
      <c r="DR120" s="855"/>
      <c r="DS120" s="855"/>
      <c r="DT120" s="855"/>
      <c r="DU120" s="855"/>
      <c r="DV120" s="856">
        <v>3.6</v>
      </c>
      <c r="DW120" s="856"/>
      <c r="DX120" s="856"/>
      <c r="DY120" s="856"/>
      <c r="DZ120" s="857"/>
    </row>
    <row r="121" spans="1:130" s="224" customFormat="1" ht="26.25" customHeight="1" x14ac:dyDescent="0.15">
      <c r="A121" s="833"/>
      <c r="B121" s="834"/>
      <c r="C121" s="876" t="s">
        <v>451</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452</v>
      </c>
      <c r="BA121" s="765"/>
      <c r="BB121" s="765"/>
      <c r="BC121" s="765"/>
      <c r="BD121" s="765"/>
      <c r="BE121" s="765"/>
      <c r="BF121" s="765"/>
      <c r="BG121" s="765"/>
      <c r="BH121" s="765"/>
      <c r="BI121" s="765"/>
      <c r="BJ121" s="765"/>
      <c r="BK121" s="765"/>
      <c r="BL121" s="765"/>
      <c r="BM121" s="765"/>
      <c r="BN121" s="765"/>
      <c r="BO121" s="765"/>
      <c r="BP121" s="766"/>
      <c r="BQ121" s="829">
        <v>48466</v>
      </c>
      <c r="BR121" s="830"/>
      <c r="BS121" s="830"/>
      <c r="BT121" s="830"/>
      <c r="BU121" s="830"/>
      <c r="BV121" s="830">
        <v>26966</v>
      </c>
      <c r="BW121" s="830"/>
      <c r="BX121" s="830"/>
      <c r="BY121" s="830"/>
      <c r="BZ121" s="830"/>
      <c r="CA121" s="830">
        <v>17945</v>
      </c>
      <c r="CB121" s="830"/>
      <c r="CC121" s="830"/>
      <c r="CD121" s="830"/>
      <c r="CE121" s="830"/>
      <c r="CF121" s="888">
        <v>0.2</v>
      </c>
      <c r="CG121" s="889"/>
      <c r="CH121" s="889"/>
      <c r="CI121" s="889"/>
      <c r="CJ121" s="889"/>
      <c r="CK121" s="882"/>
      <c r="CL121" s="868"/>
      <c r="CM121" s="868"/>
      <c r="CN121" s="868"/>
      <c r="CO121" s="869"/>
      <c r="CP121" s="848" t="s">
        <v>396</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v>222233</v>
      </c>
      <c r="DR121" s="830"/>
      <c r="DS121" s="830"/>
      <c r="DT121" s="830"/>
      <c r="DU121" s="830"/>
      <c r="DV121" s="807">
        <v>2.7</v>
      </c>
      <c r="DW121" s="807"/>
      <c r="DX121" s="807"/>
      <c r="DY121" s="807"/>
      <c r="DZ121" s="808"/>
    </row>
    <row r="122" spans="1:130" s="224" customFormat="1" ht="26.25" customHeight="1" x14ac:dyDescent="0.15">
      <c r="A122" s="833"/>
      <c r="B122" s="834"/>
      <c r="C122" s="828" t="s">
        <v>434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453</v>
      </c>
      <c r="BA122" s="852"/>
      <c r="BB122" s="852"/>
      <c r="BC122" s="852"/>
      <c r="BD122" s="852"/>
      <c r="BE122" s="852"/>
      <c r="BF122" s="852"/>
      <c r="BG122" s="852"/>
      <c r="BH122" s="852"/>
      <c r="BI122" s="852"/>
      <c r="BJ122" s="852"/>
      <c r="BK122" s="852"/>
      <c r="BL122" s="852"/>
      <c r="BM122" s="852"/>
      <c r="BN122" s="852"/>
      <c r="BO122" s="852"/>
      <c r="BP122" s="853"/>
      <c r="BQ122" s="892">
        <v>14654966</v>
      </c>
      <c r="BR122" s="858"/>
      <c r="BS122" s="858"/>
      <c r="BT122" s="858"/>
      <c r="BU122" s="858"/>
      <c r="BV122" s="858">
        <v>13862841</v>
      </c>
      <c r="BW122" s="858"/>
      <c r="BX122" s="858"/>
      <c r="BY122" s="858"/>
      <c r="BZ122" s="858"/>
      <c r="CA122" s="858">
        <v>12958249</v>
      </c>
      <c r="CB122" s="858"/>
      <c r="CC122" s="858"/>
      <c r="CD122" s="858"/>
      <c r="CE122" s="858"/>
      <c r="CF122" s="859">
        <v>157.5</v>
      </c>
      <c r="CG122" s="860"/>
      <c r="CH122" s="860"/>
      <c r="CI122" s="860"/>
      <c r="CJ122" s="860"/>
      <c r="CK122" s="882"/>
      <c r="CL122" s="868"/>
      <c r="CM122" s="868"/>
      <c r="CN122" s="868"/>
      <c r="CO122" s="869"/>
      <c r="CP122" s="848" t="s">
        <v>395</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v>215087</v>
      </c>
      <c r="DR122" s="830"/>
      <c r="DS122" s="830"/>
      <c r="DT122" s="830"/>
      <c r="DU122" s="830"/>
      <c r="DV122" s="807">
        <v>2.6</v>
      </c>
      <c r="DW122" s="807"/>
      <c r="DX122" s="807"/>
      <c r="DY122" s="807"/>
      <c r="DZ122" s="808"/>
    </row>
    <row r="123" spans="1:130" s="224" customFormat="1" ht="26.25" customHeight="1" x14ac:dyDescent="0.15">
      <c r="A123" s="833"/>
      <c r="B123" s="834"/>
      <c r="C123" s="828" t="s">
        <v>440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454</v>
      </c>
      <c r="BP123" s="891"/>
      <c r="BQ123" s="845">
        <v>19951940</v>
      </c>
      <c r="BR123" s="846"/>
      <c r="BS123" s="846"/>
      <c r="BT123" s="846"/>
      <c r="BU123" s="846"/>
      <c r="BV123" s="846">
        <v>19420123</v>
      </c>
      <c r="BW123" s="846"/>
      <c r="BX123" s="846"/>
      <c r="BY123" s="846"/>
      <c r="BZ123" s="846"/>
      <c r="CA123" s="846">
        <v>18563953</v>
      </c>
      <c r="CB123" s="846"/>
      <c r="CC123" s="846"/>
      <c r="CD123" s="846"/>
      <c r="CE123" s="846"/>
      <c r="CF123" s="761"/>
      <c r="CG123" s="762"/>
      <c r="CH123" s="762"/>
      <c r="CI123" s="762"/>
      <c r="CJ123" s="847"/>
      <c r="CK123" s="882"/>
      <c r="CL123" s="868"/>
      <c r="CM123" s="868"/>
      <c r="CN123" s="868"/>
      <c r="CO123" s="869"/>
      <c r="CP123" s="848" t="s">
        <v>393</v>
      </c>
      <c r="CQ123" s="849"/>
      <c r="CR123" s="849"/>
      <c r="CS123" s="849"/>
      <c r="CT123" s="849"/>
      <c r="CU123" s="849"/>
      <c r="CV123" s="849"/>
      <c r="CW123" s="849"/>
      <c r="CX123" s="849"/>
      <c r="CY123" s="849"/>
      <c r="CZ123" s="849"/>
      <c r="DA123" s="849"/>
      <c r="DB123" s="849"/>
      <c r="DC123" s="849"/>
      <c r="DD123" s="849"/>
      <c r="DE123" s="849"/>
      <c r="DF123" s="850"/>
      <c r="DG123" s="792">
        <v>62370</v>
      </c>
      <c r="DH123" s="793"/>
      <c r="DI123" s="793"/>
      <c r="DJ123" s="793"/>
      <c r="DK123" s="794"/>
      <c r="DL123" s="795">
        <v>51616</v>
      </c>
      <c r="DM123" s="793"/>
      <c r="DN123" s="793"/>
      <c r="DO123" s="793"/>
      <c r="DP123" s="794"/>
      <c r="DQ123" s="795">
        <v>40673</v>
      </c>
      <c r="DR123" s="793"/>
      <c r="DS123" s="793"/>
      <c r="DT123" s="793"/>
      <c r="DU123" s="794"/>
      <c r="DV123" s="837">
        <v>0.5</v>
      </c>
      <c r="DW123" s="838"/>
      <c r="DX123" s="838"/>
      <c r="DY123" s="838"/>
      <c r="DZ123" s="839"/>
    </row>
    <row r="124" spans="1:130" s="224" customFormat="1" ht="26.25" customHeight="1" thickBot="1" x14ac:dyDescent="0.2">
      <c r="A124" s="833"/>
      <c r="B124" s="834"/>
      <c r="C124" s="828" t="s">
        <v>443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19.899999999999999</v>
      </c>
      <c r="BR124" s="844"/>
      <c r="BS124" s="844"/>
      <c r="BT124" s="844"/>
      <c r="BU124" s="844"/>
      <c r="BV124" s="844">
        <v>11</v>
      </c>
      <c r="BW124" s="844"/>
      <c r="BX124" s="844"/>
      <c r="BY124" s="844"/>
      <c r="BZ124" s="844"/>
      <c r="CA124" s="844">
        <v>7.6</v>
      </c>
      <c r="CB124" s="844"/>
      <c r="CC124" s="844"/>
      <c r="CD124" s="844"/>
      <c r="CE124" s="844"/>
      <c r="CF124" s="739"/>
      <c r="CG124" s="740"/>
      <c r="CH124" s="740"/>
      <c r="CI124" s="740"/>
      <c r="CJ124" s="875"/>
      <c r="CK124" s="883"/>
      <c r="CL124" s="883"/>
      <c r="CM124" s="883"/>
      <c r="CN124" s="883"/>
      <c r="CO124" s="884"/>
      <c r="CP124" s="848" t="s">
        <v>456</v>
      </c>
      <c r="CQ124" s="849"/>
      <c r="CR124" s="849"/>
      <c r="CS124" s="849"/>
      <c r="CT124" s="849"/>
      <c r="CU124" s="849"/>
      <c r="CV124" s="849"/>
      <c r="CW124" s="849"/>
      <c r="CX124" s="849"/>
      <c r="CY124" s="849"/>
      <c r="CZ124" s="849"/>
      <c r="DA124" s="849"/>
      <c r="DB124" s="849"/>
      <c r="DC124" s="849"/>
      <c r="DD124" s="849"/>
      <c r="DE124" s="849"/>
      <c r="DF124" s="850"/>
      <c r="DG124" s="776">
        <v>560513</v>
      </c>
      <c r="DH124" s="777"/>
      <c r="DI124" s="777"/>
      <c r="DJ124" s="777"/>
      <c r="DK124" s="778"/>
      <c r="DL124" s="779">
        <v>506172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457</v>
      </c>
      <c r="CL125" s="865"/>
      <c r="CM125" s="865"/>
      <c r="CN125" s="865"/>
      <c r="CO125" s="866"/>
      <c r="CP125" s="873" t="s">
        <v>458</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459</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460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461</v>
      </c>
      <c r="AY127" s="825"/>
      <c r="AZ127" s="825"/>
      <c r="BA127" s="825"/>
      <c r="BB127" s="825"/>
      <c r="BC127" s="825"/>
      <c r="BD127" s="825"/>
      <c r="BE127" s="826"/>
      <c r="BF127" s="824" t="s">
        <v>462</v>
      </c>
      <c r="BG127" s="825"/>
      <c r="BH127" s="825"/>
      <c r="BI127" s="825"/>
      <c r="BJ127" s="825"/>
      <c r="BK127" s="825"/>
      <c r="BL127" s="826"/>
      <c r="BM127" s="824" t="s">
        <v>463</v>
      </c>
      <c r="BN127" s="825"/>
      <c r="BO127" s="825"/>
      <c r="BP127" s="825"/>
      <c r="BQ127" s="825"/>
      <c r="BR127" s="825"/>
      <c r="BS127" s="826"/>
      <c r="BT127" s="824" t="s">
        <v>464</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465</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467</v>
      </c>
      <c r="X128" s="811"/>
      <c r="Y128" s="811"/>
      <c r="Z128" s="812"/>
      <c r="AA128" s="813">
        <v>27675</v>
      </c>
      <c r="AB128" s="814"/>
      <c r="AC128" s="814"/>
      <c r="AD128" s="814"/>
      <c r="AE128" s="815"/>
      <c r="AF128" s="816">
        <v>20962</v>
      </c>
      <c r="AG128" s="814"/>
      <c r="AH128" s="814"/>
      <c r="AI128" s="814"/>
      <c r="AJ128" s="815"/>
      <c r="AK128" s="816">
        <v>8465</v>
      </c>
      <c r="AL128" s="814"/>
      <c r="AM128" s="814"/>
      <c r="AN128" s="814"/>
      <c r="AO128" s="815"/>
      <c r="AP128" s="817"/>
      <c r="AQ128" s="818"/>
      <c r="AR128" s="818"/>
      <c r="AS128" s="818"/>
      <c r="AT128" s="819"/>
      <c r="AU128" s="226"/>
      <c r="AV128" s="226"/>
      <c r="AW128" s="226"/>
      <c r="AX128" s="820" t="s">
        <v>468</v>
      </c>
      <c r="AY128" s="821"/>
      <c r="AZ128" s="821"/>
      <c r="BA128" s="821"/>
      <c r="BB128" s="821"/>
      <c r="BC128" s="821"/>
      <c r="BD128" s="821"/>
      <c r="BE128" s="822"/>
      <c r="BF128" s="799" t="s">
        <v>122</v>
      </c>
      <c r="BG128" s="800"/>
      <c r="BH128" s="800"/>
      <c r="BI128" s="800"/>
      <c r="BJ128" s="800"/>
      <c r="BK128" s="800"/>
      <c r="BL128" s="823"/>
      <c r="BM128" s="799">
        <v>13.35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469</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470</v>
      </c>
      <c r="X129" s="790"/>
      <c r="Y129" s="790"/>
      <c r="Z129" s="791"/>
      <c r="AA129" s="792">
        <v>10010881</v>
      </c>
      <c r="AB129" s="793"/>
      <c r="AC129" s="793"/>
      <c r="AD129" s="793"/>
      <c r="AE129" s="794"/>
      <c r="AF129" s="795">
        <v>9838814</v>
      </c>
      <c r="AG129" s="793"/>
      <c r="AH129" s="793"/>
      <c r="AI129" s="793"/>
      <c r="AJ129" s="794"/>
      <c r="AK129" s="795">
        <v>9874016</v>
      </c>
      <c r="AL129" s="793"/>
      <c r="AM129" s="793"/>
      <c r="AN129" s="793"/>
      <c r="AO129" s="794"/>
      <c r="AP129" s="796"/>
      <c r="AQ129" s="797"/>
      <c r="AR129" s="797"/>
      <c r="AS129" s="797"/>
      <c r="AT129" s="798"/>
      <c r="AU129" s="227"/>
      <c r="AV129" s="227"/>
      <c r="AW129" s="227"/>
      <c r="AX129" s="764" t="s">
        <v>471</v>
      </c>
      <c r="AY129" s="765"/>
      <c r="AZ129" s="765"/>
      <c r="BA129" s="765"/>
      <c r="BB129" s="765"/>
      <c r="BC129" s="765"/>
      <c r="BD129" s="765"/>
      <c r="BE129" s="766"/>
      <c r="BF129" s="783" t="s">
        <v>122</v>
      </c>
      <c r="BG129" s="784"/>
      <c r="BH129" s="784"/>
      <c r="BI129" s="784"/>
      <c r="BJ129" s="784"/>
      <c r="BK129" s="784"/>
      <c r="BL129" s="785"/>
      <c r="BM129" s="783">
        <v>18.350000000000001</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472</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473</v>
      </c>
      <c r="X130" s="790"/>
      <c r="Y130" s="790"/>
      <c r="Z130" s="791"/>
      <c r="AA130" s="792">
        <v>1571436</v>
      </c>
      <c r="AB130" s="793"/>
      <c r="AC130" s="793"/>
      <c r="AD130" s="793"/>
      <c r="AE130" s="794"/>
      <c r="AF130" s="795">
        <v>1668173</v>
      </c>
      <c r="AG130" s="793"/>
      <c r="AH130" s="793"/>
      <c r="AI130" s="793"/>
      <c r="AJ130" s="794"/>
      <c r="AK130" s="795">
        <v>1647829</v>
      </c>
      <c r="AL130" s="793"/>
      <c r="AM130" s="793"/>
      <c r="AN130" s="793"/>
      <c r="AO130" s="794"/>
      <c r="AP130" s="796"/>
      <c r="AQ130" s="797"/>
      <c r="AR130" s="797"/>
      <c r="AS130" s="797"/>
      <c r="AT130" s="798"/>
      <c r="AU130" s="227"/>
      <c r="AV130" s="227"/>
      <c r="AW130" s="227"/>
      <c r="AX130" s="764" t="s">
        <v>474</v>
      </c>
      <c r="AY130" s="765"/>
      <c r="AZ130" s="765"/>
      <c r="BA130" s="765"/>
      <c r="BB130" s="765"/>
      <c r="BC130" s="765"/>
      <c r="BD130" s="765"/>
      <c r="BE130" s="766"/>
      <c r="BF130" s="767">
        <v>7.7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475</v>
      </c>
      <c r="X131" s="774"/>
      <c r="Y131" s="774"/>
      <c r="Z131" s="775"/>
      <c r="AA131" s="776">
        <v>8439445</v>
      </c>
      <c r="AB131" s="777"/>
      <c r="AC131" s="777"/>
      <c r="AD131" s="777"/>
      <c r="AE131" s="778"/>
      <c r="AF131" s="779">
        <v>8170641</v>
      </c>
      <c r="AG131" s="777"/>
      <c r="AH131" s="777"/>
      <c r="AI131" s="777"/>
      <c r="AJ131" s="778"/>
      <c r="AK131" s="779">
        <v>8226187</v>
      </c>
      <c r="AL131" s="777"/>
      <c r="AM131" s="777"/>
      <c r="AN131" s="777"/>
      <c r="AO131" s="778"/>
      <c r="AP131" s="780"/>
      <c r="AQ131" s="781"/>
      <c r="AR131" s="781"/>
      <c r="AS131" s="781"/>
      <c r="AT131" s="782"/>
      <c r="AU131" s="227"/>
      <c r="AV131" s="227"/>
      <c r="AW131" s="227"/>
      <c r="AX131" s="742" t="s">
        <v>476</v>
      </c>
      <c r="AY131" s="743"/>
      <c r="AZ131" s="743"/>
      <c r="BA131" s="743"/>
      <c r="BB131" s="743"/>
      <c r="BC131" s="743"/>
      <c r="BD131" s="743"/>
      <c r="BE131" s="744"/>
      <c r="BF131" s="745">
        <v>7.6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477</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478</v>
      </c>
      <c r="W132" s="755"/>
      <c r="X132" s="755"/>
      <c r="Y132" s="755"/>
      <c r="Z132" s="756"/>
      <c r="AA132" s="757">
        <v>5.548421727</v>
      </c>
      <c r="AB132" s="758"/>
      <c r="AC132" s="758"/>
      <c r="AD132" s="758"/>
      <c r="AE132" s="759"/>
      <c r="AF132" s="760">
        <v>7.2198741809999998</v>
      </c>
      <c r="AG132" s="758"/>
      <c r="AH132" s="758"/>
      <c r="AI132" s="758"/>
      <c r="AJ132" s="759"/>
      <c r="AK132" s="760">
        <v>10.593449919999999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479</v>
      </c>
      <c r="W133" s="734"/>
      <c r="X133" s="734"/>
      <c r="Y133" s="734"/>
      <c r="Z133" s="735"/>
      <c r="AA133" s="736">
        <v>4.5999999999999996</v>
      </c>
      <c r="AB133" s="737"/>
      <c r="AC133" s="737"/>
      <c r="AD133" s="737"/>
      <c r="AE133" s="738"/>
      <c r="AF133" s="736">
        <v>5.6</v>
      </c>
      <c r="AG133" s="737"/>
      <c r="AH133" s="737"/>
      <c r="AI133" s="737"/>
      <c r="AJ133" s="738"/>
      <c r="AK133" s="736">
        <v>7.7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6IJrqWKMEmXX9eemOFmBSKo0W/ODfvu8N0Dvf3Mpsw2Nt14tRUf2DhlWC+sGgv6mzUZA5Om0aCuBTWAtcJakiQ==" saltValue="axe8BsYVzw3bTBbw+QZ5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B11" sqref="B11:Q11"/>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A5dg0lCz5WqedtUPGysOmQyPDJGMjYpIhpx3WX8KV0U1kb6rFPdx6Ji3e1eEp9GndncJ8QW2yVWNQhK3/bS85Q==" saltValue="EDsgu4kPUcgVJQ8q/nVF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B11" sqref="B11:Q11"/>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chTSauWYPEX00N3rgAujdYABt5ql566aNCnQEo+qrlD12Qcah3kPDsXMmsPzNMJ2VTnw6VNTY45SC3uRp44DA==" saltValue="LI2hxV/h++XN6eWmwK6EG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election activeCell="B11" sqref="B11:Q11"/>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31" t="s">
        <v>483</v>
      </c>
      <c r="AP7" s="265"/>
      <c r="AQ7" s="266" t="s">
        <v>484</v>
      </c>
      <c r="AR7" s="267"/>
    </row>
    <row r="8" spans="1:46" x14ac:dyDescent="0.15">
      <c r="A8" s="259"/>
      <c r="AK8" s="268"/>
      <c r="AL8" s="269"/>
      <c r="AM8" s="269"/>
      <c r="AN8" s="270"/>
      <c r="AO8" s="1132"/>
      <c r="AP8" s="271" t="s">
        <v>485</v>
      </c>
      <c r="AQ8" s="272" t="s">
        <v>486</v>
      </c>
      <c r="AR8" s="273" t="s">
        <v>487</v>
      </c>
    </row>
    <row r="9" spans="1:46" x14ac:dyDescent="0.15">
      <c r="A9" s="259"/>
      <c r="AK9" s="1143" t="s">
        <v>488</v>
      </c>
      <c r="AL9" s="1144"/>
      <c r="AM9" s="1144"/>
      <c r="AN9" s="1145"/>
      <c r="AO9" s="274">
        <v>3146805</v>
      </c>
      <c r="AP9" s="274">
        <v>162374</v>
      </c>
      <c r="AQ9" s="275">
        <v>107616</v>
      </c>
      <c r="AR9" s="276">
        <v>50.9</v>
      </c>
    </row>
    <row r="10" spans="1:46" ht="13.5" customHeight="1" x14ac:dyDescent="0.15">
      <c r="A10" s="259"/>
      <c r="AK10" s="1143" t="s">
        <v>489</v>
      </c>
      <c r="AL10" s="1144"/>
      <c r="AM10" s="1144"/>
      <c r="AN10" s="1145"/>
      <c r="AO10" s="277">
        <v>12</v>
      </c>
      <c r="AP10" s="277">
        <v>1</v>
      </c>
      <c r="AQ10" s="278">
        <v>10095</v>
      </c>
      <c r="AR10" s="279">
        <v>-100</v>
      </c>
    </row>
    <row r="11" spans="1:46" ht="13.5" customHeight="1" x14ac:dyDescent="0.15">
      <c r="A11" s="259"/>
      <c r="AK11" s="1143" t="s">
        <v>490</v>
      </c>
      <c r="AL11" s="1144"/>
      <c r="AM11" s="1144"/>
      <c r="AN11" s="1145"/>
      <c r="AO11" s="277" t="s">
        <v>491</v>
      </c>
      <c r="AP11" s="277" t="s">
        <v>491</v>
      </c>
      <c r="AQ11" s="278">
        <v>1704</v>
      </c>
      <c r="AR11" s="279" t="s">
        <v>491</v>
      </c>
    </row>
    <row r="12" spans="1:46" ht="13.5" customHeight="1" x14ac:dyDescent="0.15">
      <c r="A12" s="259"/>
      <c r="AK12" s="1143" t="s">
        <v>492</v>
      </c>
      <c r="AL12" s="1144"/>
      <c r="AM12" s="1144"/>
      <c r="AN12" s="1145"/>
      <c r="AO12" s="277" t="s">
        <v>491</v>
      </c>
      <c r="AP12" s="277" t="s">
        <v>491</v>
      </c>
      <c r="AQ12" s="278">
        <v>7</v>
      </c>
      <c r="AR12" s="279" t="s">
        <v>491</v>
      </c>
    </row>
    <row r="13" spans="1:46" ht="13.5" customHeight="1" x14ac:dyDescent="0.15">
      <c r="A13" s="259"/>
      <c r="AK13" s="1143" t="s">
        <v>493</v>
      </c>
      <c r="AL13" s="1144"/>
      <c r="AM13" s="1144"/>
      <c r="AN13" s="1145"/>
      <c r="AO13" s="277">
        <v>120652</v>
      </c>
      <c r="AP13" s="277">
        <v>6226</v>
      </c>
      <c r="AQ13" s="278">
        <v>4110</v>
      </c>
      <c r="AR13" s="279">
        <v>51.5</v>
      </c>
    </row>
    <row r="14" spans="1:46" ht="13.5" customHeight="1" x14ac:dyDescent="0.15">
      <c r="A14" s="259"/>
      <c r="AK14" s="1143" t="s">
        <v>494</v>
      </c>
      <c r="AL14" s="1144"/>
      <c r="AM14" s="1144"/>
      <c r="AN14" s="1145"/>
      <c r="AO14" s="277">
        <v>83583</v>
      </c>
      <c r="AP14" s="277">
        <v>4313</v>
      </c>
      <c r="AQ14" s="278">
        <v>2451</v>
      </c>
      <c r="AR14" s="279">
        <v>76</v>
      </c>
    </row>
    <row r="15" spans="1:46" ht="13.5" customHeight="1" x14ac:dyDescent="0.15">
      <c r="A15" s="259"/>
      <c r="AK15" s="1146" t="s">
        <v>495</v>
      </c>
      <c r="AL15" s="1147"/>
      <c r="AM15" s="1147"/>
      <c r="AN15" s="1148"/>
      <c r="AO15" s="277">
        <v>-231320</v>
      </c>
      <c r="AP15" s="277">
        <v>-11936</v>
      </c>
      <c r="AQ15" s="278">
        <v>-6399</v>
      </c>
      <c r="AR15" s="279">
        <v>86.5</v>
      </c>
    </row>
    <row r="16" spans="1:46" x14ac:dyDescent="0.15">
      <c r="A16" s="259"/>
      <c r="AK16" s="1146" t="s">
        <v>177</v>
      </c>
      <c r="AL16" s="1147"/>
      <c r="AM16" s="1147"/>
      <c r="AN16" s="1148"/>
      <c r="AO16" s="277">
        <v>3119732</v>
      </c>
      <c r="AP16" s="277">
        <v>160977</v>
      </c>
      <c r="AQ16" s="278">
        <v>119584</v>
      </c>
      <c r="AR16" s="279">
        <v>34.6</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49" t="s">
        <v>500</v>
      </c>
      <c r="AL21" s="1150"/>
      <c r="AM21" s="1150"/>
      <c r="AN21" s="1151"/>
      <c r="AO21" s="289">
        <v>15.43</v>
      </c>
      <c r="AP21" s="290">
        <v>10.86</v>
      </c>
      <c r="AQ21" s="291">
        <v>4.57</v>
      </c>
      <c r="AS21" s="292"/>
      <c r="AT21" s="288"/>
    </row>
    <row r="22" spans="1:46" s="260" customFormat="1" x14ac:dyDescent="0.15">
      <c r="A22" s="288"/>
      <c r="AK22" s="1149" t="s">
        <v>501</v>
      </c>
      <c r="AL22" s="1150"/>
      <c r="AM22" s="1150"/>
      <c r="AN22" s="1151"/>
      <c r="AO22" s="293">
        <v>99.5</v>
      </c>
      <c r="AP22" s="294">
        <v>97.3</v>
      </c>
      <c r="AQ22" s="295">
        <v>2.2000000000000002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31" t="s">
        <v>483</v>
      </c>
      <c r="AP30" s="265"/>
      <c r="AQ30" s="266" t="s">
        <v>484</v>
      </c>
      <c r="AR30" s="267"/>
    </row>
    <row r="31" spans="1:46" x14ac:dyDescent="0.15">
      <c r="A31" s="259"/>
      <c r="AK31" s="268"/>
      <c r="AL31" s="269"/>
      <c r="AM31" s="269"/>
      <c r="AN31" s="270"/>
      <c r="AO31" s="1132"/>
      <c r="AP31" s="271" t="s">
        <v>485</v>
      </c>
      <c r="AQ31" s="272" t="s">
        <v>486</v>
      </c>
      <c r="AR31" s="273" t="s">
        <v>487</v>
      </c>
    </row>
    <row r="32" spans="1:46" ht="27" customHeight="1" x14ac:dyDescent="0.15">
      <c r="A32" s="259"/>
      <c r="AK32" s="1133" t="s">
        <v>505</v>
      </c>
      <c r="AL32" s="1134"/>
      <c r="AM32" s="1134"/>
      <c r="AN32" s="1135"/>
      <c r="AO32" s="303">
        <v>2210496</v>
      </c>
      <c r="AP32" s="303">
        <v>114061</v>
      </c>
      <c r="AQ32" s="304">
        <v>75090</v>
      </c>
      <c r="AR32" s="305">
        <v>51.9</v>
      </c>
    </row>
    <row r="33" spans="1:46" ht="13.5" customHeight="1" x14ac:dyDescent="0.15">
      <c r="A33" s="259"/>
      <c r="AK33" s="1133" t="s">
        <v>506</v>
      </c>
      <c r="AL33" s="1134"/>
      <c r="AM33" s="1134"/>
      <c r="AN33" s="1135"/>
      <c r="AO33" s="303" t="s">
        <v>491</v>
      </c>
      <c r="AP33" s="303" t="s">
        <v>491</v>
      </c>
      <c r="AQ33" s="304" t="s">
        <v>491</v>
      </c>
      <c r="AR33" s="305" t="s">
        <v>491</v>
      </c>
    </row>
    <row r="34" spans="1:46" ht="27" customHeight="1" x14ac:dyDescent="0.15">
      <c r="A34" s="259"/>
      <c r="AK34" s="1133" t="s">
        <v>507</v>
      </c>
      <c r="AL34" s="1134"/>
      <c r="AM34" s="1134"/>
      <c r="AN34" s="1135"/>
      <c r="AO34" s="303" t="s">
        <v>491</v>
      </c>
      <c r="AP34" s="303" t="s">
        <v>491</v>
      </c>
      <c r="AQ34" s="304">
        <v>1</v>
      </c>
      <c r="AR34" s="305" t="s">
        <v>491</v>
      </c>
    </row>
    <row r="35" spans="1:46" ht="27" customHeight="1" x14ac:dyDescent="0.15">
      <c r="A35" s="259"/>
      <c r="AK35" s="1133" t="s">
        <v>508</v>
      </c>
      <c r="AL35" s="1134"/>
      <c r="AM35" s="1134"/>
      <c r="AN35" s="1135"/>
      <c r="AO35" s="303">
        <v>137744</v>
      </c>
      <c r="AP35" s="303">
        <v>7108</v>
      </c>
      <c r="AQ35" s="304">
        <v>17211</v>
      </c>
      <c r="AR35" s="305">
        <v>-58.7</v>
      </c>
    </row>
    <row r="36" spans="1:46" ht="27" customHeight="1" x14ac:dyDescent="0.15">
      <c r="A36" s="259"/>
      <c r="AK36" s="1133" t="s">
        <v>509</v>
      </c>
      <c r="AL36" s="1134"/>
      <c r="AM36" s="1134"/>
      <c r="AN36" s="1135"/>
      <c r="AO36" s="303" t="s">
        <v>491</v>
      </c>
      <c r="AP36" s="303" t="s">
        <v>491</v>
      </c>
      <c r="AQ36" s="304">
        <v>2478</v>
      </c>
      <c r="AR36" s="305" t="s">
        <v>491</v>
      </c>
    </row>
    <row r="37" spans="1:46" ht="13.5" customHeight="1" x14ac:dyDescent="0.15">
      <c r="A37" s="259"/>
      <c r="AK37" s="1133" t="s">
        <v>510</v>
      </c>
      <c r="AL37" s="1134"/>
      <c r="AM37" s="1134"/>
      <c r="AN37" s="1135"/>
      <c r="AO37" s="303">
        <v>179491</v>
      </c>
      <c r="AP37" s="303">
        <v>9262</v>
      </c>
      <c r="AQ37" s="304">
        <v>654</v>
      </c>
      <c r="AR37" s="305">
        <v>1316.2</v>
      </c>
    </row>
    <row r="38" spans="1:46" ht="27" customHeight="1" x14ac:dyDescent="0.15">
      <c r="A38" s="259"/>
      <c r="AK38" s="1136" t="s">
        <v>511</v>
      </c>
      <c r="AL38" s="1137"/>
      <c r="AM38" s="1137"/>
      <c r="AN38" s="1138"/>
      <c r="AO38" s="306" t="s">
        <v>491</v>
      </c>
      <c r="AP38" s="306" t="s">
        <v>491</v>
      </c>
      <c r="AQ38" s="307">
        <v>4</v>
      </c>
      <c r="AR38" s="295" t="s">
        <v>491</v>
      </c>
      <c r="AS38" s="302"/>
    </row>
    <row r="39" spans="1:46" x14ac:dyDescent="0.15">
      <c r="A39" s="259"/>
      <c r="AK39" s="1136" t="s">
        <v>512</v>
      </c>
      <c r="AL39" s="1137"/>
      <c r="AM39" s="1137"/>
      <c r="AN39" s="1138"/>
      <c r="AO39" s="303">
        <v>-8465</v>
      </c>
      <c r="AP39" s="303">
        <v>-437</v>
      </c>
      <c r="AQ39" s="304">
        <v>-3502</v>
      </c>
      <c r="AR39" s="305">
        <v>-87.5</v>
      </c>
      <c r="AS39" s="302"/>
    </row>
    <row r="40" spans="1:46" ht="27" customHeight="1" x14ac:dyDescent="0.15">
      <c r="A40" s="259"/>
      <c r="AK40" s="1133" t="s">
        <v>513</v>
      </c>
      <c r="AL40" s="1134"/>
      <c r="AM40" s="1134"/>
      <c r="AN40" s="1135"/>
      <c r="AO40" s="303">
        <v>-1647829</v>
      </c>
      <c r="AP40" s="303">
        <v>-85027</v>
      </c>
      <c r="AQ40" s="304">
        <v>-63750</v>
      </c>
      <c r="AR40" s="305">
        <v>33.4</v>
      </c>
      <c r="AS40" s="302"/>
    </row>
    <row r="41" spans="1:46" x14ac:dyDescent="0.15">
      <c r="A41" s="259"/>
      <c r="AK41" s="1139" t="s">
        <v>287</v>
      </c>
      <c r="AL41" s="1140"/>
      <c r="AM41" s="1140"/>
      <c r="AN41" s="1141"/>
      <c r="AO41" s="303">
        <v>871437</v>
      </c>
      <c r="AP41" s="303">
        <v>44966</v>
      </c>
      <c r="AQ41" s="304">
        <v>28185</v>
      </c>
      <c r="AR41" s="305">
        <v>59.5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26" t="s">
        <v>483</v>
      </c>
      <c r="AN49" s="1128" t="s">
        <v>516</v>
      </c>
      <c r="AO49" s="1129"/>
      <c r="AP49" s="1129"/>
      <c r="AQ49" s="1129"/>
      <c r="AR49" s="1130"/>
    </row>
    <row r="50" spans="1:44" x14ac:dyDescent="0.15">
      <c r="A50" s="259"/>
      <c r="AK50" s="317"/>
      <c r="AL50" s="318"/>
      <c r="AM50" s="1127"/>
      <c r="AN50" s="319" t="s">
        <v>517</v>
      </c>
      <c r="AO50" s="320" t="s">
        <v>518</v>
      </c>
      <c r="AP50" s="321" t="s">
        <v>519</v>
      </c>
      <c r="AQ50" s="322" t="s">
        <v>520</v>
      </c>
      <c r="AR50" s="323" t="s">
        <v>521</v>
      </c>
    </row>
    <row r="51" spans="1:44" x14ac:dyDescent="0.15">
      <c r="A51" s="259"/>
      <c r="AK51" s="315" t="s">
        <v>522</v>
      </c>
      <c r="AL51" s="316"/>
      <c r="AM51" s="324">
        <v>4538347</v>
      </c>
      <c r="AN51" s="325">
        <v>212211</v>
      </c>
      <c r="AO51" s="326">
        <v>-18.2</v>
      </c>
      <c r="AP51" s="327">
        <v>94081</v>
      </c>
      <c r="AQ51" s="328">
        <v>10.5</v>
      </c>
      <c r="AR51" s="329">
        <v>-28.7</v>
      </c>
    </row>
    <row r="52" spans="1:44" x14ac:dyDescent="0.15">
      <c r="A52" s="259"/>
      <c r="AK52" s="330"/>
      <c r="AL52" s="331" t="s">
        <v>523</v>
      </c>
      <c r="AM52" s="332">
        <v>1475027</v>
      </c>
      <c r="AN52" s="333">
        <v>68972</v>
      </c>
      <c r="AO52" s="334">
        <v>-11.2</v>
      </c>
      <c r="AP52" s="335">
        <v>48949</v>
      </c>
      <c r="AQ52" s="336">
        <v>11.5</v>
      </c>
      <c r="AR52" s="337">
        <v>-22.7</v>
      </c>
    </row>
    <row r="53" spans="1:44" x14ac:dyDescent="0.15">
      <c r="A53" s="259"/>
      <c r="AK53" s="315" t="s">
        <v>524</v>
      </c>
      <c r="AL53" s="316"/>
      <c r="AM53" s="324">
        <v>5200053</v>
      </c>
      <c r="AN53" s="325">
        <v>249343</v>
      </c>
      <c r="AO53" s="326">
        <v>17.5</v>
      </c>
      <c r="AP53" s="327">
        <v>92632</v>
      </c>
      <c r="AQ53" s="328">
        <v>-1.5</v>
      </c>
      <c r="AR53" s="329">
        <v>19</v>
      </c>
    </row>
    <row r="54" spans="1:44" x14ac:dyDescent="0.15">
      <c r="A54" s="259"/>
      <c r="AK54" s="330"/>
      <c r="AL54" s="331" t="s">
        <v>523</v>
      </c>
      <c r="AM54" s="332">
        <v>3395716</v>
      </c>
      <c r="AN54" s="333">
        <v>162825</v>
      </c>
      <c r="AO54" s="334">
        <v>136.1</v>
      </c>
      <c r="AP54" s="335">
        <v>47978</v>
      </c>
      <c r="AQ54" s="336">
        <v>-2</v>
      </c>
      <c r="AR54" s="337">
        <v>138.1</v>
      </c>
    </row>
    <row r="55" spans="1:44" x14ac:dyDescent="0.15">
      <c r="A55" s="259"/>
      <c r="AK55" s="315" t="s">
        <v>525</v>
      </c>
      <c r="AL55" s="316"/>
      <c r="AM55" s="324">
        <v>2803694</v>
      </c>
      <c r="AN55" s="325">
        <v>137355</v>
      </c>
      <c r="AO55" s="326">
        <v>-44.9</v>
      </c>
      <c r="AP55" s="327">
        <v>96469</v>
      </c>
      <c r="AQ55" s="328">
        <v>4.0999999999999996</v>
      </c>
      <c r="AR55" s="329">
        <v>-49</v>
      </c>
    </row>
    <row r="56" spans="1:44" x14ac:dyDescent="0.15">
      <c r="A56" s="259"/>
      <c r="AK56" s="330"/>
      <c r="AL56" s="331" t="s">
        <v>523</v>
      </c>
      <c r="AM56" s="332">
        <v>887299</v>
      </c>
      <c r="AN56" s="333">
        <v>43469</v>
      </c>
      <c r="AO56" s="334">
        <v>-73.3</v>
      </c>
      <c r="AP56" s="335">
        <v>49775</v>
      </c>
      <c r="AQ56" s="336">
        <v>3.7</v>
      </c>
      <c r="AR56" s="337">
        <v>-77</v>
      </c>
    </row>
    <row r="57" spans="1:44" x14ac:dyDescent="0.15">
      <c r="A57" s="259"/>
      <c r="AK57" s="315" t="s">
        <v>526</v>
      </c>
      <c r="AL57" s="316"/>
      <c r="AM57" s="324">
        <v>2399805</v>
      </c>
      <c r="AN57" s="325">
        <v>120654</v>
      </c>
      <c r="AO57" s="326">
        <v>-12.2</v>
      </c>
      <c r="AP57" s="327">
        <v>85743</v>
      </c>
      <c r="AQ57" s="328">
        <v>-11.1</v>
      </c>
      <c r="AR57" s="329">
        <v>-1.1000000000000001</v>
      </c>
    </row>
    <row r="58" spans="1:44" x14ac:dyDescent="0.15">
      <c r="A58" s="259"/>
      <c r="AK58" s="330"/>
      <c r="AL58" s="331" t="s">
        <v>523</v>
      </c>
      <c r="AM58" s="332">
        <v>849301</v>
      </c>
      <c r="AN58" s="333">
        <v>42700</v>
      </c>
      <c r="AO58" s="334">
        <v>-1.8</v>
      </c>
      <c r="AP58" s="335">
        <v>45231</v>
      </c>
      <c r="AQ58" s="336">
        <v>-9.1</v>
      </c>
      <c r="AR58" s="337">
        <v>7.3</v>
      </c>
    </row>
    <row r="59" spans="1:44" x14ac:dyDescent="0.15">
      <c r="A59" s="259"/>
      <c r="AK59" s="315" t="s">
        <v>527</v>
      </c>
      <c r="AL59" s="316"/>
      <c r="AM59" s="324">
        <v>2192568</v>
      </c>
      <c r="AN59" s="325">
        <v>113136</v>
      </c>
      <c r="AO59" s="326">
        <v>-6.2</v>
      </c>
      <c r="AP59" s="327">
        <v>92509</v>
      </c>
      <c r="AQ59" s="328">
        <v>7.9</v>
      </c>
      <c r="AR59" s="329">
        <v>-14.1</v>
      </c>
    </row>
    <row r="60" spans="1:44" x14ac:dyDescent="0.15">
      <c r="A60" s="259"/>
      <c r="AK60" s="330"/>
      <c r="AL60" s="331" t="s">
        <v>523</v>
      </c>
      <c r="AM60" s="332">
        <v>888457</v>
      </c>
      <c r="AN60" s="333">
        <v>45844</v>
      </c>
      <c r="AO60" s="334">
        <v>7.4</v>
      </c>
      <c r="AP60" s="335">
        <v>52274</v>
      </c>
      <c r="AQ60" s="336">
        <v>15.6</v>
      </c>
      <c r="AR60" s="337">
        <v>-8.1999999999999993</v>
      </c>
    </row>
    <row r="61" spans="1:44" x14ac:dyDescent="0.15">
      <c r="A61" s="259"/>
      <c r="AK61" s="315" t="s">
        <v>528</v>
      </c>
      <c r="AL61" s="338"/>
      <c r="AM61" s="324">
        <v>3426893</v>
      </c>
      <c r="AN61" s="325">
        <v>166540</v>
      </c>
      <c r="AO61" s="326">
        <v>-12.8</v>
      </c>
      <c r="AP61" s="327">
        <v>92287</v>
      </c>
      <c r="AQ61" s="339">
        <v>2</v>
      </c>
      <c r="AR61" s="329">
        <v>-14.8</v>
      </c>
    </row>
    <row r="62" spans="1:44" x14ac:dyDescent="0.15">
      <c r="A62" s="259"/>
      <c r="AK62" s="330"/>
      <c r="AL62" s="331" t="s">
        <v>523</v>
      </c>
      <c r="AM62" s="332">
        <v>1499160</v>
      </c>
      <c r="AN62" s="333">
        <v>72762</v>
      </c>
      <c r="AO62" s="334">
        <v>11.4</v>
      </c>
      <c r="AP62" s="335">
        <v>48841</v>
      </c>
      <c r="AQ62" s="336">
        <v>3.9</v>
      </c>
      <c r="AR62" s="337">
        <v>7.5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ANTyCjTVHT5KodNijQ/A3xehAojH8pV0wA4aBscNywYrVEDuG4G3AzUQOk16hNMo0uBGymieS9mVL3onPQFeTg==" saltValue="GvFYHO5yFgFAW4qVDBPc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11" sqref="B11:Q11"/>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nMT+vw+ufZtmtiP9TRQkGiIuzYU4JGU4QSpBx9sfRHTcVN+DFvPMMARoDRk4dkgx/nbV7NsMD4k+QESsiDZOmQ==" saltValue="0bxpSvSto/6tBhsZu3mc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B11" sqref="B11:Q11"/>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JRs+yOH5W23VnXJOCNKWdcAZAObZXFwz3607MwxrPCCW9fyPvYxbqLktxQMvdEk+7w3U/TdlWWxPDGl4Hov22g==" saltValue="0gbrkTqsPbaY2OJ1rsvg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B11" sqref="B11:Q1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52" t="s">
        <v>3</v>
      </c>
      <c r="D47" s="1152"/>
      <c r="E47" s="1153"/>
      <c r="F47" s="11">
        <v>36.630000000000003</v>
      </c>
      <c r="G47" s="12">
        <v>34.97</v>
      </c>
      <c r="H47" s="12">
        <v>33.67</v>
      </c>
      <c r="I47" s="12">
        <v>34.340000000000003</v>
      </c>
      <c r="J47" s="13">
        <v>38.46</v>
      </c>
    </row>
    <row r="48" spans="2:10" ht="57.75" customHeight="1" x14ac:dyDescent="0.15">
      <c r="B48" s="14"/>
      <c r="C48" s="1154" t="s">
        <v>4</v>
      </c>
      <c r="D48" s="1154"/>
      <c r="E48" s="1155"/>
      <c r="F48" s="15">
        <v>5.97</v>
      </c>
      <c r="G48" s="16">
        <v>4.2</v>
      </c>
      <c r="H48" s="16">
        <v>11.45</v>
      </c>
      <c r="I48" s="16">
        <v>8.3800000000000008</v>
      </c>
      <c r="J48" s="17">
        <v>5</v>
      </c>
    </row>
    <row r="49" spans="2:10" ht="57.75" customHeight="1" thickBot="1" x14ac:dyDescent="0.2">
      <c r="B49" s="18"/>
      <c r="C49" s="1156" t="s">
        <v>5</v>
      </c>
      <c r="D49" s="1156"/>
      <c r="E49" s="1157"/>
      <c r="F49" s="19">
        <v>3.36</v>
      </c>
      <c r="G49" s="20" t="s">
        <v>535</v>
      </c>
      <c r="H49" s="20">
        <v>7.46</v>
      </c>
      <c r="I49" s="20" t="s">
        <v>536</v>
      </c>
      <c r="J49" s="21">
        <v>0.89</v>
      </c>
    </row>
    <row r="50" spans="2:10" x14ac:dyDescent="0.15"/>
  </sheetData>
  <sheetProtection algorithmName="SHA-512" hashValue="vpnI2/8Lyj0OwFGtcyV97g6YgUJy3Ozh+hrl2bsEnwjPSVzHXFwjyFhn9+XGnmSfm5Fch/9L6l7QH+tFDlxTIw==" saltValue="Sj6YI/qgJrVh8aRujUK+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2025-03-11T00:47:03Z</cp:lastPrinted>
  <dcterms:created xsi:type="dcterms:W3CDTF">2025-02-19T05:23:00Z</dcterms:created>
  <dcterms:modified xsi:type="dcterms:W3CDTF">2025-09-30T07:47:12Z</dcterms:modified>
  <cp:category/>
</cp:coreProperties>
</file>