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B624AAD7-3211-4503-AFC8-FCAD1179059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40" i="10" l="1"/>
  <c r="BG39" i="10"/>
  <c r="BG38" i="10"/>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AM40" i="10"/>
  <c r="U40" i="10"/>
  <c r="C40" i="10"/>
  <c r="BW39" i="10"/>
  <c r="AM39" i="10"/>
  <c r="U39" i="10"/>
  <c r="C39" i="10"/>
  <c r="AM38" i="10"/>
  <c r="C38" i="10"/>
  <c r="AM37" i="10"/>
  <c r="C37" i="10"/>
  <c r="AM36"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BE34" i="10"/>
  <c r="BE35" i="10" s="1"/>
  <c r="BE36" i="10" s="1"/>
  <c r="BE37" i="10" s="1"/>
  <c r="BE38" i="10" s="1"/>
  <c r="BE39" i="10" s="1"/>
  <c r="BE40" i="10" s="1"/>
  <c r="BW34" i="10"/>
  <c r="BW35" i="10" s="1"/>
  <c r="BW36" i="10" s="1"/>
  <c r="BW37" i="10" s="1"/>
  <c r="BW38" i="10" s="1"/>
  <c r="CO34" i="10" l="1"/>
  <c r="CO35" i="10" s="1"/>
  <c r="CO36" i="10" s="1"/>
  <c r="CO37" i="10" s="1"/>
  <c r="CO38" i="10" s="1"/>
  <c r="CO39" i="10" s="1"/>
  <c r="CO40" i="10" s="1"/>
</calcChain>
</file>

<file path=xl/sharedStrings.xml><?xml version="1.0" encoding="utf-8"?>
<sst xmlns="http://schemas.openxmlformats.org/spreadsheetml/2006/main" count="1166" uniqueCount="594">
  <si>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</si>
  <si>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</si>
  <si>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</si>
  <si>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</si>
  <si>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</si>
  <si>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</si>
  <si>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</si>
  <si>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</si>
  <si>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</si>
  <si>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</si>
  <si>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</si>
  <si>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</si>
  <si>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</si>
  <si>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</si>
  <si>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</si>
  <si>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</si>
  <si>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</si>
  <si>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</si>
  <si>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</si>
  <si>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</si>
  <si>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</si>
  <si>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</si>
  <si>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</si>
  <si>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</si>
  <si>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</si>
  <si>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</si>
  <si>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</si>
  <si>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</si>
  <si>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</si>
  <si>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</si>
  <si>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</si>
  <si>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</si>
  <si>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</si>
  <si>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</si>
  <si>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</si>
  <si>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</si>
  <si>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</si>
  <si>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</si>
  <si>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</si>
  <si>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</si>
  <si>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</si>
  <si>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</si>
  <si>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</si>
  <si>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</si>
  <si>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</si>
  <si>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</si>
  <si>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</si>
  <si>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</si>
  <si>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</si>
  <si>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</si>
  <si>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</si>
  <si>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</si>
  <si>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</si>
  <si>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</si>
  <si>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</si>
  <si>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</si>
  <si>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</si>
  <si>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</si>
  <si>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</si>
  <si>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</si>
  <si>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</si>
  <si>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</si>
  <si>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</si>
  <si>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</si>
  <si>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</si>
  <si>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</si>
  <si>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</si>
  <si>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</si>
  <si>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</si>
  <si>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</si>
  <si>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</si>
  <si>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</si>
  <si>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</si>
  <si>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</si>
  <si>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</si>
  <si>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</si>
  <si>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</si>
  <si>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</si>
  <si>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</si>
  <si>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</si>
  <si>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</si>
  <si>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</si>
  <si>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</si>
  <si>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</si>
  <si>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</si>
  <si>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</si>
  <si>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</si>
  <si>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</si>
  <si>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</si>
  <si>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</si>
  <si>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</si>
  <si>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</si>
  <si>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</si>
  <si>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</si>
  <si>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</si>
  <si>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</si>
  <si>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</si>
  <si>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</si>
  <si>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</si>
  <si>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</si>
  <si>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</si>
  <si>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</si>
  <si>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</si>
  <si>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</si>
  <si>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</si>
  <si>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</si>
  <si>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</si>
  <si>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</si>
  <si>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</si>
  <si>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</si>
  <si>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</si>
  <si>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</si>
  <si>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</si>
  <si>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</si>
  <si>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</si>
  <si>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</si>
  <si>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</si>
  <si>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</si>
  <si>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</si>
  <si>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</si>
  <si>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</si>
  <si>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</si>
  <si>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</si>
  <si>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</si>
  <si>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</si>
  <si>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</si>
  <si>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</si>
  <si>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</si>
  <si>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</si>
  <si>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</si>
  <si>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</si>
  <si>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</si>
  <si>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</si>
  <si>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</si>
  <si>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</si>
  <si>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</si>
  <si>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</si>
  <si>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</si>
  <si>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</si>
  <si>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</si>
  <si>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</si>
  <si>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</si>
  <si>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</si>
  <si>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</si>
  <si>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</si>
  <si>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</si>
  <si>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</si>
  <si>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</si>
  <si>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</si>
  <si>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</si>
  <si>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</si>
  <si>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</si>
  <si>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</si>
  <si>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</si>
  <si>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</si>
  <si>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</si>
  <si>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</si>
  <si>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</si>
  <si>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</si>
  <si>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</si>
  <si>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</si>
  <si>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</si>
  <si>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</si>
  <si>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</si>
  <si>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</si>
  <si>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</si>
  <si>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</si>
  <si>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</si>
  <si>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</si>
  <si>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</si>
  <si>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</si>
  <si>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</si>
  <si>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</si>
  <si>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</si>
  <si>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</si>
  <si>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</si>
  <si>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</si>
  <si>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</si>
  <si>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</si>
  <si>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</si>
  <si>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</si>
  <si>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</si>
  <si>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</si>
  <si>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</si>
  <si>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</si>
  <si>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</si>
  <si>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</si>
  <si>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</si>
  <si>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</si>
  <si>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</si>
  <si>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</si>
  <si>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</si>
  <si>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</si>
  <si>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</si>
  <si>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</si>
  <si>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</si>
  <si>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</si>
  <si>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</si>
  <si>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</si>
  <si>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</si>
  <si>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</si>
  <si>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</si>
  <si>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</si>
  <si>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大分県佐伯市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</si>
  <si>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</si>
  <si>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</si>
  <si>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</si>
  <si>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</si>
  <si>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</si>
  <si>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</si>
  <si>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</si>
  <si>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</si>
  <si>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</si>
  <si>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</si>
  <si>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</si>
  <si>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</si>
  <si>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</si>
  <si>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</si>
  <si>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</si>
  <si>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</si>
  <si>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</si>
  <si>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</si>
  <si>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</si>
  <si>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</si>
  <si>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</si>
  <si>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</si>
  <si>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</si>
  <si>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</si>
  <si>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</si>
  <si>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</si>
  <si>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</si>
  <si>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</si>
  <si>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</si>
  <si>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</si>
  <si>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</si>
  <si>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</si>
  <si>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</si>
  <si>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</si>
  <si>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</si>
  <si>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</si>
  <si>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</si>
  <si>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</si>
  <si>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</si>
  <si>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</si>
  <si>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</si>
  <si>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</si>
  <si>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</si>
  <si>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</si>
  <si>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</si>
  <si>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</si>
  <si>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</si>
  <si>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</si>
  <si>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</si>
  <si>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</si>
  <si>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</si>
  <si>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</si>
  <si>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</si>
  <si>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</si>
  <si>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</si>
  <si>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</si>
  <si>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</si>
  <si>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</si>
  <si>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</si>
  <si>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</si>
  <si>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</si>
  <si>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</si>
  <si>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</si>
  <si>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</si>
  <si>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</si>
  <si>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</si>
  <si>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</si>
  <si>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</si>
  <si>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</si>
  <si>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</si>
  <si>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</si>
  <si>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</si>
  <si>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</si>
  <si>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</si>
  <si>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</si>
  <si>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</si>
  <si>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</si>
  <si>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</si>
  <si>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</si>
  <si>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</si>
  <si>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</si>
  <si>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</si>
  <si>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</si>
  <si>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</si>
  <si>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</si>
  <si>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</si>
  <si>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</si>
  <si>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</si>
  <si>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</si>
  <si>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</si>
  <si>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</si>
  <si>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</si>
  <si>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</si>
  <si>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</si>
  <si>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</si>
  <si>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</si>
  <si>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</si>
  <si>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</si>
  <si>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</si>
  <si>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</si>
  <si>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</si>
  <si>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</si>
  <si>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</si>
  <si>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</si>
  <si>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</si>
  <si>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</si>
  <si>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</si>
  <si>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</si>
  <si>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</si>
  <si>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</si>
  <si>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</si>
  <si>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</si>
  <si>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</si>
  <si>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</si>
  <si>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</si>
  <si>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</si>
  <si>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</si>
  <si>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</si>
  <si>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</si>
  <si>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</si>
  <si>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</si>
  <si>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</si>
  <si>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</si>
  <si>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</si>
  <si>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</si>
  <si>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</si>
  <si>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</si>
  <si>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</si>
  <si>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</si>
  <si>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</si>
  <si>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</si>
  <si>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</si>
  <si>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</si>
  <si>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</si>
  <si>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</si>
  <si>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</si>
  <si>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</si>
  <si>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</si>
  <si>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</si>
  <si>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</si>
  <si>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</si>
  <si>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</si>
  <si>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</si>
  <si>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</si>
  <si>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</si>
  <si>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</si>
  <si>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</si>
  <si>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</si>
  <si>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</si>
  <si>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</si>
  <si>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大分県佐伯市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</si>
  <si>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</si>
  <si>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</si>
  <si>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</si>
  <si>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</si>
  <si>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</si>
  <si>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</si>
  <si>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</si>
  <si>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</si>
  <si>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</si>
  <si>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</si>
  <si>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</si>
  <si>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</si>
  <si>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</si>
  <si>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</si>
  <si>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</si>
  <si>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</si>
  <si>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</si>
  <si>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</si>
  <si>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</si>
  <si>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</si>
  <si>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</si>
  <si>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情報ネットワーク施設事業特別会計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</si>
  <si>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</si>
  <si>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</si>
  <si>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</si>
  <si>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</si>
  <si>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</si>
  <si>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</si>
  <si>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</si>
  <si>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</si>
  <si>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</si>
  <si>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</si>
  <si>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</si>
  <si>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</si>
  <si>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</si>
  <si>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</si>
  <si>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</si>
  <si>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</si>
  <si>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</si>
  <si>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介護予防支援事業特別会計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</si>
  <si>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</si>
  <si>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</si>
  <si>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</si>
  <si>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</si>
  <si>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</si>
  <si>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大島航路事業特別会計</t>
    <phoneticPr fontId="5"/>
  </si>
  <si>
    <t>蒲江・深島航路事業特別会計</t>
    <phoneticPr fontId="5"/>
  </si>
  <si>
    <t>農業集落排水事業特別会計</t>
    <phoneticPr fontId="5"/>
  </si>
  <si>
    <t>漁業集落排水事業特別会計</t>
    <phoneticPr fontId="5"/>
  </si>
  <si>
    <t>小規模集合排水処理事業特別会計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</si>
  <si>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</si>
  <si>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</si>
  <si>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</si>
  <si>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</si>
  <si>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</si>
  <si>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</si>
  <si>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</si>
  <si>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</si>
  <si>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</si>
  <si>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</si>
  <si>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</si>
  <si>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</si>
  <si>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</si>
  <si>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</si>
  <si>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</si>
  <si>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</si>
  <si>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</si>
  <si>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</si>
  <si>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</si>
  <si>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</si>
  <si>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</si>
  <si>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</si>
  <si>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</si>
  <si>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</si>
  <si>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</si>
  <si>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</si>
  <si>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</si>
  <si>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</si>
  <si>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</si>
  <si>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</si>
  <si>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</si>
  <si>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</si>
  <si>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</si>
  <si>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</si>
  <si>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</si>
  <si>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</si>
  <si>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</si>
  <si>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</si>
  <si>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</si>
  <si>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</si>
  <si>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</si>
  <si>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</si>
  <si>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</si>
  <si>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</si>
  <si>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</si>
  <si>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</si>
  <si>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</si>
  <si>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</si>
  <si>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</si>
  <si>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</si>
  <si>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</si>
  <si>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</si>
  <si>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</si>
  <si>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</si>
  <si>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</si>
  <si>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</si>
  <si>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</si>
  <si>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</si>
  <si>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</si>
  <si>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</si>
  <si>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</si>
  <si>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</si>
  <si>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</si>
  <si>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</si>
  <si>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</si>
  <si>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</si>
  <si>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</si>
  <si>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</si>
  <si>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</si>
  <si>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</si>
  <si>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</si>
  <si>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</si>
  <si>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</si>
  <si>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</si>
  <si>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</si>
  <si>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</si>
  <si>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</si>
  <si>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</si>
  <si>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</si>
  <si>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</si>
  <si>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</si>
  <si>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</si>
  <si>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</si>
  <si>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</si>
  <si>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</si>
  <si>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</si>
  <si>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</si>
  <si>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</si>
  <si>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</si>
  <si>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</si>
  <si>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</si>
  <si>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</si>
  <si>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</si>
  <si>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</si>
  <si>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</si>
  <si>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</si>
  <si>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</si>
  <si>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</si>
  <si>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</si>
  <si>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</si>
  <si>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</si>
  <si>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</si>
  <si>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</si>
  <si>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</si>
  <si>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</si>
  <si>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</si>
  <si>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</si>
  <si>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</si>
  <si>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</si>
  <si>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</si>
  <si>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</si>
  <si>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</si>
  <si>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</si>
  <si>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</si>
  <si>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</si>
  <si>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</si>
  <si>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</si>
  <si>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</si>
  <si>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</si>
  <si>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</si>
  <si>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</si>
  <si>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</si>
  <si>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</si>
  <si>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</si>
  <si>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</si>
  <si>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</si>
  <si>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</si>
  <si>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</si>
  <si>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</si>
  <si>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</si>
  <si>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</si>
  <si>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</si>
  <si>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</si>
  <si>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</si>
  <si>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</si>
  <si>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</si>
  <si>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2.54</t>
  </si>
  <si>
    <t>▲ 0.07</t>
  </si>
  <si>
    <t>▲ 0.39</t>
  </si>
  <si>
    <t>一般会計</t>
  </si>
  <si>
    <t>水道事業会計</t>
  </si>
  <si>
    <t>下水道事業会計</t>
  </si>
  <si>
    <t>地方卸売市場事業特別会計</t>
  </si>
  <si>
    <t>農業集落排水事業特別会計</t>
  </si>
  <si>
    <t>生活排水処理事業特別会計</t>
  </si>
  <si>
    <t>蒲江・深島航路事業特別会計</t>
  </si>
  <si>
    <t>漁業集落排水事業特別会計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</si>
  <si>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</si>
  <si>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</si>
  <si>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</si>
  <si>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</si>
  <si>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</si>
  <si>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</si>
  <si>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</si>
  <si>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</si>
  <si>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</si>
  <si>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地域振興基金</t>
    <rPh sb="0" eb="2">
      <t>チイキ</t>
    </rPh>
    <rPh sb="2" eb="4">
      <t>シンコウ</t>
    </rPh>
    <rPh sb="4" eb="6">
      <t>キキン</t>
    </rPh>
    <phoneticPr fontId="5"/>
  </si>
  <si>
    <t>ふるさと基金</t>
    <rPh sb="4" eb="6">
      <t>キキン</t>
    </rPh>
    <phoneticPr fontId="5"/>
  </si>
  <si>
    <t>地域福祉基金</t>
    <rPh sb="0" eb="2">
      <t>チイキ</t>
    </rPh>
    <rPh sb="2" eb="4">
      <t>フクシ</t>
    </rPh>
    <rPh sb="4" eb="6">
      <t>キキン</t>
    </rPh>
    <phoneticPr fontId="5"/>
  </si>
  <si>
    <t>ふるさとさいき応援基金</t>
    <phoneticPr fontId="2"/>
  </si>
  <si>
    <t>まちづくり整備基金</t>
    <phoneticPr fontId="2"/>
  </si>
  <si>
    <t>大分県消防補償等組合</t>
  </si>
  <si>
    <t>大分県交通災害共済組合(交通災害共済事業会計)</t>
    <rPh sb="12" eb="14">
      <t>コウツウ</t>
    </rPh>
    <rPh sb="14" eb="16">
      <t>サイガイ</t>
    </rPh>
    <rPh sb="16" eb="18">
      <t>キョウサイ</t>
    </rPh>
    <rPh sb="18" eb="20">
      <t>ジギョウ</t>
    </rPh>
    <rPh sb="20" eb="22">
      <t>カイケイ</t>
    </rPh>
    <phoneticPr fontId="2"/>
  </si>
  <si>
    <t>大分県市町村会館管理組合</t>
    <rPh sb="8" eb="10">
      <t>カンリ</t>
    </rPh>
    <phoneticPr fontId="2"/>
  </si>
  <si>
    <t>大分県後期高齢者医療広域連合（普通会計）</t>
    <rPh sb="15" eb="19">
      <t>フツウカイケイ</t>
    </rPh>
    <phoneticPr fontId="2"/>
  </si>
  <si>
    <t>大分県後期高齢者医療広域連合(後期高齢者医療事業会計)</t>
    <rPh sb="15" eb="20">
      <t>コウキコウレイシャ</t>
    </rPh>
    <rPh sb="20" eb="22">
      <t>イリョウ</t>
    </rPh>
    <rPh sb="24" eb="26">
      <t>カイケイ</t>
    </rPh>
    <phoneticPr fontId="2"/>
  </si>
  <si>
    <t>-</t>
    <phoneticPr fontId="2"/>
  </si>
  <si>
    <t>基金から2百万円繰入</t>
    <rPh sb="0" eb="2">
      <t>キキン</t>
    </rPh>
    <rPh sb="5" eb="8">
      <t>ヒャクマンエン</t>
    </rPh>
    <rPh sb="8" eb="10">
      <t>クリイレ</t>
    </rPh>
    <phoneticPr fontId="2"/>
  </si>
  <si>
    <t>基金から133百万円繰入</t>
    <rPh sb="0" eb="2">
      <t>キキン</t>
    </rPh>
    <rPh sb="7" eb="10">
      <t>ヒャクマンエン</t>
    </rPh>
    <rPh sb="10" eb="12">
      <t>クリイレ</t>
    </rPh>
    <phoneticPr fontId="2"/>
  </si>
  <si>
    <t>基金からの繰入なし</t>
    <rPh sb="0" eb="2">
      <t>キキン</t>
    </rPh>
    <rPh sb="5" eb="7">
      <t>クリイレ</t>
    </rPh>
    <phoneticPr fontId="2"/>
  </si>
  <si>
    <t>公益財団法人さいき農林公社</t>
    <rPh sb="0" eb="4">
      <t>コウエキザイダン</t>
    </rPh>
    <rPh sb="4" eb="6">
      <t>ホウジン</t>
    </rPh>
    <rPh sb="9" eb="13">
      <t>ノウリンコウシャ</t>
    </rPh>
    <phoneticPr fontId="2"/>
  </si>
  <si>
    <t>（有）きらり</t>
    <rPh sb="1" eb="2">
      <t>ユウ</t>
    </rPh>
    <phoneticPr fontId="2"/>
  </si>
  <si>
    <t>（株）まちづくり佐伯</t>
    <rPh sb="1" eb="2">
      <t>カブ</t>
    </rPh>
    <phoneticPr fontId="2"/>
  </si>
  <si>
    <t>佐伯広域森林組合</t>
    <rPh sb="0" eb="4">
      <t>サイキコウイキ</t>
    </rPh>
    <rPh sb="4" eb="8">
      <t>シンリンクミアイ</t>
    </rPh>
    <phoneticPr fontId="2"/>
  </si>
  <si>
    <t>大分県農業農村振興公社</t>
    <rPh sb="0" eb="3">
      <t>オオイタケン</t>
    </rPh>
    <rPh sb="3" eb="5">
      <t>ノウギョウ</t>
    </rPh>
    <rPh sb="5" eb="7">
      <t>ノウソン</t>
    </rPh>
    <rPh sb="7" eb="9">
      <t>シンコウ</t>
    </rPh>
    <rPh sb="9" eb="11">
      <t>コウシャ</t>
    </rPh>
    <phoneticPr fontId="2"/>
  </si>
  <si>
    <t>（株）ケーブルテレビ佐伯</t>
    <rPh sb="1" eb="2">
      <t>カブ</t>
    </rPh>
    <rPh sb="10" eb="12">
      <t>サイキ</t>
    </rPh>
    <phoneticPr fontId="2"/>
  </si>
  <si>
    <t>県所管第三セクター</t>
    <rPh sb="0" eb="1">
      <t>ケン</t>
    </rPh>
    <rPh sb="1" eb="3">
      <t>ショカン</t>
    </rPh>
    <rPh sb="3" eb="5">
      <t>ダイサン</t>
    </rPh>
    <phoneticPr fontId="2"/>
  </si>
  <si>
    <t>一般財団法人観光まちづくり佐伯</t>
    <rPh sb="0" eb="2">
      <t>イッパン</t>
    </rPh>
    <rPh sb="2" eb="4">
      <t>ザイダン</t>
    </rPh>
    <rPh sb="4" eb="6">
      <t>ホウジン</t>
    </rPh>
    <rPh sb="6" eb="8">
      <t>カンコウ</t>
    </rPh>
    <rPh sb="13" eb="15">
      <t>サイキ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</si>
  <si>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</si>
  <si>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</si>
  <si>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3年度から将来負担比率は無しの状態が続いている。これは、交付税算入率の高い地方債（過疎対策事業債や旧合併特例債など）を活用していることや地方債の償還に充当可能な基金を有していることなどが挙げられる。しかし、合併特例債の終了や基金残高の減少が進んでいることは懸念材料である。一方、有形固定資産減価償却率は1.3％増加した。これは、類似団体より高い状況であり、老朽化が進む公共施設等の維持補修や更新に関する経費をはじめとする将来世代の負担を軽減・平準化していくために、公共施設等総合管理計画に基づき施設の複合化、集約化、廃止等に取り組んでいくこと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</si>
  <si>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</si>
  <si>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</si>
  <si>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</si>
  <si>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</si>
  <si>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</si>
  <si>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</si>
  <si>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令和3年度から無しの状態が続いているが、実質公債費比率は昨年度から0.3％増加した。これは分子において元利償還金に充当可能な特定財源が減少したことから、全体で前年度より約1.1億円増加し、分母においては標準税収入額が増加したこともあり、標準財政規模は約1.2億円増加し、分母全体では約2.8億円の増加と分子・分母共に増加となったが、分母の増加率（＋1.4%）より分子の増加率（＋5.5%）が高く、令和５年度単年度の比率は0.4％増加した（令和4年度10.1％、令和5年度10.5%）ためである。今後も歳出経費の削減や特定目的基金の活用などを行って健全な財政運営に努めていく必要がある。</t>
    <rPh sb="83" eb="85">
      <t>ゼンタイ</t>
    </rPh>
    <rPh sb="130" eb="131">
      <t>ヤク</t>
    </rPh>
    <rPh sb="134" eb="136">
      <t>オクエン</t>
    </rPh>
    <rPh sb="146" eb="147">
      <t>ヤク</t>
    </rPh>
    <rPh sb="150" eb="151">
      <t>オク</t>
    </rPh>
    <rPh sb="205" eb="207">
      <t>レイワ</t>
    </rPh>
    <rPh sb="208" eb="210">
      <t>ネンド</t>
    </rPh>
    <rPh sb="274" eb="276">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</si>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</sst>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8B88868-D668-4441-B1CA-55CFE42C3E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80A9-4A60-A9FD-10C9F6EF5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137699</c:v>
                </c:pt>
                <c:pt idx="1">
                  <c:v>138015</c:v>
                </c:pt>
                <c:pt idx="2">
                  <c:v>91182</c:v>
                </c:pt>
                <c:pt idx="3">
                  <c:v>76804</c:v>
                </c:pt>
                <c:pt idx="4">
                  <c:v>94695</c:v>
                </c:pt>
              </c:numCache>
            </c:numRef>
          </c:val>
          <c:smooth val="0"/>
          <c:extLst>
            <c:ext xmlns:c16="http://schemas.microsoft.com/office/drawing/2014/chart" uri="{C3380CC4-5D6E-409C-BE32-E72D297353CC}">
              <c16:uniqueId val="{00000001-80A9-4A60-A9FD-10C9F6EF5C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2.57</c:v>
                </c:pt>
                <c:pt idx="1">
                  <c:v>2.75</c:v>
                </c:pt>
                <c:pt idx="2">
                  <c:v>3.45</c:v>
                </c:pt>
                <c:pt idx="3">
                  <c:v>3.34</c:v>
                </c:pt>
                <c:pt idx="4">
                  <c:v>4.09</c:v>
                </c:pt>
              </c:numCache>
            </c:numRef>
          </c:val>
          <c:extLst>
            <c:ext xmlns:c16="http://schemas.microsoft.com/office/drawing/2014/chart" uri="{C3380CC4-5D6E-409C-BE32-E72D297353CC}">
              <c16:uniqueId val="{00000000-E9A7-4CFD-8812-7861F506FE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23.55</c:v>
                </c:pt>
                <c:pt idx="1">
                  <c:v>22.92</c:v>
                </c:pt>
                <c:pt idx="2">
                  <c:v>24.64</c:v>
                </c:pt>
                <c:pt idx="3">
                  <c:v>25.26</c:v>
                </c:pt>
                <c:pt idx="4">
                  <c:v>24</c:v>
                </c:pt>
              </c:numCache>
            </c:numRef>
          </c:val>
          <c:extLst>
            <c:ext xmlns:c16="http://schemas.microsoft.com/office/drawing/2014/chart" uri="{C3380CC4-5D6E-409C-BE32-E72D297353CC}">
              <c16:uniqueId val="{00000001-E9A7-4CFD-8812-7861F506FE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-2.54</c:v>
                </c:pt>
                <c:pt idx="1">
                  <c:v>-7.0000000000000007E-2</c:v>
                </c:pt>
                <c:pt idx="2">
                  <c:v>3.07</c:v>
                </c:pt>
                <c:pt idx="3">
                  <c:v>-0.39</c:v>
                </c:pt>
                <c:pt idx="4">
                  <c:v>1.06</c:v>
                </c:pt>
              </c:numCache>
            </c:numRef>
          </c:val>
          <c:smooth val="0"/>
          <c:extLst>
            <c:ext xmlns:c16="http://schemas.microsoft.com/office/drawing/2014/chart" uri="{C3380CC4-5D6E-409C-BE32-E72D297353CC}">
              <c16:uniqueId val="{00000002-E9A7-4CFD-8812-7861F506FE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2.39</c:v>
                </c:pt>
                <c:pt idx="2">
                  <c:v>#N/A</c:v>
                </c:pt>
                <c:pt idx="3">
                  <c:v>0.51</c:v>
                </c:pt>
                <c:pt idx="4">
                  <c:v>#N/A</c:v>
                </c:pt>
                <c:pt idx="5">
                  <c:v>0.97</c:v>
                </c:pt>
                <c:pt idx="6">
                  <c:v>#N/A</c:v>
                </c:pt>
                <c:pt idx="7">
                  <c:v>0.75</c:v>
                </c:pt>
                <c:pt idx="8">
                  <c:v>#N/A</c:v>
                </c:pt>
                <c:pt idx="9">
                  <c:v>0.03</c:v>
                </c:pt>
              </c:numCache>
            </c:numRef>
          </c:val>
          <c:extLst>
            <c:ext xmlns:c16="http://schemas.microsoft.com/office/drawing/2014/chart" uri="{C3380CC4-5D6E-409C-BE32-E72D297353CC}">
              <c16:uniqueId val="{00000000-2675-4ADE-9E7E-02BE539E29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75-4ADE-9E7E-02BE539E29F7}"/>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675-4ADE-9E7E-02BE539E29F7}"/>
            </c:ext>
          </c:extLst>
        </c:ser>
        <c:ser>
          <c:idx val="3"/>
          <c:order val="3"/>
          <c:tx>
            <c:strRef>
              <c:f>データシート!$A$30</c:f>
              <c:strCache>
                <c:ptCount val="1"/>
                <c:pt idx="0">
                  <c:v>蒲江・深島航路事業特別会計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0.01</c:v>
                </c:pt>
              </c:numCache>
            </c:numRef>
          </c:val>
          <c:extLst>
            <c:ext xmlns:c16="http://schemas.microsoft.com/office/drawing/2014/chart" uri="{C3380CC4-5D6E-409C-BE32-E72D297353CC}">
              <c16:uniqueId val="{00000003-2675-4ADE-9E7E-02BE539E29F7}"/>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2675-4ADE-9E7E-02BE539E29F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2675-4ADE-9E7E-02BE539E29F7}"/>
            </c:ext>
          </c:extLst>
        </c:ser>
        <c:ser>
          <c:idx val="6"/>
          <c:order val="6"/>
          <c:tx>
            <c:strRef>
              <c:f>データシート!$A$33</c:f>
              <c:strCache>
                <c:ptCount val="1"/>
                <c:pt idx="0">
                  <c:v>地方卸売市場事業特別会計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0.02</c:v>
                </c:pt>
                <c:pt idx="4">
                  <c:v>#N/A</c:v>
                </c:pt>
                <c:pt idx="5">
                  <c:v>0.01</c:v>
                </c:pt>
                <c:pt idx="6">
                  <c:v>#N/A</c:v>
                </c:pt>
                <c:pt idx="7">
                  <c:v>0.01</c:v>
                </c:pt>
                <c:pt idx="8">
                  <c:v>#N/A</c:v>
                </c:pt>
                <c:pt idx="9">
                  <c:v>0.49</c:v>
                </c:pt>
              </c:numCache>
            </c:numRef>
          </c:val>
          <c:extLst>
            <c:ext xmlns:c16="http://schemas.microsoft.com/office/drawing/2014/chart" uri="{C3380CC4-5D6E-409C-BE32-E72D297353CC}">
              <c16:uniqueId val="{00000006-2675-4ADE-9E7E-02BE539E29F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2.4700000000000002</c:v>
                </c:pt>
                <c:pt idx="4">
                  <c:v>#N/A</c:v>
                </c:pt>
                <c:pt idx="5">
                  <c:v>2.33</c:v>
                </c:pt>
                <c:pt idx="6">
                  <c:v>#N/A</c:v>
                </c:pt>
                <c:pt idx="7">
                  <c:v>2.4700000000000002</c:v>
                </c:pt>
                <c:pt idx="8">
                  <c:v>#N/A</c:v>
                </c:pt>
                <c:pt idx="9">
                  <c:v>2.4300000000000002</c:v>
                </c:pt>
              </c:numCache>
            </c:numRef>
          </c:val>
          <c:extLst>
            <c:ext xmlns:c16="http://schemas.microsoft.com/office/drawing/2014/chart" uri="{C3380CC4-5D6E-409C-BE32-E72D297353CC}">
              <c16:uniqueId val="{00000007-2675-4ADE-9E7E-02BE539E29F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2.4900000000000002</c:v>
                </c:pt>
                <c:pt idx="2">
                  <c:v>#N/A</c:v>
                </c:pt>
                <c:pt idx="3">
                  <c:v>2.4700000000000002</c:v>
                </c:pt>
                <c:pt idx="4">
                  <c:v>#N/A</c:v>
                </c:pt>
                <c:pt idx="5">
                  <c:v>2.2400000000000002</c:v>
                </c:pt>
                <c:pt idx="6">
                  <c:v>#N/A</c:v>
                </c:pt>
                <c:pt idx="7">
                  <c:v>2.4300000000000002</c:v>
                </c:pt>
                <c:pt idx="8">
                  <c:v>#N/A</c:v>
                </c:pt>
                <c:pt idx="9">
                  <c:v>2.54</c:v>
                </c:pt>
              </c:numCache>
            </c:numRef>
          </c:val>
          <c:extLst>
            <c:ext xmlns:c16="http://schemas.microsoft.com/office/drawing/2014/chart" uri="{C3380CC4-5D6E-409C-BE32-E72D297353CC}">
              <c16:uniqueId val="{00000008-2675-4ADE-9E7E-02BE539E29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2.57</c:v>
                </c:pt>
                <c:pt idx="2">
                  <c:v>#N/A</c:v>
                </c:pt>
                <c:pt idx="3">
                  <c:v>2.75</c:v>
                </c:pt>
                <c:pt idx="4">
                  <c:v>#N/A</c:v>
                </c:pt>
                <c:pt idx="5">
                  <c:v>3.45</c:v>
                </c:pt>
                <c:pt idx="6">
                  <c:v>#N/A</c:v>
                </c:pt>
                <c:pt idx="7">
                  <c:v>3.33</c:v>
                </c:pt>
                <c:pt idx="8">
                  <c:v>#N/A</c:v>
                </c:pt>
                <c:pt idx="9">
                  <c:v>4.09</c:v>
                </c:pt>
              </c:numCache>
            </c:numRef>
          </c:val>
          <c:extLst>
            <c:ext xmlns:c16="http://schemas.microsoft.com/office/drawing/2014/chart" uri="{C3380CC4-5D6E-409C-BE32-E72D297353CC}">
              <c16:uniqueId val="{00000009-2675-4ADE-9E7E-02BE539E29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6517</c:v>
                </c:pt>
                <c:pt idx="5">
                  <c:v>6173</c:v>
                </c:pt>
                <c:pt idx="8">
                  <c:v>5962</c:v>
                </c:pt>
                <c:pt idx="11">
                  <c:v>5770</c:v>
                </c:pt>
                <c:pt idx="14">
                  <c:v>5486</c:v>
                </c:pt>
              </c:numCache>
            </c:numRef>
          </c:val>
          <c:extLst>
            <c:ext xmlns:c16="http://schemas.microsoft.com/office/drawing/2014/chart" uri="{C3380CC4-5D6E-409C-BE32-E72D297353CC}">
              <c16:uniqueId val="{00000000-4DB3-4E1E-8B34-ECEA03F788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B3-4E1E-8B34-ECEA03F788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B3-4E1E-8B34-ECEA03F788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B3-4E1E-8B34-ECEA03F788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1076</c:v>
                </c:pt>
                <c:pt idx="3">
                  <c:v>1074</c:v>
                </c:pt>
                <c:pt idx="6">
                  <c:v>1038</c:v>
                </c:pt>
                <c:pt idx="9">
                  <c:v>995</c:v>
                </c:pt>
                <c:pt idx="12">
                  <c:v>973</c:v>
                </c:pt>
              </c:numCache>
            </c:numRef>
          </c:val>
          <c:extLst>
            <c:ext xmlns:c16="http://schemas.microsoft.com/office/drawing/2014/chart" uri="{C3380CC4-5D6E-409C-BE32-E72D297353CC}">
              <c16:uniqueId val="{00000004-4DB3-4E1E-8B34-ECEA03F788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B3-4E1E-8B34-ECEA03F788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B3-4E1E-8B34-ECEA03F788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6822</c:v>
                </c:pt>
                <c:pt idx="3">
                  <c:v>6897</c:v>
                </c:pt>
                <c:pt idx="6">
                  <c:v>6854</c:v>
                </c:pt>
                <c:pt idx="9">
                  <c:v>6742</c:v>
                </c:pt>
                <c:pt idx="12">
                  <c:v>6588</c:v>
                </c:pt>
              </c:numCache>
            </c:numRef>
          </c:val>
          <c:extLst>
            <c:ext xmlns:c16="http://schemas.microsoft.com/office/drawing/2014/chart" uri="{C3380CC4-5D6E-409C-BE32-E72D297353CC}">
              <c16:uniqueId val="{00000007-4DB3-4E1E-8B34-ECEA03F788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1381</c:v>
                </c:pt>
                <c:pt idx="2">
                  <c:v>#N/A</c:v>
                </c:pt>
                <c:pt idx="3">
                  <c:v>#N/A</c:v>
                </c:pt>
                <c:pt idx="4">
                  <c:v>1798</c:v>
                </c:pt>
                <c:pt idx="5">
                  <c:v>#N/A</c:v>
                </c:pt>
                <c:pt idx="6">
                  <c:v>#N/A</c:v>
                </c:pt>
                <c:pt idx="7">
                  <c:v>1930</c:v>
                </c:pt>
                <c:pt idx="8">
                  <c:v>#N/A</c:v>
                </c:pt>
                <c:pt idx="9">
                  <c:v>#N/A</c:v>
                </c:pt>
                <c:pt idx="10">
                  <c:v>1967</c:v>
                </c:pt>
                <c:pt idx="11">
                  <c:v>#N/A</c:v>
                </c:pt>
                <c:pt idx="12">
                  <c:v>#N/A</c:v>
                </c:pt>
                <c:pt idx="13">
                  <c:v>2075</c:v>
                </c:pt>
                <c:pt idx="14">
                  <c:v>#N/A</c:v>
                </c:pt>
              </c:numCache>
            </c:numRef>
          </c:val>
          <c:smooth val="0"/>
          <c:extLst>
            <c:ext xmlns:c16="http://schemas.microsoft.com/office/drawing/2014/chart" uri="{C3380CC4-5D6E-409C-BE32-E72D297353CC}">
              <c16:uniqueId val="{00000008-4DB3-4E1E-8B34-ECEA03F788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44894</c:v>
                </c:pt>
                <c:pt idx="5">
                  <c:v>45442</c:v>
                </c:pt>
                <c:pt idx="8">
                  <c:v>43837</c:v>
                </c:pt>
                <c:pt idx="11">
                  <c:v>39939</c:v>
                </c:pt>
                <c:pt idx="14">
                  <c:v>39243</c:v>
                </c:pt>
              </c:numCache>
            </c:numRef>
          </c:val>
          <c:extLst>
            <c:ext xmlns:c16="http://schemas.microsoft.com/office/drawing/2014/chart" uri="{C3380CC4-5D6E-409C-BE32-E72D297353CC}">
              <c16:uniqueId val="{00000000-5368-4A57-A56A-923CC12EFE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2457</c:v>
                </c:pt>
                <c:pt idx="5">
                  <c:v>2519</c:v>
                </c:pt>
                <c:pt idx="8">
                  <c:v>3070</c:v>
                </c:pt>
                <c:pt idx="11">
                  <c:v>2934</c:v>
                </c:pt>
                <c:pt idx="14">
                  <c:v>2733</c:v>
                </c:pt>
              </c:numCache>
            </c:numRef>
          </c:val>
          <c:extLst>
            <c:ext xmlns:c16="http://schemas.microsoft.com/office/drawing/2014/chart" uri="{C3380CC4-5D6E-409C-BE32-E72D297353CC}">
              <c16:uniqueId val="{00000001-5368-4A57-A56A-923CC12EFE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19922</c:v>
                </c:pt>
                <c:pt idx="5">
                  <c:v>19049</c:v>
                </c:pt>
                <c:pt idx="8">
                  <c:v>19990</c:v>
                </c:pt>
                <c:pt idx="11">
                  <c:v>20199</c:v>
                </c:pt>
                <c:pt idx="14">
                  <c:v>19064</c:v>
                </c:pt>
              </c:numCache>
            </c:numRef>
          </c:val>
          <c:extLst>
            <c:ext xmlns:c16="http://schemas.microsoft.com/office/drawing/2014/chart" uri="{C3380CC4-5D6E-409C-BE32-E72D297353CC}">
              <c16:uniqueId val="{00000002-5368-4A57-A56A-923CC12EFE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68-4A57-A56A-923CC12EFE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68-4A57-A56A-923CC12EFE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c:v>
                </c:pt>
                <c:pt idx="3">
                  <c:v>17</c:v>
                </c:pt>
                <c:pt idx="6">
                  <c:v>26</c:v>
                </c:pt>
                <c:pt idx="9">
                  <c:v>31</c:v>
                </c:pt>
                <c:pt idx="12">
                  <c:v>51</c:v>
                </c:pt>
              </c:numCache>
            </c:numRef>
          </c:val>
          <c:extLst>
            <c:ext xmlns:c16="http://schemas.microsoft.com/office/drawing/2014/chart" uri="{C3380CC4-5D6E-409C-BE32-E72D297353CC}">
              <c16:uniqueId val="{00000005-5368-4A57-A56A-923CC12EFE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7574</c:v>
                </c:pt>
                <c:pt idx="3">
                  <c:v>7402</c:v>
                </c:pt>
                <c:pt idx="6">
                  <c:v>7167</c:v>
                </c:pt>
                <c:pt idx="9">
                  <c:v>7215</c:v>
                </c:pt>
                <c:pt idx="12">
                  <c:v>7118</c:v>
                </c:pt>
              </c:numCache>
            </c:numRef>
          </c:val>
          <c:extLst>
            <c:ext xmlns:c16="http://schemas.microsoft.com/office/drawing/2014/chart" uri="{C3380CC4-5D6E-409C-BE32-E72D297353CC}">
              <c16:uniqueId val="{00000006-5368-4A57-A56A-923CC12EFE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368-4A57-A56A-923CC12EFE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9531</c:v>
                </c:pt>
                <c:pt idx="3">
                  <c:v>9587</c:v>
                </c:pt>
                <c:pt idx="6">
                  <c:v>9362</c:v>
                </c:pt>
                <c:pt idx="9">
                  <c:v>8918</c:v>
                </c:pt>
                <c:pt idx="12">
                  <c:v>7946</c:v>
                </c:pt>
              </c:numCache>
            </c:numRef>
          </c:val>
          <c:extLst>
            <c:ext xmlns:c16="http://schemas.microsoft.com/office/drawing/2014/chart" uri="{C3380CC4-5D6E-409C-BE32-E72D297353CC}">
              <c16:uniqueId val="{00000008-5368-4A57-A56A-923CC12EFE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368-4A57-A56A-923CC12EFE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49433</c:v>
                </c:pt>
                <c:pt idx="3">
                  <c:v>50665</c:v>
                </c:pt>
                <c:pt idx="6">
                  <c:v>48971</c:v>
                </c:pt>
                <c:pt idx="9">
                  <c:v>46071</c:v>
                </c:pt>
                <c:pt idx="12">
                  <c:v>42746</c:v>
                </c:pt>
              </c:numCache>
            </c:numRef>
          </c:val>
          <c:extLst>
            <c:ext xmlns:c16="http://schemas.microsoft.com/office/drawing/2014/chart" uri="{C3380CC4-5D6E-409C-BE32-E72D297353CC}">
              <c16:uniqueId val="{0000000A-5368-4A57-A56A-923CC12EFE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661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368-4A57-A56A-923CC12EFE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6305</c:v>
                </c:pt>
                <c:pt idx="1">
                  <c:v>6266</c:v>
                </c:pt>
                <c:pt idx="2">
                  <c:v>5979</c:v>
                </c:pt>
              </c:numCache>
            </c:numRef>
          </c:val>
          <c:extLst>
            <c:ext xmlns:c16="http://schemas.microsoft.com/office/drawing/2014/chart" uri="{C3380CC4-5D6E-409C-BE32-E72D297353CC}">
              <c16:uniqueId val="{00000000-52A8-4448-9EF9-4977CD34F0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5072</c:v>
                </c:pt>
                <c:pt idx="1">
                  <c:v>4977</c:v>
                </c:pt>
                <c:pt idx="2">
                  <c:v>4334</c:v>
                </c:pt>
              </c:numCache>
            </c:numRef>
          </c:val>
          <c:extLst>
            <c:ext xmlns:c16="http://schemas.microsoft.com/office/drawing/2014/chart" uri="{C3380CC4-5D6E-409C-BE32-E72D297353CC}">
              <c16:uniqueId val="{00000001-52A8-4448-9EF9-4977CD34F0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8954</c:v>
                </c:pt>
                <c:pt idx="1">
                  <c:v>9051</c:v>
                </c:pt>
                <c:pt idx="2">
                  <c:v>8903</c:v>
                </c:pt>
              </c:numCache>
            </c:numRef>
          </c:val>
          <c:extLst>
            <c:ext xmlns:c16="http://schemas.microsoft.com/office/drawing/2014/chart" uri="{C3380CC4-5D6E-409C-BE32-E72D297353CC}">
              <c16:uniqueId val="{00000002-52A8-4448-9EF9-4977CD34F0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{CFFF4BBD-EBF4-4917-8CC8-DD51721FA882}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229-4E1F-9F93-F1AB9868BB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{7D219403-3C48-4488-B7C9-CA22082FAEF3}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29-4E1F-9F93-F1AB9868BB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{BEB4E8B1-0F6F-44B8-841A-56660A9DA215}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29-4E1F-9F93-F1AB9868BB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{5C33B65B-5A87-414E-8382-892BB5CD7247}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29-4E1F-9F93-F1AB9868BB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{51C9AB44-02C4-4886-ABC8-3259045ADDF3}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29-4E1F-9F93-F1AB9868BB8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{85CDCE41-07A3-4700-9BD0-AE5E03C8DDE0}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229-4E1F-9F93-F1AB9868BB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{BE9EAEBB-8B56-487D-9784-998C570B4C23}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229-4E1F-9F93-F1AB9868BB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{ADAABCBD-E357-47F7-AF68-B2F61CBB71F9}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229-4E1F-9F93-F1AB9868BB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{00D372D5-FDF0-476C-BEFC-1ACE36198170}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229-4E1F-9F93-F1AB9868BB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61.5</c:v>
                </c:pt>
                <c:pt idx="16">
                  <c:v>62.5</c:v>
                </c:pt>
                <c:pt idx="24">
                  <c:v>63.7</c:v>
                </c:pt>
                <c:pt idx="32">
                  <c:v>65</c:v>
                </c:pt>
              </c:numCache>
            </c:numRef>
          </c:xVal>
          <c:yVal>
            <c:numRef>
              <c:f>公会計指標分析・財政指標組合せ分析表!$BP$51:$DC$51</c:f>
              <c:numCache>
                <c:formatCode>#,##0.0;"▲ "#,##0.0</c:formatCode>
                <c:ptCount val="40"/>
                <c:pt idx="8">
                  <c:v>3.4</c:v>
                </c:pt>
              </c:numCache>
            </c:numRef>
          </c:yVal>
          <c:smooth val="0"/>
          <c:extLst>
            <c:ext xmlns:c16="http://schemas.microsoft.com/office/drawing/2014/chart" uri="{C3380CC4-5D6E-409C-BE32-E72D297353CC}">
              <c16:uniqueId val="{00000009-B229-4E1F-9F93-F1AB9868BB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{A48E4384-A37D-4E87-A441-3CFC8F143C27}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229-4E1F-9F93-F1AB9868BB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{D07CA516-EB5D-4626-915F-02D4B3B297B8}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29-4E1F-9F93-F1AB9868BB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{77A1BA96-8003-4454-B613-CCD427D8D163}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29-4E1F-9F93-F1AB9868BB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{706E173A-C7A1-4B2F-8752-A3D75E3ABA97}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29-4E1F-9F93-F1AB9868BB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{0171E778-8C0A-420E-8478-87F174DA82E1}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29-4E1F-9F93-F1AB9868BB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{77301B26-2A82-4696-823F-D9E1835A977D}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229-4E1F-9F93-F1AB9868BB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{1DFBCFC2-21EE-4D03-8CC8-DB0032C5E809}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229-4E1F-9F93-F1AB9868BB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{5B83A985-1E04-42DD-9D8B-EB7E77096E5D}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229-4E1F-9F93-F1AB9868BB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{0C3F2EF0-FEB7-4C00-A7F6-26248147B077}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229-4E1F-9F93-F1AB9868BB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B229-4E1F-9F93-F1AB9868BB8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{0C947F26-EFA8-4ADC-AFA1-1DF5D27C7A05}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FB8-40F3-8E28-E4BB186F6A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{5228DA49-C42A-403F-8F30-49BF45FA2989}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B8-40F3-8E28-E4BB186F6A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{926204C2-30AF-4FBA-8B98-CED744A4570D}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B8-40F3-8E28-E4BB186F6A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{466C024E-D925-4ED0-9A03-2E6A4BE65B93}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B8-40F3-8E28-E4BB186F6A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{5230D0AC-A6B6-409B-BD3E-9B466C1684C6}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B8-40F3-8E28-E4BB186F6AF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{852A8993-66E8-482A-BD28-E002C0DCAAF5}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FB8-40F3-8E28-E4BB186F6AF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{BF0C99D2-05E3-4B4D-95B2-76F26AB3C574}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FB8-40F3-8E28-E4BB186F6AF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{053122EC-6942-4760-B0F4-A70490A20A65}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FB8-40F3-8E28-E4BB186F6AF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{0878B33A-787C-45BE-9C57-3870D155640A}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FB8-40F3-8E28-E4BB186F6A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8.3000000000000007</c:v>
                </c:pt>
                <c:pt idx="16">
                  <c:v>8.6999999999999993</c:v>
                </c:pt>
                <c:pt idx="24">
                  <c:v>9.6999999999999993</c:v>
                </c:pt>
                <c:pt idx="32">
                  <c:v>10</c:v>
                </c:pt>
              </c:numCache>
            </c:numRef>
          </c:xVal>
          <c:yVal>
            <c:numRef>
              <c:f>公会計指標分析・財政指標組合せ分析表!$BP$73:$DC$73</c:f>
              <c:numCache>
                <c:formatCode>#,##0.0;"▲ "#,##0.0</c:formatCode>
                <c:ptCount val="40"/>
                <c:pt idx="8">
                  <c:v>3.4</c:v>
                </c:pt>
              </c:numCache>
            </c:numRef>
          </c:yVal>
          <c:smooth val="0"/>
          <c:extLst>
            <c:ext xmlns:c16="http://schemas.microsoft.com/office/drawing/2014/chart" uri="{C3380CC4-5D6E-409C-BE32-E72D297353CC}">
              <c16:uniqueId val="{00000009-1FB8-40F3-8E28-E4BB186F6A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{E9DAC5CF-CC24-45EA-9C59-1581ED6A7E72}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FB8-40F3-8E28-E4BB186F6A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{1C687981-8069-4DE9-990D-B3934B8CB313}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B8-40F3-8E28-E4BB186F6A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{D8F592D5-73AC-4538-932B-04B348F8753C}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B8-40F3-8E28-E4BB186F6A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{1D35B1FA-B942-4652-994A-03C7E5B2844B}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B8-40F3-8E28-E4BB186F6A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{B1198D19-AAE6-49B2-8FDE-6A0C7255C780}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B8-40F3-8E28-E4BB186F6AF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{C65CC5ED-683E-41C9-9F0D-D4F92EBC17BF}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FB8-40F3-8E28-E4BB186F6AF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{F83A4FB6-BF8C-45C1-AA0B-05E61D7AE663}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FB8-40F3-8E28-E4BB186F6AF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{FD4DECEF-999E-4161-AD44-79D48A59C6DD}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FB8-40F3-8E28-E4BB186F6AF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{1E1A50DC-6548-4DD8-BDC3-339B09941F32}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FB8-40F3-8E28-E4BB186F6A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1FB8-40F3-8E28-E4BB186F6AF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元利償還金は過去の大型事業の償還終了や新規発行の抑制により減少傾向にある。</a:t>
          </a:r>
        </a:p>
        <a:p>
          <a:r>
            <a:rPr kumimoji="1" lang="ja-JP" altLang="en-US" sz="1400">
              <a:latin typeface="ＭＳ ゴシック" pitchFamily="49" charset="-128"/>
              <a:ea typeface="ＭＳ ゴシック" pitchFamily="49" charset="-128"/>
            </a:rPr>
            <a:t>　公営企業債の元利償還金に対する繰入金は主に下水道事業会計によるものであり、概ね横ばい又は若干の減少傾向にある。</a:t>
          </a:r>
        </a:p>
        <a:p>
          <a:r>
            <a:rPr kumimoji="1" lang="ja-JP" altLang="en-US" sz="1400">
              <a:latin typeface="ＭＳ ゴシック" pitchFamily="49" charset="-128"/>
              <a:ea typeface="ＭＳ ゴシック" pitchFamily="49" charset="-128"/>
            </a:rPr>
            <a:t>　算入公債費の減少により、実質公債費比率の分子は増加している。</a:t>
          </a:r>
        </a:p>
        <a:p>
          <a:r>
            <a:rPr kumimoji="1" lang="ja-JP" altLang="en-US" sz="1400">
              <a:latin typeface="ＭＳ ゴシック" pitchFamily="49" charset="-128"/>
              <a:ea typeface="ＭＳ ゴシック" pitchFamily="49" charset="-128"/>
            </a:rPr>
            <a:t>　今後も地方債の新規発行を抑制するなど、元利償還金の削減に努める。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一般会計等に係る地方債の現在高は、令和２年度に大型事業の実施により一時的に増加したが、市債の新規発行の抑制等により減少している。</a:t>
          </a:r>
        </a:p>
        <a:p>
          <a:r>
            <a:rPr kumimoji="1" lang="ja-JP" altLang="en-US" sz="1400">
              <a:latin typeface="ＭＳ ゴシック" pitchFamily="49" charset="-128"/>
              <a:ea typeface="ＭＳ ゴシック" pitchFamily="49" charset="-128"/>
            </a:rPr>
            <a:t>　公営企業債等繰入見込額は、下水道事業会計の影響が大きいが起債の発行の抑制等に努めており、毎年減少している。</a:t>
          </a:r>
        </a:p>
        <a:p>
          <a:r>
            <a:rPr kumimoji="1" lang="ja-JP" altLang="en-US" sz="1400">
              <a:latin typeface="ＭＳ ゴシック" pitchFamily="49" charset="-128"/>
              <a:ea typeface="ＭＳ ゴシック" pitchFamily="49" charset="-128"/>
            </a:rPr>
            <a:t>　充当可能基金は、財政調整基金と減債基金の取崩しを行ったことにより減少している。</a:t>
          </a:r>
        </a:p>
        <a:p>
          <a:r>
            <a:rPr kumimoji="1" lang="ja-JP" altLang="en-US" sz="1400">
              <a:latin typeface="ＭＳ ゴシック" pitchFamily="49" charset="-128"/>
              <a:ea typeface="ＭＳ ゴシック" pitchFamily="49" charset="-128"/>
            </a:rPr>
            <a:t>　以上により、令和５年度決算においては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を下回り、将来負担比率が発生しなかった。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大分県佐伯市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決算剰余金や基金利子を積立てたほか、ふるさとさいき応援基金など、基金全体で約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百千万円積立てたが、財源不足や地方債償還のために財政調整基金と減債基金を約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取崩したほか、その他の基金で約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普通交付税の合併算定替による特例措置の段階的縮減の終了などで、厳しい財政運営が求められるため、その他特定目的基金を積極的に活用していく予定である。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地域振興基金：市民の連帯の強化及び地域振興のための事業の推進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ふるさと基金：創造的かつ一体的な振興整備のため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地域福祉基金：高齢化社会の到来に備え、地域における福祉活動の促進、快適な生活環境の形成等を図る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ふるさとさいき応援基金：ふるさとさいきを応援するために寄附された寄附金の適正な管理及び運用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まちづくり整備基金：施設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用地を含む。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の整備及びまちづくり事業の推進を図る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収支不均衡を補うため上記の特定目的基金等を積極的に活用したため基金残額が減少した。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普通交付税の合併算定替による特例措置の段階的縮減の終了などで、非常に厳しい財政運営が求められるため、活用できるその他特定目的基金は、積極的に活用していく予定。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決算剰余金と基金利子を約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百万円積立てたが、財源不足により約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厳しい財政運営が求められるため、今後も減少していく見込みではある。しかし投資的経費の抑制、定員の管理、給与の適正化、組織機構の見直し等により歳出の削減を行うと同時に、自主財源の根幹をなす市税の徴収強化を中心とする歳入の確保、その他特定目的基金の積極的活用に努め、取崩しの抑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百万円積立てたが、地方債償還のため約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市債の新規発行の抑制等に努めているが、大型の整備事業の償還が控えているため減少する見込みであるので、その他特定目的基金を活用し、取崩しの抑制を図っていく。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DB90CD-D400-49DB-ABEF-F0B855E598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826F60-8D06-49A0-985C-780A0971ED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D5496D5-D06C-414E-AAE5-41B72A6287D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FEE60958-3CB5-455B-99E2-41DB93558C3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8253053-84B3-4604-A9BB-5958CF4FBC4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CE53E22-EFBF-4551-856E-E100F1B1BA7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CCE1812-FE97-4DB3-907C-5FC746CAD85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82972F3A-415F-4D29-8105-F18B7D7862F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CC634AFA-345B-4596-8C59-6420425F792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4DEBE3B-B564-4E36-9808-2060CE913A7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147614F-67B6-4DAF-B614-52C50C8BA4F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9E20DB63-49EA-4A2D-9AB4-86498958A47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A70C8AB-3C95-4076-81ED-FAF50E55106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A1BB1F0-E7C3-45EF-8D3F-10ADCBF7B76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24F2D80-97B3-41DD-8163-0A62C51806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F885DDD-16DA-4DA9-A888-BAF6DC667D8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002E349-5C94-4699-A852-97A79E22B57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A01AE480-4F7F-4734-A2D5-4C4B6301E4B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A78FA98-8A11-4A69-B85D-CC8B38CB5BC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6A983673-D0D2-4079-AEBC-84D8CE1B4E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371701C4-B34A-49D4-9CF1-06A5EBE59B2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ABFF489-D9F4-484C-BF23-76286ACCF3C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F0C3878B-0CC2-433D-B130-1FF5179626E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DA93A9F-1962-4919-8D83-E49D3A547A0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C2B39F6-219B-404E-AB12-33DD747200E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F6B9C9F4-0A60-4C82-B4A7-EA420469B7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244E190-EDCA-4D09-B8BD-60520FF9B2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EEEA7467-2A81-454D-8160-AB8FCC5A35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581DDDC3-170F-4543-B2C1-ACA3A6B5E01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DD1C8F5-58B2-4013-B948-CF582C26A43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F2BE241-F38E-4AF1-824A-1CE36110BC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DE9E18A-594B-4E33-A72F-E75BDAADC41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C45E252-BDEC-4AD1-BFF6-A862C08CE18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EF911DD-2533-4759-87BF-AFCB895AFB8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E603BF57-4C21-41C6-AABD-735B3698D87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65B6E123-DFFF-4DCE-BF75-34940773E3C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EB97034F-D97E-4768-AADE-5F0ACD8FDCE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77688179-6D67-40E5-ABE3-20DE7DF74EF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4C686383-21AE-4D23-B787-A9DC900790A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0B307E5-7A12-4D5A-8510-B4ED6D0A8D3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5762ABCD-5576-480E-8D14-52571F6489E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E994DDD1-C05A-4EF5-A322-AF92674746B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7BF4AE9-A900-47FF-8B18-48569B4E578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A956D418-0FE3-4934-AC2E-F1E2DCE314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E773EA56-6B5E-4B02-9E45-D0ECCE81DFA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90B92B73-40B2-4A6D-A0D9-B3E37FAB9A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A0B7D9F7-C6EE-4644-B890-B413A838818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C4A3195-3230-4F06-AB5E-EFD17D3C2B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F4179E4A-DDF6-475C-ADF1-F223E66F23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32C9789-E5E4-4477-A1F5-8EDD09034F0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1EE6050F-D705-4559-BE70-DAA5247EB99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7836D96-5C1C-42CF-83AB-00ABAA414BD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93245807-F31E-40FD-8B85-E94A9562800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944AE716-2CF8-424C-AFAA-11494E3E270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6C01FE1A-004E-4F45-806A-EFC04B5FAB6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増加し、類似団体よりもやや高い水準である。これは、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つの市町村の合併で各地区に類似する老朽化した施設を保有しているためであると考えられる。</a:t>
          </a:r>
          <a:endParaRPr lang="ja-JP" altLang="ja-JP">
            <a:effectLst/>
          </a:endParaRPr>
        </a:p>
        <a:p>
          <a:r>
            <a:rPr kumimoji="1" lang="ja-JP" altLang="ja-JP" sz="1100">
              <a:solidFill>
                <a:schemeClr val="dk1"/>
              </a:solidFill>
              <a:effectLst/>
              <a:latin typeface="+mn-lt"/>
              <a:ea typeface="+mn-ea"/>
              <a:cs typeface="+mn-cs"/>
            </a:rPr>
            <a:t>今後も、公共施設等総合管理計画における数値目標（令和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年度までに公共施設等の延床面積を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％縮減）に向け、公共施設の集約化・複合化・除却などを積極的に取り組んでいく。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10AA3CDB-5939-4051-9CD2-F084293E285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4E1600B-CEDA-4078-9C64-84AD921ED30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266C98D8-24B6-4537-90EA-C80F27AE553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DD07E967-3C20-4473-A206-226A111855E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73FB1415-18DB-40ED-8C31-00F6EAA8292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95E3C244-41ED-429F-BE2F-1C832915B05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A5B80A06-9732-4B42-8330-DE2B034AC44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BC499E92-084D-45EA-B71E-2D85D568B90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B32D4EA1-8E6A-4811-A973-B905262E17B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BBDD62D6-D660-4825-86A2-01194128CF0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C88F3BCE-1114-44D9-AA0A-B38CCD54CE1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E7160EB-B3F6-49F8-B1D5-04DF8422B88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2669A2D5-94D6-4AA7-8FAF-38910685E2E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59D6E409-C1E0-4422-85E9-8F77772CB45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a:extLst>
            <a:ext uri="{FF2B5EF4-FFF2-40B4-BE49-F238E27FC236}">
              <a16:creationId xmlns:a16="http://schemas.microsoft.com/office/drawing/2014/main" id="{46B40F5A-0B14-48BA-BBBC-BC80079CCB7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a:extLst>
            <a:ext uri="{FF2B5EF4-FFF2-40B4-BE49-F238E27FC236}">
              <a16:creationId xmlns:a16="http://schemas.microsoft.com/office/drawing/2014/main" id="{6AB15890-ABCF-45E8-9556-A73FD2013172}"/>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a:extLst>
            <a:ext uri="{FF2B5EF4-FFF2-40B4-BE49-F238E27FC236}">
              <a16:creationId xmlns:a16="http://schemas.microsoft.com/office/drawing/2014/main" id="{A9DABDE8-9348-4720-9403-685AFA85F024}"/>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FD8D93CB-001D-49B7-BB72-6C515F22725E}"/>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B024B703-1510-411B-B80C-9FC205340D5F}"/>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6" name="有形固定資産減価償却率平均値テキスト">
          <a:extLst>
            <a:ext uri="{FF2B5EF4-FFF2-40B4-BE49-F238E27FC236}">
              <a16:creationId xmlns:a16="http://schemas.microsoft.com/office/drawing/2014/main" id="{C0D91193-5BE7-4C4B-899F-EA2105B16C86}"/>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a:extLst>
            <a:ext uri="{FF2B5EF4-FFF2-40B4-BE49-F238E27FC236}">
              <a16:creationId xmlns:a16="http://schemas.microsoft.com/office/drawing/2014/main" id="{B806C009-9189-4265-928A-19376768B287}"/>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a:extLst>
            <a:ext uri="{FF2B5EF4-FFF2-40B4-BE49-F238E27FC236}">
              <a16:creationId xmlns:a16="http://schemas.microsoft.com/office/drawing/2014/main" id="{3480E2D5-5E94-4A01-899B-0EC5FAB61B2D}"/>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a:extLst>
            <a:ext uri="{FF2B5EF4-FFF2-40B4-BE49-F238E27FC236}">
              <a16:creationId xmlns:a16="http://schemas.microsoft.com/office/drawing/2014/main" id="{8784C548-165D-4E04-9522-219BEFD18C5B}"/>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0" name="フローチャート: 判断 79">
          <a:extLst>
            <a:ext uri="{FF2B5EF4-FFF2-40B4-BE49-F238E27FC236}">
              <a16:creationId xmlns:a16="http://schemas.microsoft.com/office/drawing/2014/main" id="{8138052A-8348-4D5F-AEB0-5540ED6818BF}"/>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1" name="フローチャート: 判断 80">
          <a:extLst>
            <a:ext uri="{FF2B5EF4-FFF2-40B4-BE49-F238E27FC236}">
              <a16:creationId xmlns:a16="http://schemas.microsoft.com/office/drawing/2014/main" id="{946D2D79-FA95-4BEF-8BFB-D04FA2A771BF}"/>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3EECFB1-73D1-4D2D-ACD7-888F73A4649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D78D30C-A85B-4C35-89BD-23B105713F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5BFEE06-C732-49BB-8AF8-F74D2171301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2068832-B501-4D11-A381-5FB46CFD0E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B2485BF-967B-4D5D-9D0C-E922715E57C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7" name="楕円 86">
          <a:extLst>
            <a:ext uri="{FF2B5EF4-FFF2-40B4-BE49-F238E27FC236}">
              <a16:creationId xmlns:a16="http://schemas.microsoft.com/office/drawing/2014/main" id="{B9C23702-C954-4630-B922-A19E1888DB25}"/>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8" name="有形固定資産減価償却率該当値テキスト">
          <a:extLst>
            <a:ext uri="{FF2B5EF4-FFF2-40B4-BE49-F238E27FC236}">
              <a16:creationId xmlns:a16="http://schemas.microsoft.com/office/drawing/2014/main" id="{0B152C8C-3EA0-4744-9B06-687CBB2E761F}"/>
            </a:ext>
          </a:extLst>
        </xdr:cNvPr>
        <xdr:cNvSpPr txBox="1"/>
      </xdr:nvSpPr>
      <xdr:spPr>
        <a:xfrm>
          <a:off x="48133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10541</xdr:rowOff>
    </xdr:from>
    <xdr:to>
      <xdr:col>19</xdr:col>
      <xdr:colOff>187325</xdr:colOff>
      <xdr:row>30</xdr:row>
      <xdr:rowOff>112141</xdr:rowOff>
    </xdr:to>
    <xdr:sp macro="" textlink="">
      <xdr:nvSpPr>
        <xdr:cNvPr id="89" name="楕円 88">
          <a:extLst>
            <a:ext uri="{FF2B5EF4-FFF2-40B4-BE49-F238E27FC236}">
              <a16:creationId xmlns:a16="http://schemas.microsoft.com/office/drawing/2014/main" id="{6862B373-3E4C-4ACF-9467-31E4214DC526}"/>
            </a:ext>
          </a:extLst>
        </xdr:cNvPr>
        <xdr:cNvSpPr/>
      </xdr:nvSpPr>
      <xdr:spPr>
        <a:xfrm>
          <a:off x="4000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61341</xdr:rowOff>
    </xdr:from>
    <xdr:to>
      <xdr:col>23</xdr:col>
      <xdr:colOff>85725</xdr:colOff>
      <xdr:row>30</xdr:row>
      <xdr:rowOff>117475</xdr:rowOff>
    </xdr:to>
    <xdr:cxnSp macro="">
      <xdr:nvCxnSpPr>
        <xdr:cNvPr id="90" name="直線コネクタ 89">
          <a:extLst>
            <a:ext uri="{FF2B5EF4-FFF2-40B4-BE49-F238E27FC236}">
              <a16:creationId xmlns:a16="http://schemas.microsoft.com/office/drawing/2014/main" id="{A077A31B-C2FB-4B30-8C02-7AE6BB245910}"/>
            </a:ext>
          </a:extLst>
        </xdr:cNvPr>
        <xdr:cNvCxnSpPr/>
      </xdr:nvCxnSpPr>
      <xdr:spPr>
        <a:xfrm>
          <a:off x="4051300" y="5976366"/>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91" name="楕円 90">
          <a:extLst>
            <a:ext uri="{FF2B5EF4-FFF2-40B4-BE49-F238E27FC236}">
              <a16:creationId xmlns:a16="http://schemas.microsoft.com/office/drawing/2014/main" id="{3B03B6B8-1D62-4346-985C-C0ED6AF245DC}"/>
            </a:ext>
          </a:extLst>
        </xdr:cNvPr>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61341</xdr:rowOff>
    </xdr:to>
    <xdr:cxnSp macro="">
      <xdr:nvCxnSpPr>
        <xdr:cNvPr id="92" name="直線コネクタ 91">
          <a:extLst>
            <a:ext uri="{FF2B5EF4-FFF2-40B4-BE49-F238E27FC236}">
              <a16:creationId xmlns:a16="http://schemas.microsoft.com/office/drawing/2014/main" id="{D0C4952C-1892-4089-9EA7-AFB51227A904}"/>
            </a:ext>
          </a:extLst>
        </xdr:cNvPr>
        <xdr:cNvCxnSpPr/>
      </xdr:nvCxnSpPr>
      <xdr:spPr>
        <a:xfrm>
          <a:off x="3289300" y="592455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3" name="楕円 92">
          <a:extLst>
            <a:ext uri="{FF2B5EF4-FFF2-40B4-BE49-F238E27FC236}">
              <a16:creationId xmlns:a16="http://schemas.microsoft.com/office/drawing/2014/main" id="{8FC6D675-A12F-4D19-8DF2-9E7FD9540076}"/>
            </a:ext>
          </a:extLst>
        </xdr:cNvPr>
        <xdr:cNvSpPr/>
      </xdr:nvSpPr>
      <xdr:spPr>
        <a:xfrm>
          <a:off x="247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9525</xdr:rowOff>
    </xdr:to>
    <xdr:cxnSp macro="">
      <xdr:nvCxnSpPr>
        <xdr:cNvPr id="94" name="直線コネクタ 93">
          <a:extLst>
            <a:ext uri="{FF2B5EF4-FFF2-40B4-BE49-F238E27FC236}">
              <a16:creationId xmlns:a16="http://schemas.microsoft.com/office/drawing/2014/main" id="{2791E2B4-5DF7-4D37-8E8E-3D0E9D2B9F98}"/>
            </a:ext>
          </a:extLst>
        </xdr:cNvPr>
        <xdr:cNvCxnSpPr/>
      </xdr:nvCxnSpPr>
      <xdr:spPr>
        <a:xfrm>
          <a:off x="2527300" y="588137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91313</xdr:rowOff>
    </xdr:from>
    <xdr:to>
      <xdr:col>7</xdr:col>
      <xdr:colOff>187325</xdr:colOff>
      <xdr:row>30</xdr:row>
      <xdr:rowOff>21463</xdr:rowOff>
    </xdr:to>
    <xdr:sp macro="" textlink="">
      <xdr:nvSpPr>
        <xdr:cNvPr id="95" name="楕円 94">
          <a:extLst>
            <a:ext uri="{FF2B5EF4-FFF2-40B4-BE49-F238E27FC236}">
              <a16:creationId xmlns:a16="http://schemas.microsoft.com/office/drawing/2014/main" id="{DD0555C1-6930-4612-B680-7E7C6CC5B928}"/>
            </a:ext>
          </a:extLst>
        </xdr:cNvPr>
        <xdr:cNvSpPr/>
      </xdr:nvSpPr>
      <xdr:spPr>
        <a:xfrm>
          <a:off x="1714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142113</xdr:rowOff>
    </xdr:to>
    <xdr:cxnSp macro="">
      <xdr:nvCxnSpPr>
        <xdr:cNvPr id="96" name="直線コネクタ 95">
          <a:extLst>
            <a:ext uri="{FF2B5EF4-FFF2-40B4-BE49-F238E27FC236}">
              <a16:creationId xmlns:a16="http://schemas.microsoft.com/office/drawing/2014/main" id="{4331D584-154A-42FC-93F4-5EC3BF7DEE65}"/>
            </a:ext>
          </a:extLst>
        </xdr:cNvPr>
        <xdr:cNvCxnSpPr/>
      </xdr:nvCxnSpPr>
      <xdr:spPr>
        <a:xfrm flipV="1">
          <a:off x="1765300" y="588137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7" name="n_1aveValue有形固定資産減価償却率">
          <a:extLst>
            <a:ext uri="{FF2B5EF4-FFF2-40B4-BE49-F238E27FC236}">
              <a16:creationId xmlns:a16="http://schemas.microsoft.com/office/drawing/2014/main" id="{9F32BB76-5DC8-4E4F-9A4E-CF5A784CBEF0}"/>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8" name="n_2aveValue有形固定資産減価償却率">
          <a:extLst>
            <a:ext uri="{FF2B5EF4-FFF2-40B4-BE49-F238E27FC236}">
              <a16:creationId xmlns:a16="http://schemas.microsoft.com/office/drawing/2014/main" id="{9988B0A1-D6F3-4B29-99E6-F7E886F101A8}"/>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9" name="n_3aveValue有形固定資産減価償却率">
          <a:extLst>
            <a:ext uri="{FF2B5EF4-FFF2-40B4-BE49-F238E27FC236}">
              <a16:creationId xmlns:a16="http://schemas.microsoft.com/office/drawing/2014/main" id="{7C6EEA88-4E25-487F-8800-ACDDDABD865F}"/>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0" name="n_4aveValue有形固定資産減価償却率">
          <a:extLst>
            <a:ext uri="{FF2B5EF4-FFF2-40B4-BE49-F238E27FC236}">
              <a16:creationId xmlns:a16="http://schemas.microsoft.com/office/drawing/2014/main" id="{E2F09C07-5A14-4446-BD7B-D7C687FCCAC3}"/>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103268</xdr:rowOff>
    </xdr:from>
    <xdr:ext cx="405111" cy="259045"/>
    <xdr:sp macro="" textlink="">
      <xdr:nvSpPr>
        <xdr:cNvPr id="101" name="n_1mainValue有形固定資産減価償却率">
          <a:extLst>
            <a:ext uri="{FF2B5EF4-FFF2-40B4-BE49-F238E27FC236}">
              <a16:creationId xmlns:a16="http://schemas.microsoft.com/office/drawing/2014/main" id="{3091C40B-840F-4253-8C3A-BB5A5E70BBB7}"/>
            </a:ext>
          </a:extLst>
        </xdr:cNvPr>
        <xdr:cNvSpPr txBox="1"/>
      </xdr:nvSpPr>
      <xdr:spPr>
        <a:xfrm>
          <a:off x="3836044" y="60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2" name="n_2mainValue有形固定資産減価償却率">
          <a:extLst>
            <a:ext uri="{FF2B5EF4-FFF2-40B4-BE49-F238E27FC236}">
              <a16:creationId xmlns:a16="http://schemas.microsoft.com/office/drawing/2014/main" id="{28B0F596-58B2-4890-A1B9-0CAC40CF7600}"/>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3" name="n_3mainValue有形固定資産減価償却率">
          <a:extLst>
            <a:ext uri="{FF2B5EF4-FFF2-40B4-BE49-F238E27FC236}">
              <a16:creationId xmlns:a16="http://schemas.microsoft.com/office/drawing/2014/main" id="{4EC895AD-2299-497A-A8B9-AB19F0B13AD2}"/>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4" name="n_4mainValue有形固定資産減価償却率">
          <a:extLst>
            <a:ext uri="{FF2B5EF4-FFF2-40B4-BE49-F238E27FC236}">
              <a16:creationId xmlns:a16="http://schemas.microsoft.com/office/drawing/2014/main" id="{80F36FFB-74FF-4C07-BBED-84DDBD5400A7}"/>
            </a:ext>
          </a:extLst>
        </xdr:cNvPr>
        <xdr:cNvSpPr txBox="1"/>
      </xdr:nvSpPr>
      <xdr:spPr>
        <a:xfrm>
          <a:off x="15627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BC4D412-D047-4A89-9C56-C7D5D66E2D1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F93B6DBE-AF49-4FD1-94FE-B3FBD056875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9791A381-D314-4657-A3F4-463396A0877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055C374-2018-4A3A-B03F-BF08FB4FDB4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EE53DD8B-D5BA-428A-B1E9-61B0FAC5E56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B4C481F1-416F-4F59-8B5C-DDD1BD9833B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14612BD7-21B3-4354-8EDD-72A67CF3392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B4A36EEC-5F6C-4D7B-BCFD-20033FC16B7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C3DF4C1-4DC8-4121-8B46-D3E3B0DED74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BC133F3-DE7E-45D0-BBEB-7CA884E235C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65E25D6-2CE0-4A37-86B5-E709E8054E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7B3D85E-4F79-416A-87E9-44F65EF959E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96A3BD9-006B-48A1-BB6E-2E2AA01B09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債務償還比率は類似団体より低い水準になっており、昨年度より減少している。要因として、新規の地方債発行額の減少により、将来負担額も減少したことが挙げられる。</a:t>
          </a:r>
          <a:endParaRPr lang="ja-JP" altLang="ja-JP">
            <a:effectLst/>
          </a:endParaRPr>
        </a:p>
        <a:p>
          <a:r>
            <a:rPr kumimoji="1" lang="ja-JP" altLang="ja-JP" sz="1100" baseline="0">
              <a:solidFill>
                <a:schemeClr val="dk1"/>
              </a:solidFill>
              <a:effectLst/>
              <a:latin typeface="+mn-lt"/>
              <a:ea typeface="+mn-ea"/>
              <a:cs typeface="+mn-cs"/>
            </a:rPr>
            <a:t>今後も起債償還を進める一方、新規の地方債発行の抑制を図りつつ税収等の歳入確保に取り組み、財政の健全化に努めていく。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43DA170B-827F-4451-A2A3-B6B37BD8410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8303C24-5C79-4785-8FDC-3DAEF3FC0FB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949C0E5-BA2D-40CB-AA18-F3A59B22297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188022E3-27F9-4D0E-97C6-7BFCCFDD7E5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E486F5BF-A110-4DAE-BD4B-D56D0D2F236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8360356D-AAF4-46F5-A3D1-FF932DCF1D1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20357E82-8C3A-4E9B-9A74-654E66EACD6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1C5C4BBE-8236-4EBB-8093-DC3F3943FFF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8642BA51-1514-4C37-AD2C-B350E6E64D9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FCBE1D2-5C55-4456-9C9D-A403CE53C3E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BADC2C5-393E-46C2-828B-C47212792B9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94321306-93DC-4556-8B3F-27CB158732B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4D7E0246-97E4-487D-BB55-D9CD4816296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952286AE-3A77-474E-89D7-374DA7BDF1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2DDDCF7C-2A2A-4F9C-8F38-47A2A3DAC5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3" name="直線コネクタ 132">
          <a:extLst>
            <a:ext uri="{FF2B5EF4-FFF2-40B4-BE49-F238E27FC236}">
              <a16:creationId xmlns:a16="http://schemas.microsoft.com/office/drawing/2014/main" id="{4D57BC32-8D4E-49C4-A6B1-852A0D6D1472}"/>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4" name="債務償還比率最小値テキスト">
          <a:extLst>
            <a:ext uri="{FF2B5EF4-FFF2-40B4-BE49-F238E27FC236}">
              <a16:creationId xmlns:a16="http://schemas.microsoft.com/office/drawing/2014/main" id="{DF14625D-8BA6-43C0-901C-DFC5BF6D735B}"/>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5" name="直線コネクタ 134">
          <a:extLst>
            <a:ext uri="{FF2B5EF4-FFF2-40B4-BE49-F238E27FC236}">
              <a16:creationId xmlns:a16="http://schemas.microsoft.com/office/drawing/2014/main" id="{ECA1711D-24F0-478C-B22E-872B99492C97}"/>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67AA79FF-E64A-4806-BC10-C592F8236C2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40CEBFC4-E81F-4A17-B5D5-22320405BDC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8" name="債務償還比率平均値テキスト">
          <a:extLst>
            <a:ext uri="{FF2B5EF4-FFF2-40B4-BE49-F238E27FC236}">
              <a16:creationId xmlns:a16="http://schemas.microsoft.com/office/drawing/2014/main" id="{28E0D0F3-BCC3-40FE-AAAA-A1C51370981F}"/>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9" name="フローチャート: 判断 138">
          <a:extLst>
            <a:ext uri="{FF2B5EF4-FFF2-40B4-BE49-F238E27FC236}">
              <a16:creationId xmlns:a16="http://schemas.microsoft.com/office/drawing/2014/main" id="{DFEDB24E-80E5-495B-BE43-93B2FA4C2D89}"/>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0" name="フローチャート: 判断 139">
          <a:extLst>
            <a:ext uri="{FF2B5EF4-FFF2-40B4-BE49-F238E27FC236}">
              <a16:creationId xmlns:a16="http://schemas.microsoft.com/office/drawing/2014/main" id="{47B170DA-9C5B-4531-A842-6B66FFBCFE09}"/>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1" name="フローチャート: 判断 140">
          <a:extLst>
            <a:ext uri="{FF2B5EF4-FFF2-40B4-BE49-F238E27FC236}">
              <a16:creationId xmlns:a16="http://schemas.microsoft.com/office/drawing/2014/main" id="{1E51419D-95FD-4425-8F6C-585AF8FB1A88}"/>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2" name="フローチャート: 判断 141">
          <a:extLst>
            <a:ext uri="{FF2B5EF4-FFF2-40B4-BE49-F238E27FC236}">
              <a16:creationId xmlns:a16="http://schemas.microsoft.com/office/drawing/2014/main" id="{89CA0A64-BBE2-449E-943F-7EC672BC1185}"/>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3" name="フローチャート: 判断 142">
          <a:extLst>
            <a:ext uri="{FF2B5EF4-FFF2-40B4-BE49-F238E27FC236}">
              <a16:creationId xmlns:a16="http://schemas.microsoft.com/office/drawing/2014/main" id="{A10293A8-EEB1-4823-9BC5-1300C39F53B6}"/>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C1D08C9-50E8-4234-925F-2160097FB8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2CA9913-90D3-463D-B0E7-0D283A80EBE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CA5B7D7-F9ED-4E98-9D4D-985C06CF31A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D42F173-6A00-4CE8-9D6A-BBD1A8021E6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9D09E69-9DA3-411E-8484-681730F57F7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27862</xdr:rowOff>
    </xdr:from>
    <xdr:to>
      <xdr:col>76</xdr:col>
      <xdr:colOff>73025</xdr:colOff>
      <xdr:row>29</xdr:row>
      <xdr:rowOff>129462</xdr:rowOff>
    </xdr:to>
    <xdr:sp macro="" textlink="">
      <xdr:nvSpPr>
        <xdr:cNvPr id="149" name="楕円 148">
          <a:extLst>
            <a:ext uri="{FF2B5EF4-FFF2-40B4-BE49-F238E27FC236}">
              <a16:creationId xmlns:a16="http://schemas.microsoft.com/office/drawing/2014/main" id="{10E0F356-66E9-47DB-8FAD-27BE01ABB8C9}"/>
            </a:ext>
          </a:extLst>
        </xdr:cNvPr>
        <xdr:cNvSpPr/>
      </xdr:nvSpPr>
      <xdr:spPr>
        <a:xfrm>
          <a:off x="14744700" y="57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50739</xdr:rowOff>
    </xdr:from>
    <xdr:ext cx="469744" cy="259045"/>
    <xdr:sp macro="" textlink="">
      <xdr:nvSpPr>
        <xdr:cNvPr id="150" name="債務償還比率該当値テキスト">
          <a:extLst>
            <a:ext uri="{FF2B5EF4-FFF2-40B4-BE49-F238E27FC236}">
              <a16:creationId xmlns:a16="http://schemas.microsoft.com/office/drawing/2014/main" id="{90AE6962-AE11-452C-B9FB-6D1EA9AA6937}"/>
            </a:ext>
          </a:extLst>
        </xdr:cNvPr>
        <xdr:cNvSpPr txBox="1"/>
      </xdr:nvSpPr>
      <xdr:spPr>
        <a:xfrm>
          <a:off x="14846300" y="56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52331</xdr:rowOff>
    </xdr:from>
    <xdr:to>
      <xdr:col>72</xdr:col>
      <xdr:colOff>123825</xdr:colOff>
      <xdr:row>29</xdr:row>
      <xdr:rowOff>153931</xdr:rowOff>
    </xdr:to>
    <xdr:sp macro="" textlink="">
      <xdr:nvSpPr>
        <xdr:cNvPr id="151" name="楕円 150">
          <a:extLst>
            <a:ext uri="{FF2B5EF4-FFF2-40B4-BE49-F238E27FC236}">
              <a16:creationId xmlns:a16="http://schemas.microsoft.com/office/drawing/2014/main" id="{4BA299CA-694D-4B1D-B57B-B3DC9A97EB08}"/>
            </a:ext>
          </a:extLst>
        </xdr:cNvPr>
        <xdr:cNvSpPr/>
      </xdr:nvSpPr>
      <xdr:spPr>
        <a:xfrm>
          <a:off x="14033500" y="57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78662</xdr:rowOff>
    </xdr:from>
    <xdr:to>
      <xdr:col>76</xdr:col>
      <xdr:colOff>22225</xdr:colOff>
      <xdr:row>29</xdr:row>
      <xdr:rowOff>103131</xdr:rowOff>
    </xdr:to>
    <xdr:cxnSp macro="">
      <xdr:nvCxnSpPr>
        <xdr:cNvPr id="152" name="直線コネクタ 151">
          <a:extLst>
            <a:ext uri="{FF2B5EF4-FFF2-40B4-BE49-F238E27FC236}">
              <a16:creationId xmlns:a16="http://schemas.microsoft.com/office/drawing/2014/main" id="{8CDB4251-BB4A-4E85-AF0A-ACAAE85400B1}"/>
            </a:ext>
          </a:extLst>
        </xdr:cNvPr>
        <xdr:cNvCxnSpPr/>
      </xdr:nvCxnSpPr>
      <xdr:spPr>
        <a:xfrm flipV="1">
          <a:off x="14084300" y="5822237"/>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57969</xdr:rowOff>
    </xdr:from>
    <xdr:to>
      <xdr:col>68</xdr:col>
      <xdr:colOff>123825</xdr:colOff>
      <xdr:row>29</xdr:row>
      <xdr:rowOff>159569</xdr:rowOff>
    </xdr:to>
    <xdr:sp macro="" textlink="">
      <xdr:nvSpPr>
        <xdr:cNvPr id="153" name="楕円 152">
          <a:extLst>
            <a:ext uri="{FF2B5EF4-FFF2-40B4-BE49-F238E27FC236}">
              <a16:creationId xmlns:a16="http://schemas.microsoft.com/office/drawing/2014/main" id="{156EC6E1-21C2-49D8-925E-9AA85C465E9E}"/>
            </a:ext>
          </a:extLst>
        </xdr:cNvPr>
        <xdr:cNvSpPr/>
      </xdr:nvSpPr>
      <xdr:spPr>
        <a:xfrm>
          <a:off x="13271500" y="58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103131</xdr:rowOff>
    </xdr:from>
    <xdr:to>
      <xdr:col>72</xdr:col>
      <xdr:colOff>73025</xdr:colOff>
      <xdr:row>29</xdr:row>
      <xdr:rowOff>108769</xdr:rowOff>
    </xdr:to>
    <xdr:cxnSp macro="">
      <xdr:nvCxnSpPr>
        <xdr:cNvPr id="154" name="直線コネクタ 153">
          <a:extLst>
            <a:ext uri="{FF2B5EF4-FFF2-40B4-BE49-F238E27FC236}">
              <a16:creationId xmlns:a16="http://schemas.microsoft.com/office/drawing/2014/main" id="{D14EB61E-5284-4BFA-88F5-71BD6EDE04FA}"/>
            </a:ext>
          </a:extLst>
        </xdr:cNvPr>
        <xdr:cNvCxnSpPr/>
      </xdr:nvCxnSpPr>
      <xdr:spPr>
        <a:xfrm flipV="1">
          <a:off x="13322300" y="5846706"/>
          <a:ext cx="762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15818</xdr:rowOff>
    </xdr:from>
    <xdr:to>
      <xdr:col>64</xdr:col>
      <xdr:colOff>123825</xdr:colOff>
      <xdr:row>30</xdr:row>
      <xdr:rowOff>117418</xdr:rowOff>
    </xdr:to>
    <xdr:sp macro="" textlink="">
      <xdr:nvSpPr>
        <xdr:cNvPr id="155" name="楕円 154">
          <a:extLst>
            <a:ext uri="{FF2B5EF4-FFF2-40B4-BE49-F238E27FC236}">
              <a16:creationId xmlns:a16="http://schemas.microsoft.com/office/drawing/2014/main" id="{7749630A-37A0-411B-ABC8-8FA6FED330CE}"/>
            </a:ext>
          </a:extLst>
        </xdr:cNvPr>
        <xdr:cNvSpPr/>
      </xdr:nvSpPr>
      <xdr:spPr>
        <a:xfrm>
          <a:off x="12509500" y="59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108769</xdr:rowOff>
    </xdr:from>
    <xdr:to>
      <xdr:col>68</xdr:col>
      <xdr:colOff>73025</xdr:colOff>
      <xdr:row>30</xdr:row>
      <xdr:rowOff>66618</xdr:rowOff>
    </xdr:to>
    <xdr:cxnSp macro="">
      <xdr:nvCxnSpPr>
        <xdr:cNvPr id="156" name="直線コネクタ 155">
          <a:extLst>
            <a:ext uri="{FF2B5EF4-FFF2-40B4-BE49-F238E27FC236}">
              <a16:creationId xmlns:a16="http://schemas.microsoft.com/office/drawing/2014/main" id="{D682B560-7206-4C74-A7E9-5333061162E3}"/>
            </a:ext>
          </a:extLst>
        </xdr:cNvPr>
        <xdr:cNvCxnSpPr/>
      </xdr:nvCxnSpPr>
      <xdr:spPr>
        <a:xfrm flipV="1">
          <a:off x="12560300" y="5852344"/>
          <a:ext cx="762000" cy="1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77710</xdr:rowOff>
    </xdr:from>
    <xdr:to>
      <xdr:col>60</xdr:col>
      <xdr:colOff>123825</xdr:colOff>
      <xdr:row>31</xdr:row>
      <xdr:rowOff>7860</xdr:rowOff>
    </xdr:to>
    <xdr:sp macro="" textlink="">
      <xdr:nvSpPr>
        <xdr:cNvPr id="157" name="楕円 156">
          <a:extLst>
            <a:ext uri="{FF2B5EF4-FFF2-40B4-BE49-F238E27FC236}">
              <a16:creationId xmlns:a16="http://schemas.microsoft.com/office/drawing/2014/main" id="{8AB61AE1-21E3-4EDD-A1FF-074690361699}"/>
            </a:ext>
          </a:extLst>
        </xdr:cNvPr>
        <xdr:cNvSpPr/>
      </xdr:nvSpPr>
      <xdr:spPr>
        <a:xfrm>
          <a:off x="11747500" y="5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66618</xdr:rowOff>
    </xdr:from>
    <xdr:to>
      <xdr:col>64</xdr:col>
      <xdr:colOff>73025</xdr:colOff>
      <xdr:row>30</xdr:row>
      <xdr:rowOff>128510</xdr:rowOff>
    </xdr:to>
    <xdr:cxnSp macro="">
      <xdr:nvCxnSpPr>
        <xdr:cNvPr id="158" name="直線コネクタ 157">
          <a:extLst>
            <a:ext uri="{FF2B5EF4-FFF2-40B4-BE49-F238E27FC236}">
              <a16:creationId xmlns:a16="http://schemas.microsoft.com/office/drawing/2014/main" id="{E2632388-3B85-49E9-99BE-1B5F4F8E4E85}"/>
            </a:ext>
          </a:extLst>
        </xdr:cNvPr>
        <xdr:cNvCxnSpPr/>
      </xdr:nvCxnSpPr>
      <xdr:spPr>
        <a:xfrm flipV="1">
          <a:off x="11798300" y="5981643"/>
          <a:ext cx="762000" cy="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9" name="n_1aveValue債務償還比率">
          <a:extLst>
            <a:ext uri="{FF2B5EF4-FFF2-40B4-BE49-F238E27FC236}">
              <a16:creationId xmlns:a16="http://schemas.microsoft.com/office/drawing/2014/main" id="{2D396CEA-B37D-4A2E-9E43-B3316AAD2460}"/>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0" name="n_2aveValue債務償還比率">
          <a:extLst>
            <a:ext uri="{FF2B5EF4-FFF2-40B4-BE49-F238E27FC236}">
              <a16:creationId xmlns:a16="http://schemas.microsoft.com/office/drawing/2014/main" id="{6AF8BC77-0A2E-433D-A72B-55BFC606E8AA}"/>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1" name="n_3aveValue債務償還比率">
          <a:extLst>
            <a:ext uri="{FF2B5EF4-FFF2-40B4-BE49-F238E27FC236}">
              <a16:creationId xmlns:a16="http://schemas.microsoft.com/office/drawing/2014/main" id="{06C36E3B-69CF-4CBF-9EE9-667AFE1D7986}"/>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2" name="n_4aveValue債務償還比率">
          <a:extLst>
            <a:ext uri="{FF2B5EF4-FFF2-40B4-BE49-F238E27FC236}">
              <a16:creationId xmlns:a16="http://schemas.microsoft.com/office/drawing/2014/main" id="{23D0BA66-3250-4080-8BBB-510653FA5BC5}"/>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170458</xdr:rowOff>
    </xdr:from>
    <xdr:ext cx="469744" cy="259045"/>
    <xdr:sp macro="" textlink="">
      <xdr:nvSpPr>
        <xdr:cNvPr id="163" name="n_1mainValue債務償還比率">
          <a:extLst>
            <a:ext uri="{FF2B5EF4-FFF2-40B4-BE49-F238E27FC236}">
              <a16:creationId xmlns:a16="http://schemas.microsoft.com/office/drawing/2014/main" id="{5B227A2A-95F6-4D23-8916-DDDD000748A0}"/>
            </a:ext>
          </a:extLst>
        </xdr:cNvPr>
        <xdr:cNvSpPr txBox="1"/>
      </xdr:nvSpPr>
      <xdr:spPr>
        <a:xfrm>
          <a:off x="13836727" y="557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4646</xdr:rowOff>
    </xdr:from>
    <xdr:ext cx="469744" cy="259045"/>
    <xdr:sp macro="" textlink="">
      <xdr:nvSpPr>
        <xdr:cNvPr id="164" name="n_2mainValue債務償還比率">
          <a:extLst>
            <a:ext uri="{FF2B5EF4-FFF2-40B4-BE49-F238E27FC236}">
              <a16:creationId xmlns:a16="http://schemas.microsoft.com/office/drawing/2014/main" id="{E11816D3-86F3-4A9F-B5A5-0FF70E9A2968}"/>
            </a:ext>
          </a:extLst>
        </xdr:cNvPr>
        <xdr:cNvSpPr txBox="1"/>
      </xdr:nvSpPr>
      <xdr:spPr>
        <a:xfrm>
          <a:off x="13087427" y="557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133945</xdr:rowOff>
    </xdr:from>
    <xdr:ext cx="469744" cy="259045"/>
    <xdr:sp macro="" textlink="">
      <xdr:nvSpPr>
        <xdr:cNvPr id="165" name="n_3mainValue債務償還比率">
          <a:extLst>
            <a:ext uri="{FF2B5EF4-FFF2-40B4-BE49-F238E27FC236}">
              <a16:creationId xmlns:a16="http://schemas.microsoft.com/office/drawing/2014/main" id="{E1171D93-BCA0-49A2-92FB-8402508CC70A}"/>
            </a:ext>
          </a:extLst>
        </xdr:cNvPr>
        <xdr:cNvSpPr txBox="1"/>
      </xdr:nvSpPr>
      <xdr:spPr>
        <a:xfrm>
          <a:off x="12325427" y="570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24387</xdr:rowOff>
    </xdr:from>
    <xdr:ext cx="469744" cy="259045"/>
    <xdr:sp macro="" textlink="">
      <xdr:nvSpPr>
        <xdr:cNvPr id="166" name="n_4mainValue債務償還比率">
          <a:extLst>
            <a:ext uri="{FF2B5EF4-FFF2-40B4-BE49-F238E27FC236}">
              <a16:creationId xmlns:a16="http://schemas.microsoft.com/office/drawing/2014/main" id="{6AA1662F-4C57-48A7-ADA0-5BCD8824B6BC}"/>
            </a:ext>
          </a:extLst>
        </xdr:cNvPr>
        <xdr:cNvSpPr txBox="1"/>
      </xdr:nvSpPr>
      <xdr:spPr>
        <a:xfrm>
          <a:off x="11563427" y="576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16E7E90-BDCB-425E-A6FE-86DFBE976B5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D41E6FB-E771-40BF-8C63-ED5B06D1C97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788AB75-337C-4BF5-9D4E-0704769F90B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6868B36-84F4-415D-8E5B-DC19DEF307C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B6751EBA-D03A-424E-AF33-FC23613E4E4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187F032-DC4C-4AEF-8659-6DBBCFC9048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46DC6F-D0EF-4140-8984-0B0F1A5CE8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27D705-52F1-4CE2-BFC6-7231433452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619073-B8E9-475A-91F9-7CFFDFD197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7ECA2F-7080-4688-A088-049486B5B8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05AAB1-E611-4C88-9E48-4F9C942A79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73CFB4-61AB-4F6B-B6E1-2B57740307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C8E0C7-A2F0-4E76-9F38-8B6571A6EF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DA967C-CBBB-4275-BD26-07D84C51FA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5C632E-72C4-4C21-A038-F5AD61B289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CE4D0E-6C4F-485A-8490-251A83FAA3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60C429-8707-48F5-B06C-38651ED7FF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2F37BA-D78D-4942-B691-B81A2E3F24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0889F0-43D3-456A-8F27-CD730024AE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E9C726-CE14-49E9-8764-C71A27AA8F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961380-D9A7-4526-A70E-973237835B6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4185472-D63F-47A9-94E4-30E8D5CC962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DBB1A1-887C-4CD3-A290-8B783B68E5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39D2D4-DD18-4431-B90F-8C2065E60C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7C06D8-EA77-41AA-9DC6-95950CE9A1C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792C85-07CE-4A87-AC5D-5D59A981B7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76EC08-C17F-4C7A-B645-4D70229196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B7D26D-FB06-49A9-8814-78E0B4E55F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9E98BE-324D-41D2-BC28-5F1F539280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ECBCC8-305D-4C53-8425-BC47DC3AD8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3F69F3-351F-492E-83AB-2D709679F4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FA6C53-F461-4FFD-BE65-E1A47D8DB6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0EAA67-1A4F-4F2B-9C87-4654F89017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3C876F-314A-4F55-A517-4DA43A5B4F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8DDBA7-F16B-4ECB-BD13-0BBDBE9A2C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E923DF-B872-49D1-B39D-C8DEE6DFDC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F36942-502B-48C6-80B0-4C532ADA13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D3B580-AA0C-4447-94F9-AAAE8366E6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57D84E-D613-41F4-BEA3-04FF77D97C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049640-D06F-499C-80AF-0F10728589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27BB21-69E9-4045-8B68-818E6F54C60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A73175-2B39-489D-AE5E-D1F870ACFE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60B47E-4092-428D-B159-D2602FAFE9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1A96DD-413D-4119-B48D-42080005542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5502BD-1D0C-46E2-A3C6-9878AF7362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40DD33-6447-4829-963A-737EAB8E863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141011-DF1D-40E1-9104-503E423451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D05069-52D5-43B9-9B07-EA15F7C27D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2EAC6B1-0AD3-4F89-89C4-354053340C3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20D11BB-9D48-47C7-B13F-6BFDD362918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7BBE3FC-630F-465D-B4E4-33DB32E96AB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B50B25A-D0E3-4BE7-9DC3-73A861D75B3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4E66F27-8217-491A-97AB-C8275EC803C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17FF725-DBE0-4EA4-BF9C-681B1D61882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42207E7-74A4-4FA9-9C7B-B5903311F1D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37F4554-042E-4231-9F7E-4A26F97FA95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B8349F5-1938-4B54-AA69-882FB5CAA2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AAA24CC-1458-4510-A9AF-4FCB78D944F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2DE28B7-27A7-47A1-891C-21C7052D0E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E0DFCBA-8A89-4E9D-9C76-715CA25129A9}"/>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162F8D4F-8B12-4102-9AB7-0CC845EA8D50}"/>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3F261DCC-545A-41D7-B8A6-CD3C1FA0ED33}"/>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1449654F-6EC7-4F0D-B639-59081FD3B6AB}"/>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83D4B527-C7CC-4A0D-B3C5-FE71BE5D833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382FB513-2882-4160-AF6C-2CE273C67003}"/>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8C918B16-87D4-4FC9-8BFD-93E04DFC498F}"/>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AC45F15-82F8-4230-BAEA-9C95C86BD94F}"/>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91D9D46C-2B23-4C8A-8BD1-1AB1BF11E411}"/>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F85FCF2B-05CA-447A-A847-1BD45DD89B87}"/>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96814EA9-07EF-4507-9C5F-1AD64E521D6D}"/>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1BF68C2-0E5D-4551-B76D-60FD707568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0916CD1-1371-4E9E-9AA7-4BFEEC3956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02271F-3F52-44F9-9E9D-A473013D3D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C9C196-E8FF-4924-9843-310ADCD8DC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9A0CC7-5F92-4B27-86E3-3859798D40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1" name="楕円 70">
          <a:extLst>
            <a:ext uri="{FF2B5EF4-FFF2-40B4-BE49-F238E27FC236}">
              <a16:creationId xmlns:a16="http://schemas.microsoft.com/office/drawing/2014/main" id="{10FA11B2-4444-4998-BADA-52064FA87E12}"/>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2" name="【道路】&#10;有形固定資産減価償却率該当値テキスト">
          <a:extLst>
            <a:ext uri="{FF2B5EF4-FFF2-40B4-BE49-F238E27FC236}">
              <a16:creationId xmlns:a16="http://schemas.microsoft.com/office/drawing/2014/main" id="{B3C67CAD-3D86-46F2-8D74-A0C2AFE6608F}"/>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64262</xdr:rowOff>
    </xdr:from>
    <xdr:to>
      <xdr:col>20</xdr:col>
      <xdr:colOff>38100</xdr:colOff>
      <xdr:row>38</xdr:row>
      <xdr:rowOff>165862</xdr:rowOff>
    </xdr:to>
    <xdr:sp macro="" textlink="">
      <xdr:nvSpPr>
        <xdr:cNvPr id="73" name="楕円 72">
          <a:extLst>
            <a:ext uri="{FF2B5EF4-FFF2-40B4-BE49-F238E27FC236}">
              <a16:creationId xmlns:a16="http://schemas.microsoft.com/office/drawing/2014/main" id="{3CE78FBF-5E91-47B8-AAE4-7511BDA90BDD}"/>
            </a:ext>
          </a:extLst>
        </xdr:cNvPr>
        <xdr:cNvSpPr/>
      </xdr:nvSpPr>
      <xdr:spPr>
        <a:xfrm>
          <a:off x="3746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115062</xdr:rowOff>
    </xdr:from>
    <xdr:to>
      <xdr:col>24</xdr:col>
      <xdr:colOff>63500</xdr:colOff>
      <xdr:row>38</xdr:row>
      <xdr:rowOff>133350</xdr:rowOff>
    </xdr:to>
    <xdr:cxnSp macro="">
      <xdr:nvCxnSpPr>
        <xdr:cNvPr id="74" name="直線コネクタ 73">
          <a:extLst>
            <a:ext uri="{FF2B5EF4-FFF2-40B4-BE49-F238E27FC236}">
              <a16:creationId xmlns:a16="http://schemas.microsoft.com/office/drawing/2014/main" id="{43625387-BF0F-43E1-9419-97D0DF717FFA}"/>
            </a:ext>
          </a:extLst>
        </xdr:cNvPr>
        <xdr:cNvCxnSpPr/>
      </xdr:nvCxnSpPr>
      <xdr:spPr>
        <a:xfrm>
          <a:off x="3797300" y="663016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45974</xdr:rowOff>
    </xdr:from>
    <xdr:to>
      <xdr:col>15</xdr:col>
      <xdr:colOff>101600</xdr:colOff>
      <xdr:row>38</xdr:row>
      <xdr:rowOff>147574</xdr:rowOff>
    </xdr:to>
    <xdr:sp macro="" textlink="">
      <xdr:nvSpPr>
        <xdr:cNvPr id="75" name="楕円 74">
          <a:extLst>
            <a:ext uri="{FF2B5EF4-FFF2-40B4-BE49-F238E27FC236}">
              <a16:creationId xmlns:a16="http://schemas.microsoft.com/office/drawing/2014/main" id="{8FCD3904-13B9-4881-A4A0-D34FB781C5E5}"/>
            </a:ext>
          </a:extLst>
        </xdr:cNvPr>
        <xdr:cNvSpPr/>
      </xdr:nvSpPr>
      <xdr:spPr>
        <a:xfrm>
          <a:off x="2857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96774</xdr:rowOff>
    </xdr:from>
    <xdr:to>
      <xdr:col>19</xdr:col>
      <xdr:colOff>177800</xdr:colOff>
      <xdr:row>38</xdr:row>
      <xdr:rowOff>115062</xdr:rowOff>
    </xdr:to>
    <xdr:cxnSp macro="">
      <xdr:nvCxnSpPr>
        <xdr:cNvPr id="76" name="直線コネクタ 75">
          <a:extLst>
            <a:ext uri="{FF2B5EF4-FFF2-40B4-BE49-F238E27FC236}">
              <a16:creationId xmlns:a16="http://schemas.microsoft.com/office/drawing/2014/main" id="{869C12F1-2C76-4174-AA79-A25579C3DC29}"/>
            </a:ext>
          </a:extLst>
        </xdr:cNvPr>
        <xdr:cNvCxnSpPr/>
      </xdr:nvCxnSpPr>
      <xdr:spPr>
        <a:xfrm>
          <a:off x="2908300" y="661187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7" name="楕円 76">
          <a:extLst>
            <a:ext uri="{FF2B5EF4-FFF2-40B4-BE49-F238E27FC236}">
              <a16:creationId xmlns:a16="http://schemas.microsoft.com/office/drawing/2014/main" id="{F834B6D5-19B4-4A97-8E17-E63DFE1187C9}"/>
            </a:ext>
          </a:extLst>
        </xdr:cNvPr>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96774</xdr:rowOff>
    </xdr:to>
    <xdr:cxnSp macro="">
      <xdr:nvCxnSpPr>
        <xdr:cNvPr id="78" name="直線コネクタ 77">
          <a:extLst>
            <a:ext uri="{FF2B5EF4-FFF2-40B4-BE49-F238E27FC236}">
              <a16:creationId xmlns:a16="http://schemas.microsoft.com/office/drawing/2014/main" id="{14FC905C-AB45-49B7-A4BA-29BD82C08969}"/>
            </a:ext>
          </a:extLst>
        </xdr:cNvPr>
        <xdr:cNvCxnSpPr/>
      </xdr:nvCxnSpPr>
      <xdr:spPr>
        <a:xfrm>
          <a:off x="2019300" y="65958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18542</xdr:rowOff>
    </xdr:from>
    <xdr:to>
      <xdr:col>6</xdr:col>
      <xdr:colOff>38100</xdr:colOff>
      <xdr:row>38</xdr:row>
      <xdr:rowOff>120142</xdr:rowOff>
    </xdr:to>
    <xdr:sp macro="" textlink="">
      <xdr:nvSpPr>
        <xdr:cNvPr id="79" name="楕円 78">
          <a:extLst>
            <a:ext uri="{FF2B5EF4-FFF2-40B4-BE49-F238E27FC236}">
              <a16:creationId xmlns:a16="http://schemas.microsoft.com/office/drawing/2014/main" id="{49C14256-974A-400B-9C32-FFDE9325B688}"/>
            </a:ext>
          </a:extLst>
        </xdr:cNvPr>
        <xdr:cNvSpPr/>
      </xdr:nvSpPr>
      <xdr:spPr>
        <a:xfrm>
          <a:off x="1079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69342</xdr:rowOff>
    </xdr:from>
    <xdr:to>
      <xdr:col>10</xdr:col>
      <xdr:colOff>114300</xdr:colOff>
      <xdr:row>38</xdr:row>
      <xdr:rowOff>80772</xdr:rowOff>
    </xdr:to>
    <xdr:cxnSp macro="">
      <xdr:nvCxnSpPr>
        <xdr:cNvPr id="80" name="直線コネクタ 79">
          <a:extLst>
            <a:ext uri="{FF2B5EF4-FFF2-40B4-BE49-F238E27FC236}">
              <a16:creationId xmlns:a16="http://schemas.microsoft.com/office/drawing/2014/main" id="{071EC00C-73E8-4437-A900-95F1297F7DB7}"/>
            </a:ext>
          </a:extLst>
        </xdr:cNvPr>
        <xdr:cNvCxnSpPr/>
      </xdr:nvCxnSpPr>
      <xdr:spPr>
        <a:xfrm>
          <a:off x="1130300" y="65844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D264F811-78D9-4B32-BDB7-7B9F4DBC33CC}"/>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88B4C229-C537-4A0C-8190-A98597787ED8}"/>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C890C622-76D3-4B68-A9CE-874AB018D2A2}"/>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0A9E9B2E-738B-460C-9DF9-2DBC8CE8815D}"/>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156989</xdr:rowOff>
    </xdr:from>
    <xdr:ext cx="405111" cy="259045"/>
    <xdr:sp macro="" textlink="">
      <xdr:nvSpPr>
        <xdr:cNvPr id="85" name="n_1mainValue【道路】&#10;有形固定資産減価償却率">
          <a:extLst>
            <a:ext uri="{FF2B5EF4-FFF2-40B4-BE49-F238E27FC236}">
              <a16:creationId xmlns:a16="http://schemas.microsoft.com/office/drawing/2014/main" id="{A33D72E8-8621-4209-8C4A-0839386F063D}"/>
            </a:ext>
          </a:extLst>
        </xdr:cNvPr>
        <xdr:cNvSpPr txBox="1"/>
      </xdr:nvSpPr>
      <xdr:spPr>
        <a:xfrm>
          <a:off x="35820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138701</xdr:rowOff>
    </xdr:from>
    <xdr:ext cx="405111" cy="259045"/>
    <xdr:sp macro="" textlink="">
      <xdr:nvSpPr>
        <xdr:cNvPr id="86" name="n_2mainValue【道路】&#10;有形固定資産減価償却率">
          <a:extLst>
            <a:ext uri="{FF2B5EF4-FFF2-40B4-BE49-F238E27FC236}">
              <a16:creationId xmlns:a16="http://schemas.microsoft.com/office/drawing/2014/main" id="{6062829C-3196-4CA2-BADB-54E7F3C08284}"/>
            </a:ext>
          </a:extLst>
        </xdr:cNvPr>
        <xdr:cNvSpPr txBox="1"/>
      </xdr:nvSpPr>
      <xdr:spPr>
        <a:xfrm>
          <a:off x="2705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7" name="n_3mainValue【道路】&#10;有形固定資産減価償却率">
          <a:extLst>
            <a:ext uri="{FF2B5EF4-FFF2-40B4-BE49-F238E27FC236}">
              <a16:creationId xmlns:a16="http://schemas.microsoft.com/office/drawing/2014/main" id="{35F0287F-1EB4-4757-9576-DA459DA29EB7}"/>
            </a:ext>
          </a:extLst>
        </xdr:cNvPr>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C9F7B7AD-1ED0-48AC-867B-462FD2784B5A}"/>
            </a:ext>
          </a:extLst>
        </xdr:cNvPr>
        <xdr:cNvSpPr txBox="1"/>
      </xdr:nvSpPr>
      <xdr:spPr>
        <a:xfrm>
          <a:off x="927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CA038A5-33DA-4F86-87FD-FBC45704CE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5BEC690-4B89-4AC5-8466-8AF4150DD1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3A726BC-3531-4909-BB4C-C2ED970A0E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BC040F2-78CB-4C11-BEDE-49BEC79B31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3302351-0045-4531-9501-5DD872BC3F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4A80D98-F49E-4EAC-BF82-8526884FE8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1873DF1-C862-4836-9C11-6B59103CE9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C213A80-3EB6-4462-96DB-C804B0D3B5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413F204-C69F-407A-AEB0-A09EFF2497A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E02BAFB-56F4-479D-AE95-75CAAAF295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6BA53C3-418B-42DB-9952-7F43164FE90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AFF2CD0-4694-4CCD-A31A-4CB0D448A1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B453F87-77F6-4BFE-B70A-8BBF4714ECB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ABA73A3-BC47-4F7A-B25F-3E031D5BD07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73A30FA-F56A-46B1-A0E3-BD115569FC3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788FB9E-9DA4-44B7-93B7-6550CAA370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F16A03C-16EA-4A73-9345-8BEC8D892D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7866530-4679-4C98-B1CD-DEC47F912E1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C45DA36-7AE5-40C4-B4F7-6A8F8235BBF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8D23C68-3D99-4093-B5CB-8FAE8EBB480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478EE70-6D45-49B3-940B-996B32609F0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65C3BCC-348D-4761-9CF1-95525341545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CCD757E-430C-48B9-9743-86C815F6BB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BFC2C54-E157-42D2-AE84-ABE3D22C2871}"/>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56D34FE4-73ED-4415-A5EC-8A4D32D19D02}"/>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2EBA3F-D901-4453-BF9B-C72CDB609427}"/>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522DC63C-6EFF-49AC-A4C7-D843AC0FEE3E}"/>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7C392470-4400-48B2-BF3E-EC8570A7DEE2}"/>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42407BEC-A6A5-41F2-BE0A-FDF8D158C469}"/>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B1E7444C-92D7-41F5-9D45-4A66C02E6697}"/>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690B89D3-9523-41AF-80F3-AD63BA426663}"/>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AF15AE05-DA60-46B1-8828-7C8F376DCED4}"/>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ADAA4BDA-01DD-4D2D-90F0-D197EE42A8C1}"/>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0EF44F4F-4394-4694-83CC-085ECFAC3F7E}"/>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1619B06-136E-43D8-9140-623A9FB472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015140-4A14-4A5B-AB6C-63DBAEED8D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2738FA0-E828-4B90-9306-B5326D6C35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BE30CD-F7E1-4AF1-8F81-0E3FA9CF97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FB3535-1F35-46F0-8D21-34C63323FD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168466</xdr:rowOff>
    </xdr:from>
    <xdr:to>
      <xdr:col>55</xdr:col>
      <xdr:colOff>50800</xdr:colOff>
      <xdr:row>36</xdr:row>
      <xdr:rowOff>98616</xdr:rowOff>
    </xdr:to>
    <xdr:sp macro="" textlink="">
      <xdr:nvSpPr>
        <xdr:cNvPr id="128" name="楕円 127">
          <a:extLst>
            <a:ext uri="{FF2B5EF4-FFF2-40B4-BE49-F238E27FC236}">
              <a16:creationId xmlns:a16="http://schemas.microsoft.com/office/drawing/2014/main" id="{B414B18D-8692-40A4-87AA-62C2000E0F43}"/>
            </a:ext>
          </a:extLst>
        </xdr:cNvPr>
        <xdr:cNvSpPr/>
      </xdr:nvSpPr>
      <xdr:spPr>
        <a:xfrm>
          <a:off x="10426700" y="61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19893</xdr:rowOff>
    </xdr:from>
    <xdr:ext cx="534377" cy="259045"/>
    <xdr:sp macro="" textlink="">
      <xdr:nvSpPr>
        <xdr:cNvPr id="129" name="【道路】&#10;一人当たり延長該当値テキスト">
          <a:extLst>
            <a:ext uri="{FF2B5EF4-FFF2-40B4-BE49-F238E27FC236}">
              <a16:creationId xmlns:a16="http://schemas.microsoft.com/office/drawing/2014/main" id="{61CC4DE1-4606-463B-97FF-C2CF6114A435}"/>
            </a:ext>
          </a:extLst>
        </xdr:cNvPr>
        <xdr:cNvSpPr txBox="1"/>
      </xdr:nvSpPr>
      <xdr:spPr>
        <a:xfrm>
          <a:off x="10515600" y="602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22047</xdr:rowOff>
    </xdr:from>
    <xdr:to>
      <xdr:col>50</xdr:col>
      <xdr:colOff>165100</xdr:colOff>
      <xdr:row>36</xdr:row>
      <xdr:rowOff>123647</xdr:rowOff>
    </xdr:to>
    <xdr:sp macro="" textlink="">
      <xdr:nvSpPr>
        <xdr:cNvPr id="130" name="楕円 129">
          <a:extLst>
            <a:ext uri="{FF2B5EF4-FFF2-40B4-BE49-F238E27FC236}">
              <a16:creationId xmlns:a16="http://schemas.microsoft.com/office/drawing/2014/main" id="{EF31DCBB-582A-4E83-B139-BADE0AB2CB0B}"/>
            </a:ext>
          </a:extLst>
        </xdr:cNvPr>
        <xdr:cNvSpPr/>
      </xdr:nvSpPr>
      <xdr:spPr>
        <a:xfrm>
          <a:off x="9588500" y="61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47816</xdr:rowOff>
    </xdr:from>
    <xdr:to>
      <xdr:col>55</xdr:col>
      <xdr:colOff>0</xdr:colOff>
      <xdr:row>36</xdr:row>
      <xdr:rowOff>72847</xdr:rowOff>
    </xdr:to>
    <xdr:cxnSp macro="">
      <xdr:nvCxnSpPr>
        <xdr:cNvPr id="131" name="直線コネクタ 130">
          <a:extLst>
            <a:ext uri="{FF2B5EF4-FFF2-40B4-BE49-F238E27FC236}">
              <a16:creationId xmlns:a16="http://schemas.microsoft.com/office/drawing/2014/main" id="{880821BD-0E5C-4227-A9BC-D3DAB04409B0}"/>
            </a:ext>
          </a:extLst>
        </xdr:cNvPr>
        <xdr:cNvCxnSpPr/>
      </xdr:nvCxnSpPr>
      <xdr:spPr>
        <a:xfrm flipV="1">
          <a:off x="9639300" y="6220016"/>
          <a:ext cx="8382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34163</xdr:rowOff>
    </xdr:from>
    <xdr:to>
      <xdr:col>46</xdr:col>
      <xdr:colOff>38100</xdr:colOff>
      <xdr:row>36</xdr:row>
      <xdr:rowOff>135763</xdr:rowOff>
    </xdr:to>
    <xdr:sp macro="" textlink="">
      <xdr:nvSpPr>
        <xdr:cNvPr id="132" name="楕円 131">
          <a:extLst>
            <a:ext uri="{FF2B5EF4-FFF2-40B4-BE49-F238E27FC236}">
              <a16:creationId xmlns:a16="http://schemas.microsoft.com/office/drawing/2014/main" id="{8C643C8B-BFA2-488B-BF99-83E22232C97F}"/>
            </a:ext>
          </a:extLst>
        </xdr:cNvPr>
        <xdr:cNvSpPr/>
      </xdr:nvSpPr>
      <xdr:spPr>
        <a:xfrm>
          <a:off x="8699500" y="62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72847</xdr:rowOff>
    </xdr:from>
    <xdr:to>
      <xdr:col>50</xdr:col>
      <xdr:colOff>114300</xdr:colOff>
      <xdr:row>36</xdr:row>
      <xdr:rowOff>84963</xdr:rowOff>
    </xdr:to>
    <xdr:cxnSp macro="">
      <xdr:nvCxnSpPr>
        <xdr:cNvPr id="133" name="直線コネクタ 132">
          <a:extLst>
            <a:ext uri="{FF2B5EF4-FFF2-40B4-BE49-F238E27FC236}">
              <a16:creationId xmlns:a16="http://schemas.microsoft.com/office/drawing/2014/main" id="{E34CC029-2C42-4C56-AE5A-5327DD0C119D}"/>
            </a:ext>
          </a:extLst>
        </xdr:cNvPr>
        <xdr:cNvCxnSpPr/>
      </xdr:nvCxnSpPr>
      <xdr:spPr>
        <a:xfrm flipV="1">
          <a:off x="8750300" y="624504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47079</xdr:rowOff>
    </xdr:from>
    <xdr:to>
      <xdr:col>41</xdr:col>
      <xdr:colOff>101600</xdr:colOff>
      <xdr:row>36</xdr:row>
      <xdr:rowOff>148679</xdr:rowOff>
    </xdr:to>
    <xdr:sp macro="" textlink="">
      <xdr:nvSpPr>
        <xdr:cNvPr id="134" name="楕円 133">
          <a:extLst>
            <a:ext uri="{FF2B5EF4-FFF2-40B4-BE49-F238E27FC236}">
              <a16:creationId xmlns:a16="http://schemas.microsoft.com/office/drawing/2014/main" id="{9CC74031-025C-4A9B-B945-2E62BA72F84F}"/>
            </a:ext>
          </a:extLst>
        </xdr:cNvPr>
        <xdr:cNvSpPr/>
      </xdr:nvSpPr>
      <xdr:spPr>
        <a:xfrm>
          <a:off x="7810500" y="62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84963</xdr:rowOff>
    </xdr:from>
    <xdr:to>
      <xdr:col>45</xdr:col>
      <xdr:colOff>177800</xdr:colOff>
      <xdr:row>36</xdr:row>
      <xdr:rowOff>97879</xdr:rowOff>
    </xdr:to>
    <xdr:cxnSp macro="">
      <xdr:nvCxnSpPr>
        <xdr:cNvPr id="135" name="直線コネクタ 134">
          <a:extLst>
            <a:ext uri="{FF2B5EF4-FFF2-40B4-BE49-F238E27FC236}">
              <a16:creationId xmlns:a16="http://schemas.microsoft.com/office/drawing/2014/main" id="{1AF6B483-CC34-4AB8-A468-9FAFC81E0DFB}"/>
            </a:ext>
          </a:extLst>
        </xdr:cNvPr>
        <xdr:cNvCxnSpPr/>
      </xdr:nvCxnSpPr>
      <xdr:spPr>
        <a:xfrm flipV="1">
          <a:off x="7861300" y="625716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64757</xdr:rowOff>
    </xdr:from>
    <xdr:to>
      <xdr:col>36</xdr:col>
      <xdr:colOff>165100</xdr:colOff>
      <xdr:row>36</xdr:row>
      <xdr:rowOff>166357</xdr:rowOff>
    </xdr:to>
    <xdr:sp macro="" textlink="">
      <xdr:nvSpPr>
        <xdr:cNvPr id="136" name="楕円 135">
          <a:extLst>
            <a:ext uri="{FF2B5EF4-FFF2-40B4-BE49-F238E27FC236}">
              <a16:creationId xmlns:a16="http://schemas.microsoft.com/office/drawing/2014/main" id="{734B9770-FCBC-46E2-A39D-BD709D6834A6}"/>
            </a:ext>
          </a:extLst>
        </xdr:cNvPr>
        <xdr:cNvSpPr/>
      </xdr:nvSpPr>
      <xdr:spPr>
        <a:xfrm>
          <a:off x="6921500" y="62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97879</xdr:rowOff>
    </xdr:from>
    <xdr:to>
      <xdr:col>41</xdr:col>
      <xdr:colOff>50800</xdr:colOff>
      <xdr:row>36</xdr:row>
      <xdr:rowOff>115557</xdr:rowOff>
    </xdr:to>
    <xdr:cxnSp macro="">
      <xdr:nvCxnSpPr>
        <xdr:cNvPr id="137" name="直線コネクタ 136">
          <a:extLst>
            <a:ext uri="{FF2B5EF4-FFF2-40B4-BE49-F238E27FC236}">
              <a16:creationId xmlns:a16="http://schemas.microsoft.com/office/drawing/2014/main" id="{66C28E1E-3410-4200-83A9-7C2CBEABD156}"/>
            </a:ext>
          </a:extLst>
        </xdr:cNvPr>
        <xdr:cNvCxnSpPr/>
      </xdr:nvCxnSpPr>
      <xdr:spPr>
        <a:xfrm flipV="1">
          <a:off x="6972300" y="6270079"/>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362CCD9D-E647-4D02-9299-129BA235ECA8}"/>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1566045B-EEC4-4AF5-ACFB-CBBD36035333}"/>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0" name="n_3aveValue【道路】&#10;一人当たり延長">
          <a:extLst>
            <a:ext uri="{FF2B5EF4-FFF2-40B4-BE49-F238E27FC236}">
              <a16:creationId xmlns:a16="http://schemas.microsoft.com/office/drawing/2014/main" id="{15A8C886-E936-4B1A-A4FC-9B54097EAEB5}"/>
            </a:ext>
          </a:extLst>
        </xdr:cNvPr>
        <xdr:cNvSpPr txBox="1"/>
      </xdr:nvSpPr>
      <xdr:spPr>
        <a:xfrm>
          <a:off x="7594111" y="65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1" name="n_4aveValue【道路】&#10;一人当たり延長">
          <a:extLst>
            <a:ext uri="{FF2B5EF4-FFF2-40B4-BE49-F238E27FC236}">
              <a16:creationId xmlns:a16="http://schemas.microsoft.com/office/drawing/2014/main" id="{961AA6F3-465B-487D-BEEA-CA2550B74B9A}"/>
            </a:ext>
          </a:extLst>
        </xdr:cNvPr>
        <xdr:cNvSpPr txBox="1"/>
      </xdr:nvSpPr>
      <xdr:spPr>
        <a:xfrm>
          <a:off x="67051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140174</xdr:rowOff>
    </xdr:from>
    <xdr:ext cx="534377" cy="259045"/>
    <xdr:sp macro="" textlink="">
      <xdr:nvSpPr>
        <xdr:cNvPr id="142" name="n_1mainValue【道路】&#10;一人当たり延長">
          <a:extLst>
            <a:ext uri="{FF2B5EF4-FFF2-40B4-BE49-F238E27FC236}">
              <a16:creationId xmlns:a16="http://schemas.microsoft.com/office/drawing/2014/main" id="{3DBB04FF-42E3-4B6C-834F-EFEB11368E6A}"/>
            </a:ext>
          </a:extLst>
        </xdr:cNvPr>
        <xdr:cNvSpPr txBox="1"/>
      </xdr:nvSpPr>
      <xdr:spPr>
        <a:xfrm>
          <a:off x="9359411" y="59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152290</xdr:rowOff>
    </xdr:from>
    <xdr:ext cx="534377" cy="259045"/>
    <xdr:sp macro="" textlink="">
      <xdr:nvSpPr>
        <xdr:cNvPr id="143" name="n_2mainValue【道路】&#10;一人当たり延長">
          <a:extLst>
            <a:ext uri="{FF2B5EF4-FFF2-40B4-BE49-F238E27FC236}">
              <a16:creationId xmlns:a16="http://schemas.microsoft.com/office/drawing/2014/main" id="{20B97FD8-A9F8-4D86-85FF-C200ED39F093}"/>
            </a:ext>
          </a:extLst>
        </xdr:cNvPr>
        <xdr:cNvSpPr txBox="1"/>
      </xdr:nvSpPr>
      <xdr:spPr>
        <a:xfrm>
          <a:off x="8483111" y="59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165206</xdr:rowOff>
    </xdr:from>
    <xdr:ext cx="534377" cy="259045"/>
    <xdr:sp macro="" textlink="">
      <xdr:nvSpPr>
        <xdr:cNvPr id="144" name="n_3mainValue【道路】&#10;一人当たり延長">
          <a:extLst>
            <a:ext uri="{FF2B5EF4-FFF2-40B4-BE49-F238E27FC236}">
              <a16:creationId xmlns:a16="http://schemas.microsoft.com/office/drawing/2014/main" id="{27285E1B-00D0-46ED-835F-35BBDCC3C2A9}"/>
            </a:ext>
          </a:extLst>
        </xdr:cNvPr>
        <xdr:cNvSpPr txBox="1"/>
      </xdr:nvSpPr>
      <xdr:spPr>
        <a:xfrm>
          <a:off x="7594111" y="59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11434</xdr:rowOff>
    </xdr:from>
    <xdr:ext cx="534377" cy="259045"/>
    <xdr:sp macro="" textlink="">
      <xdr:nvSpPr>
        <xdr:cNvPr id="145" name="n_4mainValue【道路】&#10;一人当たり延長">
          <a:extLst>
            <a:ext uri="{FF2B5EF4-FFF2-40B4-BE49-F238E27FC236}">
              <a16:creationId xmlns:a16="http://schemas.microsoft.com/office/drawing/2014/main" id="{9516589C-7B04-4568-BAE5-8E3A03D42BC6}"/>
            </a:ext>
          </a:extLst>
        </xdr:cNvPr>
        <xdr:cNvSpPr txBox="1"/>
      </xdr:nvSpPr>
      <xdr:spPr>
        <a:xfrm>
          <a:off x="6705111" y="60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DBD40B6-133E-4064-AF55-6401726425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3773AC1-313B-4A79-9909-7DE53A330A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74CB8A2-423D-4242-B010-7C776CC39EE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E0CF2ED-4F0F-4408-8114-263A7BF824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F9FEF45-C662-4E7F-B573-F0C06B4E9D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ADFF7F-162F-4E5A-A23E-EADDA2B2EE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2D745C6-F406-44AB-B9D6-7F8B36E10D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DDD560A-368A-4D7D-9DBC-EF356A4CFA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52EF0F6-3C4B-4401-BF91-C66F496A9A8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5268A4F-E300-40AE-AB08-B6A26E6B47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DE65706-D63F-4B1B-B139-3499D4C513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2D04579-F9DB-48E7-AC7E-37107A298F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E5D8E16-1D61-4CB2-8CF3-D93B6201E7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5CF3386-DC66-45D2-87CA-84EBFE47B30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6F1F6BD-9E9C-4FD2-90C6-41890594262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7AA9D0D-23B4-4B23-9F4D-9C8C271C4C5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2771CAA-3985-4881-8F38-E9D5E3D6615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E53C2D9-CE0E-478B-A0F5-50A120F7446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217D75F-725F-4F16-A054-B10CEC578F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321545C-CDFD-404A-BF96-F6FBA0E088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F12A490-F2F4-4AE8-B006-C3124AB9930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1444D31-CBB6-4040-9971-F5B2B3BF9F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3A43DEF-8346-45C5-8D5D-421471001C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9EBD809-5F07-4545-9189-2197DB80C4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B533D5A-7347-49E0-B1B6-FE719FBDD5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BEC01DF5-5BDC-4308-8A1F-6D500C140D5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EB06189-0E09-4EAD-9657-AD71D215E6E3}"/>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BF3035-F6B4-4FF6-900D-6C5C773DE57E}"/>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C4C37D0-BFB9-471D-A688-4159F2369A45}"/>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6098FBB4-64AF-4511-97F1-F19B8E5227E4}"/>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F748435-6FCD-439B-9E2A-EBF8EA947965}"/>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298C3509-5B1A-49B5-956C-BD9D98AD4DE4}"/>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47CE6ADB-4654-4F87-9AC2-ABEB6625CC16}"/>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E7F55EC0-A012-4172-ADDF-38D82B21E1B1}"/>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89003639-C381-4CF7-9070-0BC69323F5E1}"/>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C07BBDD4-AAFA-4DA5-9449-094BC4720217}"/>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850ED9E-6EE3-4E87-B09E-302983F727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9F99DEB-A63E-4146-B5FB-6E5573D32B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8B168B-23E1-46C8-8230-35C7DE56E8E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1DB46C-D774-4F19-AEEA-6B67A8FBB52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058EFA-2F3A-43F6-96D1-2EE724431E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7" name="楕円 186">
          <a:extLst>
            <a:ext uri="{FF2B5EF4-FFF2-40B4-BE49-F238E27FC236}">
              <a16:creationId xmlns:a16="http://schemas.microsoft.com/office/drawing/2014/main" id="{614E6981-BA28-4FAF-961C-4EB65C5C4601}"/>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C652EE1-F0CD-4038-BF95-E97F3763072C}"/>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89" name="楕円 188">
          <a:extLst>
            <a:ext uri="{FF2B5EF4-FFF2-40B4-BE49-F238E27FC236}">
              <a16:creationId xmlns:a16="http://schemas.microsoft.com/office/drawing/2014/main" id="{FA69FA6C-64FC-41D4-8088-696AA7ACCDC4}"/>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4899</xdr:rowOff>
    </xdr:to>
    <xdr:cxnSp macro="">
      <xdr:nvCxnSpPr>
        <xdr:cNvPr id="190" name="直線コネクタ 189">
          <a:extLst>
            <a:ext uri="{FF2B5EF4-FFF2-40B4-BE49-F238E27FC236}">
              <a16:creationId xmlns:a16="http://schemas.microsoft.com/office/drawing/2014/main" id="{5F4EDB66-4794-41E5-A8F1-B54187A5BFF5}"/>
            </a:ext>
          </a:extLst>
        </xdr:cNvPr>
        <xdr:cNvCxnSpPr/>
      </xdr:nvCxnSpPr>
      <xdr:spPr>
        <a:xfrm>
          <a:off x="3797300" y="1044212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1" name="楕円 190">
          <a:extLst>
            <a:ext uri="{FF2B5EF4-FFF2-40B4-BE49-F238E27FC236}">
              <a16:creationId xmlns:a16="http://schemas.microsoft.com/office/drawing/2014/main" id="{9D109BEE-8D50-4561-8051-A95AD99DD385}"/>
            </a:ext>
          </a:extLst>
        </xdr:cNvPr>
        <xdr:cNvSpPr/>
      </xdr:nvSpPr>
      <xdr:spPr>
        <a:xfrm>
          <a:off x="2857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60</xdr:row>
      <xdr:rowOff>155122</xdr:rowOff>
    </xdr:to>
    <xdr:cxnSp macro="">
      <xdr:nvCxnSpPr>
        <xdr:cNvPr id="192" name="直線コネクタ 191">
          <a:extLst>
            <a:ext uri="{FF2B5EF4-FFF2-40B4-BE49-F238E27FC236}">
              <a16:creationId xmlns:a16="http://schemas.microsoft.com/office/drawing/2014/main" id="{87B8EC7C-D268-4034-A812-B8A342EC554D}"/>
            </a:ext>
          </a:extLst>
        </xdr:cNvPr>
        <xdr:cNvCxnSpPr/>
      </xdr:nvCxnSpPr>
      <xdr:spPr>
        <a:xfrm>
          <a:off x="2908300" y="1043069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78196</xdr:rowOff>
    </xdr:from>
    <xdr:to>
      <xdr:col>10</xdr:col>
      <xdr:colOff>165100</xdr:colOff>
      <xdr:row>61</xdr:row>
      <xdr:rowOff>8346</xdr:rowOff>
    </xdr:to>
    <xdr:sp macro="" textlink="">
      <xdr:nvSpPr>
        <xdr:cNvPr id="193" name="楕円 192">
          <a:extLst>
            <a:ext uri="{FF2B5EF4-FFF2-40B4-BE49-F238E27FC236}">
              <a16:creationId xmlns:a16="http://schemas.microsoft.com/office/drawing/2014/main" id="{C0CAF36C-7CD0-4F52-94BD-A9C8B39FA774}"/>
            </a:ext>
          </a:extLst>
        </xdr:cNvPr>
        <xdr:cNvSpPr/>
      </xdr:nvSpPr>
      <xdr:spPr>
        <a:xfrm>
          <a:off x="1968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128996</xdr:rowOff>
    </xdr:from>
    <xdr:to>
      <xdr:col>15</xdr:col>
      <xdr:colOff>50800</xdr:colOff>
      <xdr:row>60</xdr:row>
      <xdr:rowOff>143691</xdr:rowOff>
    </xdr:to>
    <xdr:cxnSp macro="">
      <xdr:nvCxnSpPr>
        <xdr:cNvPr id="194" name="直線コネクタ 193">
          <a:extLst>
            <a:ext uri="{FF2B5EF4-FFF2-40B4-BE49-F238E27FC236}">
              <a16:creationId xmlns:a16="http://schemas.microsoft.com/office/drawing/2014/main" id="{CE1D605B-0DE8-42D8-AAF1-0239BA170681}"/>
            </a:ext>
          </a:extLst>
        </xdr:cNvPr>
        <xdr:cNvCxnSpPr/>
      </xdr:nvCxnSpPr>
      <xdr:spPr>
        <a:xfrm>
          <a:off x="2019300" y="104159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5" name="楕円 194">
          <a:extLst>
            <a:ext uri="{FF2B5EF4-FFF2-40B4-BE49-F238E27FC236}">
              <a16:creationId xmlns:a16="http://schemas.microsoft.com/office/drawing/2014/main" id="{3A318E95-D0E0-468C-9DED-78D84D1D8AA2}"/>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128996</xdr:rowOff>
    </xdr:to>
    <xdr:cxnSp macro="">
      <xdr:nvCxnSpPr>
        <xdr:cNvPr id="196" name="直線コネクタ 195">
          <a:extLst>
            <a:ext uri="{FF2B5EF4-FFF2-40B4-BE49-F238E27FC236}">
              <a16:creationId xmlns:a16="http://schemas.microsoft.com/office/drawing/2014/main" id="{19287577-C66F-42AA-9583-C9CAF4AD0A48}"/>
            </a:ext>
          </a:extLst>
        </xdr:cNvPr>
        <xdr:cNvCxnSpPr/>
      </xdr:nvCxnSpPr>
      <xdr:spPr>
        <a:xfrm>
          <a:off x="1130300" y="103931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2E54F84-4B4D-4A61-8A2E-0185BFC9A3C5}"/>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83B553A-C2F0-499A-9E6B-132502E49A5F}"/>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7C1871-60BA-4935-98E5-B547982946D4}"/>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89C3EE0-F7ED-408F-89C8-983E9180A41B}"/>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392AAAF-F3B8-4818-AFAA-B961351B2047}"/>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AD44B9A-114A-49E0-8B7D-EA2BE5DC9921}"/>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24873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32C80DA-44BC-46F2-A89A-853431A7200E}"/>
            </a:ext>
          </a:extLst>
        </xdr:cNvPr>
        <xdr:cNvSpPr txBox="1"/>
      </xdr:nvSpPr>
      <xdr:spPr>
        <a:xfrm>
          <a:off x="1816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3C22D2B-B683-4710-8123-192FE8F6282F}"/>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A14D241-DCA9-4A70-B16D-B59B2F4EE2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78A0C3E-AA2C-49F4-B4F6-69C877CECD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DA4B05-6B68-426E-8D5E-A70EEE6D66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B71C5F9-2730-4A21-880B-3135C11D90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11A4CC9-A111-4E5E-8298-C416206DE7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E0672DE-673E-4497-BCBC-B675CFF78D7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FB8F9B9-9AD1-4368-9533-0C5B6689D7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A58E60B-60E4-4768-AA0F-103E5E7AE0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16EE492-256D-4ECE-8FE2-5D2240DFE7F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3582395-A3C8-4758-8578-A641002F1B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EAAE140-C6D1-4E76-9234-53EDF3E4A5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9EA76E3-1794-4195-9AB6-FF10F3721E3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0C81A24-C99B-4A19-8ABE-A20455AA63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4F4A511-15A5-41BF-B300-6D3F3F08112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2843C5B-710A-4F63-B091-A98D134838E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A9FDEC80-CC25-42B7-BA8B-7C502AC0D0D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E9468DE-6C05-4814-87B0-1C8C84EECD3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78DDB69-49CA-495F-85A1-23823A34634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DB61543-E42D-4EF5-9B09-A4EEEAE00E2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CDC1780-B400-4EB3-B319-7FC07BE005A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D9D375C-6826-4313-B393-8D90D53596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E0C17BD-C002-4DC2-84B0-575E7066A98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C920861-73A5-4488-BE0C-3F3EAAA3BD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D05E663B-FA59-4F72-9B3D-26917BA85A7E}"/>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BC4A901E-05CE-4D75-B5B9-281919D0DE63}"/>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02FFFD0-954C-4D29-962C-934C6E8F6742}"/>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191574E-4E6A-449D-ACC4-B6473122137A}"/>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F2A25AAE-467A-4FF8-A1F2-22714E5EC0BE}"/>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1C2D89F-025A-45E1-8B6D-E3A62FEB02A4}"/>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ECF22A6D-AD52-4428-8A13-107DD2B7E3AC}"/>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96AA458B-C41D-47BF-908C-295A001EF8C8}"/>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D6064BFD-8288-445C-BE41-31E85937F453}"/>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0CBFA00A-69C9-4596-AFBD-30BDBB6FFB4D}"/>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F6E02AB5-664A-4605-965C-EF1B0E021626}"/>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9FDDF05-8859-4D4F-8FE6-EDE73B26C7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47473FC-A23E-4424-845C-5730099FF6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AF8485F-63A7-4D26-A68D-D71325DFFC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1276C47-979A-46D5-93BA-100A19810D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06FAA8C-C971-47DF-A841-00A8C06DC3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104968</xdr:rowOff>
    </xdr:from>
    <xdr:to>
      <xdr:col>55</xdr:col>
      <xdr:colOff>50800</xdr:colOff>
      <xdr:row>56</xdr:row>
      <xdr:rowOff>35118</xdr:rowOff>
    </xdr:to>
    <xdr:sp macro="" textlink="">
      <xdr:nvSpPr>
        <xdr:cNvPr id="244" name="楕円 243">
          <a:extLst>
            <a:ext uri="{FF2B5EF4-FFF2-40B4-BE49-F238E27FC236}">
              <a16:creationId xmlns:a16="http://schemas.microsoft.com/office/drawing/2014/main" id="{4C489A67-18A0-4182-BA2B-7738CF344F4C}"/>
            </a:ext>
          </a:extLst>
        </xdr:cNvPr>
        <xdr:cNvSpPr/>
      </xdr:nvSpPr>
      <xdr:spPr>
        <a:xfrm>
          <a:off x="10426700" y="953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57995</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4E096B70-49CB-40EC-A45A-255CE8E799F8}"/>
            </a:ext>
          </a:extLst>
        </xdr:cNvPr>
        <xdr:cNvSpPr txBox="1"/>
      </xdr:nvSpPr>
      <xdr:spPr>
        <a:xfrm>
          <a:off x="10515600" y="94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139553</xdr:rowOff>
    </xdr:from>
    <xdr:to>
      <xdr:col>50</xdr:col>
      <xdr:colOff>165100</xdr:colOff>
      <xdr:row>56</xdr:row>
      <xdr:rowOff>69703</xdr:rowOff>
    </xdr:to>
    <xdr:sp macro="" textlink="">
      <xdr:nvSpPr>
        <xdr:cNvPr id="246" name="楕円 245">
          <a:extLst>
            <a:ext uri="{FF2B5EF4-FFF2-40B4-BE49-F238E27FC236}">
              <a16:creationId xmlns:a16="http://schemas.microsoft.com/office/drawing/2014/main" id="{DA47DB34-FDEB-468B-8E1F-BCDAE7130B64}"/>
            </a:ext>
          </a:extLst>
        </xdr:cNvPr>
        <xdr:cNvSpPr/>
      </xdr:nvSpPr>
      <xdr:spPr>
        <a:xfrm>
          <a:off x="9588500" y="9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155768</xdr:rowOff>
    </xdr:from>
    <xdr:to>
      <xdr:col>55</xdr:col>
      <xdr:colOff>0</xdr:colOff>
      <xdr:row>56</xdr:row>
      <xdr:rowOff>18903</xdr:rowOff>
    </xdr:to>
    <xdr:cxnSp macro="">
      <xdr:nvCxnSpPr>
        <xdr:cNvPr id="247" name="直線コネクタ 246">
          <a:extLst>
            <a:ext uri="{FF2B5EF4-FFF2-40B4-BE49-F238E27FC236}">
              <a16:creationId xmlns:a16="http://schemas.microsoft.com/office/drawing/2014/main" id="{5622F8A9-98B1-474C-8D5C-B9EE693AE767}"/>
            </a:ext>
          </a:extLst>
        </xdr:cNvPr>
        <xdr:cNvCxnSpPr/>
      </xdr:nvCxnSpPr>
      <xdr:spPr>
        <a:xfrm flipV="1">
          <a:off x="9639300" y="9585518"/>
          <a:ext cx="838200" cy="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7296</xdr:rowOff>
    </xdr:from>
    <xdr:to>
      <xdr:col>46</xdr:col>
      <xdr:colOff>38100</xdr:colOff>
      <xdr:row>56</xdr:row>
      <xdr:rowOff>108896</xdr:rowOff>
    </xdr:to>
    <xdr:sp macro="" textlink="">
      <xdr:nvSpPr>
        <xdr:cNvPr id="248" name="楕円 247">
          <a:extLst>
            <a:ext uri="{FF2B5EF4-FFF2-40B4-BE49-F238E27FC236}">
              <a16:creationId xmlns:a16="http://schemas.microsoft.com/office/drawing/2014/main" id="{94870C84-EA16-46D2-BD39-83B9A035B8BD}"/>
            </a:ext>
          </a:extLst>
        </xdr:cNvPr>
        <xdr:cNvSpPr/>
      </xdr:nvSpPr>
      <xdr:spPr>
        <a:xfrm>
          <a:off x="8699500" y="9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18903</xdr:rowOff>
    </xdr:from>
    <xdr:to>
      <xdr:col>50</xdr:col>
      <xdr:colOff>114300</xdr:colOff>
      <xdr:row>56</xdr:row>
      <xdr:rowOff>58096</xdr:rowOff>
    </xdr:to>
    <xdr:cxnSp macro="">
      <xdr:nvCxnSpPr>
        <xdr:cNvPr id="249" name="直線コネクタ 248">
          <a:extLst>
            <a:ext uri="{FF2B5EF4-FFF2-40B4-BE49-F238E27FC236}">
              <a16:creationId xmlns:a16="http://schemas.microsoft.com/office/drawing/2014/main" id="{06C53750-62EC-47A3-AB9F-952C5B8B5381}"/>
            </a:ext>
          </a:extLst>
        </xdr:cNvPr>
        <xdr:cNvCxnSpPr/>
      </xdr:nvCxnSpPr>
      <xdr:spPr>
        <a:xfrm flipV="1">
          <a:off x="8750300" y="9620103"/>
          <a:ext cx="8890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41548</xdr:rowOff>
    </xdr:from>
    <xdr:to>
      <xdr:col>41</xdr:col>
      <xdr:colOff>101600</xdr:colOff>
      <xdr:row>56</xdr:row>
      <xdr:rowOff>143148</xdr:rowOff>
    </xdr:to>
    <xdr:sp macro="" textlink="">
      <xdr:nvSpPr>
        <xdr:cNvPr id="250" name="楕円 249">
          <a:extLst>
            <a:ext uri="{FF2B5EF4-FFF2-40B4-BE49-F238E27FC236}">
              <a16:creationId xmlns:a16="http://schemas.microsoft.com/office/drawing/2014/main" id="{9CB8A063-5BEB-42AC-8EA9-BB6E9F4A30DB}"/>
            </a:ext>
          </a:extLst>
        </xdr:cNvPr>
        <xdr:cNvSpPr/>
      </xdr:nvSpPr>
      <xdr:spPr>
        <a:xfrm>
          <a:off x="7810500" y="96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58096</xdr:rowOff>
    </xdr:from>
    <xdr:to>
      <xdr:col>45</xdr:col>
      <xdr:colOff>177800</xdr:colOff>
      <xdr:row>56</xdr:row>
      <xdr:rowOff>92348</xdr:rowOff>
    </xdr:to>
    <xdr:cxnSp macro="">
      <xdr:nvCxnSpPr>
        <xdr:cNvPr id="251" name="直線コネクタ 250">
          <a:extLst>
            <a:ext uri="{FF2B5EF4-FFF2-40B4-BE49-F238E27FC236}">
              <a16:creationId xmlns:a16="http://schemas.microsoft.com/office/drawing/2014/main" id="{7DD7E814-C195-4467-9D23-7A558C3DA877}"/>
            </a:ext>
          </a:extLst>
        </xdr:cNvPr>
        <xdr:cNvCxnSpPr/>
      </xdr:nvCxnSpPr>
      <xdr:spPr>
        <a:xfrm flipV="1">
          <a:off x="7861300" y="9659296"/>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63810</xdr:rowOff>
    </xdr:from>
    <xdr:to>
      <xdr:col>36</xdr:col>
      <xdr:colOff>165100</xdr:colOff>
      <xdr:row>56</xdr:row>
      <xdr:rowOff>165410</xdr:rowOff>
    </xdr:to>
    <xdr:sp macro="" textlink="">
      <xdr:nvSpPr>
        <xdr:cNvPr id="252" name="楕円 251">
          <a:extLst>
            <a:ext uri="{FF2B5EF4-FFF2-40B4-BE49-F238E27FC236}">
              <a16:creationId xmlns:a16="http://schemas.microsoft.com/office/drawing/2014/main" id="{36F7D889-7E82-4B15-95D4-E69B722850E4}"/>
            </a:ext>
          </a:extLst>
        </xdr:cNvPr>
        <xdr:cNvSpPr/>
      </xdr:nvSpPr>
      <xdr:spPr>
        <a:xfrm>
          <a:off x="6921500" y="96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92348</xdr:rowOff>
    </xdr:from>
    <xdr:to>
      <xdr:col>41</xdr:col>
      <xdr:colOff>50800</xdr:colOff>
      <xdr:row>56</xdr:row>
      <xdr:rowOff>114610</xdr:rowOff>
    </xdr:to>
    <xdr:cxnSp macro="">
      <xdr:nvCxnSpPr>
        <xdr:cNvPr id="253" name="直線コネクタ 252">
          <a:extLst>
            <a:ext uri="{FF2B5EF4-FFF2-40B4-BE49-F238E27FC236}">
              <a16:creationId xmlns:a16="http://schemas.microsoft.com/office/drawing/2014/main" id="{E8694723-7EAB-4DD8-A005-623FCBC821CD}"/>
            </a:ext>
          </a:extLst>
        </xdr:cNvPr>
        <xdr:cNvCxnSpPr/>
      </xdr:nvCxnSpPr>
      <xdr:spPr>
        <a:xfrm flipV="1">
          <a:off x="6972300" y="9693548"/>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5AB1C23-343E-437A-913D-3436DABEED8F}"/>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7B03F70-63CE-45B8-92EA-5D75357A3CA1}"/>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29294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72DAE60-8136-4CFD-BDF7-7EE7B74D1BCB}"/>
            </a:ext>
          </a:extLst>
        </xdr:cNvPr>
        <xdr:cNvSpPr txBox="1"/>
      </xdr:nvSpPr>
      <xdr:spPr>
        <a:xfrm>
          <a:off x="7561795" y="1065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41250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85B8E66-AF23-4EAD-9188-3BFBA3CF6BB1}"/>
            </a:ext>
          </a:extLst>
        </xdr:cNvPr>
        <xdr:cNvSpPr txBox="1"/>
      </xdr:nvSpPr>
      <xdr:spPr>
        <a:xfrm>
          <a:off x="6672795" y="1067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86230</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A6022584-5886-44F8-BF89-32FF1D9AE702}"/>
            </a:ext>
          </a:extLst>
        </xdr:cNvPr>
        <xdr:cNvSpPr txBox="1"/>
      </xdr:nvSpPr>
      <xdr:spPr>
        <a:xfrm>
          <a:off x="9281505" y="9344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125423</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AEA2C9F0-F2AA-4030-B7AB-BDF176CE24F3}"/>
            </a:ext>
          </a:extLst>
        </xdr:cNvPr>
        <xdr:cNvSpPr txBox="1"/>
      </xdr:nvSpPr>
      <xdr:spPr>
        <a:xfrm>
          <a:off x="8405205" y="9383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159675</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16268E2D-261E-4995-A2E4-EF1EE3F4EA43}"/>
            </a:ext>
          </a:extLst>
        </xdr:cNvPr>
        <xdr:cNvSpPr txBox="1"/>
      </xdr:nvSpPr>
      <xdr:spPr>
        <a:xfrm>
          <a:off x="7516205" y="9417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10487</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BE012557-3716-4AC3-A61E-1EE497EF6AEA}"/>
            </a:ext>
          </a:extLst>
        </xdr:cNvPr>
        <xdr:cNvSpPr txBox="1"/>
      </xdr:nvSpPr>
      <xdr:spPr>
        <a:xfrm>
          <a:off x="6627205" y="94402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D31BE85-34D3-4D33-AF8C-0094DA331F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42775D9-68A3-4DA3-AC91-6577791BE5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DF69836-EBF4-4BF1-A6F1-7D5F1E7EF7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BB94DAD-88D3-4F82-A70F-2F19E9480A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DB9B209-85E8-4706-B407-3C3BD561A3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83B1374-6143-4C41-BC8D-09CB8BEFB1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EC31745-69C5-453F-9ACF-F7C27FADA7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5AA1C71-E678-444B-8CB5-8CD7FA60F0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3ADEFB9-3F7A-43AC-A40F-7FAA740582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C7CCBFE-AC37-4126-A6CE-F1D5D17CF4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D1734CE-3292-4B4D-924E-ABF311A4A0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FDC5367-02DA-4F74-ABF2-76D2023E5F6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D38017D4-C92D-45BC-9EF8-C6D0D6BE8D5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EA94843-20F9-424F-BD86-BA147FC1CFF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7B09E5C-36F9-4D5E-A361-FBB70F51338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39F6516-BA91-473B-8612-1B935882291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00EFEF4-758C-4DB8-BC6F-00F98A45F63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D2F9D511-7BAE-4A64-BBA9-657B9B926E1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C5AA6767-B62C-458B-A0D1-0B0482B97E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E9FD528-0E36-41F7-AB1B-8810B92ABA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87F8B7EB-6185-40DB-9F50-D05FD5020C1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325375B-BDC0-44C1-9A1F-CABBBB8BF95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78F3D38C-C3AB-4D3E-A18C-C661498528D8}"/>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8F6EDA74-D593-432D-846E-F1ECF09D6CD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0ECE52C-9317-4B19-A435-E729D56130A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DFE3FAB6-8306-4897-8454-4FFDEEDFC42E}"/>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4F92EF4E-51B9-4B17-9F3C-E85018C17C78}"/>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6F59842B-D29B-4434-AE11-9767A0E50D38}"/>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37EF8522-A441-4496-A35E-7FB110E85C7E}"/>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FF589F02-D93A-488A-BBB8-FC98B392ACBB}"/>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A2E76250-AE3A-4E84-BD41-398AC9B8E4B1}"/>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4910F269-BA05-40FD-AC70-BF686ADD931E}"/>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53A1F8D6-C9EA-4C3B-B646-14502A282D94}"/>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810A4BD-13D9-452D-9CB3-F3E4319DFA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5BAF8FA-D697-44EC-BEC6-9A2BC7C9EB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DC07E45-3E56-48C5-9DE5-785CDDAE8E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780CFFE-7B0C-4066-91FB-28AEE7424D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DABD9E3-1448-49A3-BA6C-68BC242E7BD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0" name="楕円 299">
          <a:extLst>
            <a:ext uri="{FF2B5EF4-FFF2-40B4-BE49-F238E27FC236}">
              <a16:creationId xmlns:a16="http://schemas.microsoft.com/office/drawing/2014/main" id="{A47A1FB7-6AB0-4D77-AB22-C3FE47EFB55D}"/>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DC0AF242-408F-40E9-A0B8-C19A5398E033}"/>
            </a:ext>
          </a:extLst>
        </xdr:cNvPr>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xdr:rowOff>
    </xdr:from>
    <xdr:to>
      <xdr:col>20</xdr:col>
      <xdr:colOff>38100</xdr:colOff>
      <xdr:row>82</xdr:row>
      <xdr:rowOff>104902</xdr:rowOff>
    </xdr:to>
    <xdr:sp macro="" textlink="">
      <xdr:nvSpPr>
        <xdr:cNvPr id="302" name="楕円 301">
          <a:extLst>
            <a:ext uri="{FF2B5EF4-FFF2-40B4-BE49-F238E27FC236}">
              <a16:creationId xmlns:a16="http://schemas.microsoft.com/office/drawing/2014/main" id="{95076983-EAEB-4E1C-BD03-0FCCB7527D00}"/>
            </a:ext>
          </a:extLst>
        </xdr:cNvPr>
        <xdr:cNvSpPr/>
      </xdr:nvSpPr>
      <xdr:spPr>
        <a:xfrm>
          <a:off x="3746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54102</xdr:rowOff>
    </xdr:from>
    <xdr:to>
      <xdr:col>24</xdr:col>
      <xdr:colOff>63500</xdr:colOff>
      <xdr:row>82</xdr:row>
      <xdr:rowOff>83820</xdr:rowOff>
    </xdr:to>
    <xdr:cxnSp macro="">
      <xdr:nvCxnSpPr>
        <xdr:cNvPr id="303" name="直線コネクタ 302">
          <a:extLst>
            <a:ext uri="{FF2B5EF4-FFF2-40B4-BE49-F238E27FC236}">
              <a16:creationId xmlns:a16="http://schemas.microsoft.com/office/drawing/2014/main" id="{D3186EF3-8D10-4565-A9C1-803E9BD00D0E}"/>
            </a:ext>
          </a:extLst>
        </xdr:cNvPr>
        <xdr:cNvCxnSpPr/>
      </xdr:nvCxnSpPr>
      <xdr:spPr>
        <a:xfrm>
          <a:off x="3797300" y="141130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138176</xdr:rowOff>
    </xdr:from>
    <xdr:to>
      <xdr:col>15</xdr:col>
      <xdr:colOff>101600</xdr:colOff>
      <xdr:row>82</xdr:row>
      <xdr:rowOff>68326</xdr:rowOff>
    </xdr:to>
    <xdr:sp macro="" textlink="">
      <xdr:nvSpPr>
        <xdr:cNvPr id="304" name="楕円 303">
          <a:extLst>
            <a:ext uri="{FF2B5EF4-FFF2-40B4-BE49-F238E27FC236}">
              <a16:creationId xmlns:a16="http://schemas.microsoft.com/office/drawing/2014/main" id="{B3FABD71-1876-4E49-A4B9-AA9D07FC8DA4}"/>
            </a:ext>
          </a:extLst>
        </xdr:cNvPr>
        <xdr:cNvSpPr/>
      </xdr:nvSpPr>
      <xdr:spPr>
        <a:xfrm>
          <a:off x="2857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17526</xdr:rowOff>
    </xdr:from>
    <xdr:to>
      <xdr:col>19</xdr:col>
      <xdr:colOff>177800</xdr:colOff>
      <xdr:row>82</xdr:row>
      <xdr:rowOff>54102</xdr:rowOff>
    </xdr:to>
    <xdr:cxnSp macro="">
      <xdr:nvCxnSpPr>
        <xdr:cNvPr id="305" name="直線コネクタ 304">
          <a:extLst>
            <a:ext uri="{FF2B5EF4-FFF2-40B4-BE49-F238E27FC236}">
              <a16:creationId xmlns:a16="http://schemas.microsoft.com/office/drawing/2014/main" id="{1EE404FC-A5FD-4EDB-A701-58AC8E178D82}"/>
            </a:ext>
          </a:extLst>
        </xdr:cNvPr>
        <xdr:cNvCxnSpPr/>
      </xdr:nvCxnSpPr>
      <xdr:spPr>
        <a:xfrm>
          <a:off x="2908300" y="1407642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103887</xdr:rowOff>
    </xdr:from>
    <xdr:to>
      <xdr:col>10</xdr:col>
      <xdr:colOff>165100</xdr:colOff>
      <xdr:row>82</xdr:row>
      <xdr:rowOff>34037</xdr:rowOff>
    </xdr:to>
    <xdr:sp macro="" textlink="">
      <xdr:nvSpPr>
        <xdr:cNvPr id="306" name="楕円 305">
          <a:extLst>
            <a:ext uri="{FF2B5EF4-FFF2-40B4-BE49-F238E27FC236}">
              <a16:creationId xmlns:a16="http://schemas.microsoft.com/office/drawing/2014/main" id="{DD10EB1D-268E-41DF-9686-386670BC90B1}"/>
            </a:ext>
          </a:extLst>
        </xdr:cNvPr>
        <xdr:cNvSpPr/>
      </xdr:nvSpPr>
      <xdr:spPr>
        <a:xfrm>
          <a:off x="196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154687</xdr:rowOff>
    </xdr:from>
    <xdr:to>
      <xdr:col>15</xdr:col>
      <xdr:colOff>50800</xdr:colOff>
      <xdr:row>82</xdr:row>
      <xdr:rowOff>17526</xdr:rowOff>
    </xdr:to>
    <xdr:cxnSp macro="">
      <xdr:nvCxnSpPr>
        <xdr:cNvPr id="307" name="直線コネクタ 306">
          <a:extLst>
            <a:ext uri="{FF2B5EF4-FFF2-40B4-BE49-F238E27FC236}">
              <a16:creationId xmlns:a16="http://schemas.microsoft.com/office/drawing/2014/main" id="{43420C6C-0BB0-41EA-B002-7A3528B39D25}"/>
            </a:ext>
          </a:extLst>
        </xdr:cNvPr>
        <xdr:cNvCxnSpPr/>
      </xdr:nvCxnSpPr>
      <xdr:spPr>
        <a:xfrm>
          <a:off x="2019300" y="1404213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71882</xdr:rowOff>
    </xdr:from>
    <xdr:to>
      <xdr:col>6</xdr:col>
      <xdr:colOff>38100</xdr:colOff>
      <xdr:row>82</xdr:row>
      <xdr:rowOff>2032</xdr:rowOff>
    </xdr:to>
    <xdr:sp macro="" textlink="">
      <xdr:nvSpPr>
        <xdr:cNvPr id="308" name="楕円 307">
          <a:extLst>
            <a:ext uri="{FF2B5EF4-FFF2-40B4-BE49-F238E27FC236}">
              <a16:creationId xmlns:a16="http://schemas.microsoft.com/office/drawing/2014/main" id="{53CF85E8-EC9C-4A8F-ADB0-F95FABAEA174}"/>
            </a:ext>
          </a:extLst>
        </xdr:cNvPr>
        <xdr:cNvSpPr/>
      </xdr:nvSpPr>
      <xdr:spPr>
        <a:xfrm>
          <a:off x="1079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122682</xdr:rowOff>
    </xdr:from>
    <xdr:to>
      <xdr:col>10</xdr:col>
      <xdr:colOff>114300</xdr:colOff>
      <xdr:row>81</xdr:row>
      <xdr:rowOff>154687</xdr:rowOff>
    </xdr:to>
    <xdr:cxnSp macro="">
      <xdr:nvCxnSpPr>
        <xdr:cNvPr id="309" name="直線コネクタ 308">
          <a:extLst>
            <a:ext uri="{FF2B5EF4-FFF2-40B4-BE49-F238E27FC236}">
              <a16:creationId xmlns:a16="http://schemas.microsoft.com/office/drawing/2014/main" id="{247EF0CB-336D-4CFC-999C-3592E1FD0B20}"/>
            </a:ext>
          </a:extLst>
        </xdr:cNvPr>
        <xdr:cNvCxnSpPr/>
      </xdr:nvCxnSpPr>
      <xdr:spPr>
        <a:xfrm>
          <a:off x="1130300" y="140101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0E842150-D298-444C-87E8-36825B1B299B}"/>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19BD6B3B-6E94-45F7-BF8A-3CCB8240AD58}"/>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2" name="n_3aveValue【公営住宅】&#10;有形固定資産減価償却率">
          <a:extLst>
            <a:ext uri="{FF2B5EF4-FFF2-40B4-BE49-F238E27FC236}">
              <a16:creationId xmlns:a16="http://schemas.microsoft.com/office/drawing/2014/main" id="{C9FA9868-B0CC-4EFA-8D81-58927DCCC6FB}"/>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3" name="n_4aveValue【公営住宅】&#10;有形固定資産減価償却率">
          <a:extLst>
            <a:ext uri="{FF2B5EF4-FFF2-40B4-BE49-F238E27FC236}">
              <a16:creationId xmlns:a16="http://schemas.microsoft.com/office/drawing/2014/main" id="{82D43E27-EC2B-4ECF-BC68-1A027285252B}"/>
            </a:ext>
          </a:extLst>
        </xdr:cNvPr>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121429</xdr:rowOff>
    </xdr:from>
    <xdr:ext cx="405111" cy="259045"/>
    <xdr:sp macro="" textlink="">
      <xdr:nvSpPr>
        <xdr:cNvPr id="314" name="n_1mainValue【公営住宅】&#10;有形固定資産減価償却率">
          <a:extLst>
            <a:ext uri="{FF2B5EF4-FFF2-40B4-BE49-F238E27FC236}">
              <a16:creationId xmlns:a16="http://schemas.microsoft.com/office/drawing/2014/main" id="{C981AFC2-0719-4CE5-9331-414D76923301}"/>
            </a:ext>
          </a:extLst>
        </xdr:cNvPr>
        <xdr:cNvSpPr txBox="1"/>
      </xdr:nvSpPr>
      <xdr:spPr>
        <a:xfrm>
          <a:off x="35820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84853</xdr:rowOff>
    </xdr:from>
    <xdr:ext cx="405111" cy="259045"/>
    <xdr:sp macro="" textlink="">
      <xdr:nvSpPr>
        <xdr:cNvPr id="315" name="n_2mainValue【公営住宅】&#10;有形固定資産減価償却率">
          <a:extLst>
            <a:ext uri="{FF2B5EF4-FFF2-40B4-BE49-F238E27FC236}">
              <a16:creationId xmlns:a16="http://schemas.microsoft.com/office/drawing/2014/main" id="{07A122E4-6059-4A77-AAB5-B11A9CC3501A}"/>
            </a:ext>
          </a:extLst>
        </xdr:cNvPr>
        <xdr:cNvSpPr txBox="1"/>
      </xdr:nvSpPr>
      <xdr:spPr>
        <a:xfrm>
          <a:off x="2705744" y="1380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50564</xdr:rowOff>
    </xdr:from>
    <xdr:ext cx="405111" cy="259045"/>
    <xdr:sp macro="" textlink="">
      <xdr:nvSpPr>
        <xdr:cNvPr id="316" name="n_3mainValue【公営住宅】&#10;有形固定資産減価償却率">
          <a:extLst>
            <a:ext uri="{FF2B5EF4-FFF2-40B4-BE49-F238E27FC236}">
              <a16:creationId xmlns:a16="http://schemas.microsoft.com/office/drawing/2014/main" id="{44BFF4CD-7EA7-4588-B433-81E46F02ADCC}"/>
            </a:ext>
          </a:extLst>
        </xdr:cNvPr>
        <xdr:cNvSpPr txBox="1"/>
      </xdr:nvSpPr>
      <xdr:spPr>
        <a:xfrm>
          <a:off x="1816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18559</xdr:rowOff>
    </xdr:from>
    <xdr:ext cx="405111" cy="259045"/>
    <xdr:sp macro="" textlink="">
      <xdr:nvSpPr>
        <xdr:cNvPr id="317" name="n_4mainValue【公営住宅】&#10;有形固定資産減価償却率">
          <a:extLst>
            <a:ext uri="{FF2B5EF4-FFF2-40B4-BE49-F238E27FC236}">
              <a16:creationId xmlns:a16="http://schemas.microsoft.com/office/drawing/2014/main" id="{DB7B5C81-0FC3-4B05-A0AC-D60FF53FE5BF}"/>
            </a:ext>
          </a:extLst>
        </xdr:cNvPr>
        <xdr:cNvSpPr txBox="1"/>
      </xdr:nvSpPr>
      <xdr:spPr>
        <a:xfrm>
          <a:off x="927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866FA0B-1B85-400E-9059-F998152912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B402976B-D4D6-4CEB-9745-006FF0E5ED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44A98975-3B89-4B73-B04F-73767802B8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42080D2-2326-416C-8AF3-9F0D50DD6B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D2EE242-9B07-4B02-8B84-689858CAF5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B9C6563-6241-40F7-A28D-0C183D4634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4C8B43BD-3972-4473-B0D8-FDC182BD5B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A237DC4-1064-4FE3-BE07-D2F8D41EDC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933996B-E789-45DF-AE83-F893CF554C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B0B8B61-5448-4A90-BC5E-0A705C0EC0C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CEDDD42F-F144-4256-BF0B-E386190E8FE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34AB91F-2247-4EE6-9111-89AB1BF46EA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2A788BD-3D60-4A62-943C-21AB30F3154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D55F1A7-3C35-4383-BFDC-834F5F466D3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3DF5E6A-5C55-4A7F-A8A0-55000499E29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8A68711-EF83-48EF-AC79-48A378F1650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C1DE9511-B65F-4442-8341-241800C1F93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BF742557-37AE-44DF-8055-7DADEA70DED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6BBC499A-F678-4987-AD78-B0973444251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7A3715B-E15B-4E5F-B929-1619C6D7146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31FA973-09CC-4007-9205-7779BE5869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1B72CF50-DEBC-46D1-8079-9644E209D45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EF4F7E0-C92E-4EE1-B22A-12DF9825E4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BE6FAE5B-61F5-43B5-8D5D-501534FE62CD}"/>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A2488A25-E138-4B3D-8C4E-71E256E8ED37}"/>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D4EDCD6C-B739-419F-B6A9-4CEE22860767}"/>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F526D48-8B55-4275-BE83-A508AE6C74CB}"/>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54F64482-2F1B-4E23-9795-E13927DFB3EA}"/>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CC5B1E28-B2ED-4448-9990-40D355CBEB4A}"/>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95344604-BEE1-4389-926D-324867348AA2}"/>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6533A55F-D536-46E1-95BD-930D513DDB3B}"/>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59425E52-6E1D-4855-8ACF-B11450E6C95D}"/>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625F89DA-4E41-445F-A786-07A1A4634E88}"/>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12E48956-EE48-4FF0-84C2-BDF4F80FE7A7}"/>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9B4ED7C-12CB-42CC-A38F-1FDD645F33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BA845B6-830D-483A-866D-A6602D8750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507D55C-0F9F-43FA-B1BF-9010319848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334A36-0986-4D84-80F0-7947A50C11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D68F0F-342E-47E3-AE55-D9BE6092D1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63500</xdr:rowOff>
    </xdr:from>
    <xdr:to>
      <xdr:col>55</xdr:col>
      <xdr:colOff>50800</xdr:colOff>
      <xdr:row>84</xdr:row>
      <xdr:rowOff>165100</xdr:rowOff>
    </xdr:to>
    <xdr:sp macro="" textlink="">
      <xdr:nvSpPr>
        <xdr:cNvPr id="357" name="楕円 356">
          <a:extLst>
            <a:ext uri="{FF2B5EF4-FFF2-40B4-BE49-F238E27FC236}">
              <a16:creationId xmlns:a16="http://schemas.microsoft.com/office/drawing/2014/main" id="{7004F81C-1241-45A7-BA20-36A9BCAED3BA}"/>
            </a:ext>
          </a:extLst>
        </xdr:cNvPr>
        <xdr:cNvSpPr/>
      </xdr:nvSpPr>
      <xdr:spPr>
        <a:xfrm>
          <a:off x="10426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86377</xdr:rowOff>
    </xdr:from>
    <xdr:ext cx="469744" cy="259045"/>
    <xdr:sp macro="" textlink="">
      <xdr:nvSpPr>
        <xdr:cNvPr id="358" name="【公営住宅】&#10;一人当たり面積該当値テキスト">
          <a:extLst>
            <a:ext uri="{FF2B5EF4-FFF2-40B4-BE49-F238E27FC236}">
              <a16:creationId xmlns:a16="http://schemas.microsoft.com/office/drawing/2014/main" id="{744B19A1-2CC9-4971-94B9-63752B38C6F3}"/>
            </a:ext>
          </a:extLst>
        </xdr:cNvPr>
        <xdr:cNvSpPr txBox="1"/>
      </xdr:nvSpPr>
      <xdr:spPr>
        <a:xfrm>
          <a:off x="10515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71120</xdr:rowOff>
    </xdr:from>
    <xdr:to>
      <xdr:col>50</xdr:col>
      <xdr:colOff>165100</xdr:colOff>
      <xdr:row>85</xdr:row>
      <xdr:rowOff>1270</xdr:rowOff>
    </xdr:to>
    <xdr:sp macro="" textlink="">
      <xdr:nvSpPr>
        <xdr:cNvPr id="359" name="楕円 358">
          <a:extLst>
            <a:ext uri="{FF2B5EF4-FFF2-40B4-BE49-F238E27FC236}">
              <a16:creationId xmlns:a16="http://schemas.microsoft.com/office/drawing/2014/main" id="{7491F9A3-169A-46FD-B543-3BDAE498E928}"/>
            </a:ext>
          </a:extLst>
        </xdr:cNvPr>
        <xdr:cNvSpPr/>
      </xdr:nvSpPr>
      <xdr:spPr>
        <a:xfrm>
          <a:off x="9588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114300</xdr:rowOff>
    </xdr:from>
    <xdr:to>
      <xdr:col>55</xdr:col>
      <xdr:colOff>0</xdr:colOff>
      <xdr:row>84</xdr:row>
      <xdr:rowOff>121920</xdr:rowOff>
    </xdr:to>
    <xdr:cxnSp macro="">
      <xdr:nvCxnSpPr>
        <xdr:cNvPr id="360" name="直線コネクタ 359">
          <a:extLst>
            <a:ext uri="{FF2B5EF4-FFF2-40B4-BE49-F238E27FC236}">
              <a16:creationId xmlns:a16="http://schemas.microsoft.com/office/drawing/2014/main" id="{D530E952-B58A-43EE-9917-ADE51C11202F}"/>
            </a:ext>
          </a:extLst>
        </xdr:cNvPr>
        <xdr:cNvCxnSpPr/>
      </xdr:nvCxnSpPr>
      <xdr:spPr>
        <a:xfrm flipV="1">
          <a:off x="9639300" y="1451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77215</xdr:rowOff>
    </xdr:from>
    <xdr:to>
      <xdr:col>46</xdr:col>
      <xdr:colOff>38100</xdr:colOff>
      <xdr:row>85</xdr:row>
      <xdr:rowOff>7365</xdr:rowOff>
    </xdr:to>
    <xdr:sp macro="" textlink="">
      <xdr:nvSpPr>
        <xdr:cNvPr id="361" name="楕円 360">
          <a:extLst>
            <a:ext uri="{FF2B5EF4-FFF2-40B4-BE49-F238E27FC236}">
              <a16:creationId xmlns:a16="http://schemas.microsoft.com/office/drawing/2014/main" id="{9C90DD1B-E142-4FD1-A2C2-FD4E00A5001A}"/>
            </a:ext>
          </a:extLst>
        </xdr:cNvPr>
        <xdr:cNvSpPr/>
      </xdr:nvSpPr>
      <xdr:spPr>
        <a:xfrm>
          <a:off x="8699500" y="144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128015</xdr:rowOff>
    </xdr:to>
    <xdr:cxnSp macro="">
      <xdr:nvCxnSpPr>
        <xdr:cNvPr id="362" name="直線コネクタ 361">
          <a:extLst>
            <a:ext uri="{FF2B5EF4-FFF2-40B4-BE49-F238E27FC236}">
              <a16:creationId xmlns:a16="http://schemas.microsoft.com/office/drawing/2014/main" id="{D5D916CB-0BEB-4519-A895-695EA22D9BD5}"/>
            </a:ext>
          </a:extLst>
        </xdr:cNvPr>
        <xdr:cNvCxnSpPr/>
      </xdr:nvCxnSpPr>
      <xdr:spPr>
        <a:xfrm flipV="1">
          <a:off x="8750300" y="1452372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82359</xdr:rowOff>
    </xdr:from>
    <xdr:to>
      <xdr:col>41</xdr:col>
      <xdr:colOff>101600</xdr:colOff>
      <xdr:row>85</xdr:row>
      <xdr:rowOff>12509</xdr:rowOff>
    </xdr:to>
    <xdr:sp macro="" textlink="">
      <xdr:nvSpPr>
        <xdr:cNvPr id="363" name="楕円 362">
          <a:extLst>
            <a:ext uri="{FF2B5EF4-FFF2-40B4-BE49-F238E27FC236}">
              <a16:creationId xmlns:a16="http://schemas.microsoft.com/office/drawing/2014/main" id="{F60DF9BD-3E95-41DB-B815-B25014E3A490}"/>
            </a:ext>
          </a:extLst>
        </xdr:cNvPr>
        <xdr:cNvSpPr/>
      </xdr:nvSpPr>
      <xdr:spPr>
        <a:xfrm>
          <a:off x="7810500" y="144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128015</xdr:rowOff>
    </xdr:from>
    <xdr:to>
      <xdr:col>45</xdr:col>
      <xdr:colOff>177800</xdr:colOff>
      <xdr:row>84</xdr:row>
      <xdr:rowOff>133159</xdr:rowOff>
    </xdr:to>
    <xdr:cxnSp macro="">
      <xdr:nvCxnSpPr>
        <xdr:cNvPr id="364" name="直線コネクタ 363">
          <a:extLst>
            <a:ext uri="{FF2B5EF4-FFF2-40B4-BE49-F238E27FC236}">
              <a16:creationId xmlns:a16="http://schemas.microsoft.com/office/drawing/2014/main" id="{9C47C269-C157-4896-9A14-93E05799128F}"/>
            </a:ext>
          </a:extLst>
        </xdr:cNvPr>
        <xdr:cNvCxnSpPr/>
      </xdr:nvCxnSpPr>
      <xdr:spPr>
        <a:xfrm flipV="1">
          <a:off x="7861300" y="1452981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85789</xdr:rowOff>
    </xdr:from>
    <xdr:to>
      <xdr:col>36</xdr:col>
      <xdr:colOff>165100</xdr:colOff>
      <xdr:row>85</xdr:row>
      <xdr:rowOff>15939</xdr:rowOff>
    </xdr:to>
    <xdr:sp macro="" textlink="">
      <xdr:nvSpPr>
        <xdr:cNvPr id="365" name="楕円 364">
          <a:extLst>
            <a:ext uri="{FF2B5EF4-FFF2-40B4-BE49-F238E27FC236}">
              <a16:creationId xmlns:a16="http://schemas.microsoft.com/office/drawing/2014/main" id="{1839BB5A-EB3A-4395-BFE2-9A225269153C}"/>
            </a:ext>
          </a:extLst>
        </xdr:cNvPr>
        <xdr:cNvSpPr/>
      </xdr:nvSpPr>
      <xdr:spPr>
        <a:xfrm>
          <a:off x="6921500" y="144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133159</xdr:rowOff>
    </xdr:from>
    <xdr:to>
      <xdr:col>41</xdr:col>
      <xdr:colOff>50800</xdr:colOff>
      <xdr:row>84</xdr:row>
      <xdr:rowOff>136589</xdr:rowOff>
    </xdr:to>
    <xdr:cxnSp macro="">
      <xdr:nvCxnSpPr>
        <xdr:cNvPr id="366" name="直線コネクタ 365">
          <a:extLst>
            <a:ext uri="{FF2B5EF4-FFF2-40B4-BE49-F238E27FC236}">
              <a16:creationId xmlns:a16="http://schemas.microsoft.com/office/drawing/2014/main" id="{D58C353E-D13F-4227-BB98-D90F7607CCAD}"/>
            </a:ext>
          </a:extLst>
        </xdr:cNvPr>
        <xdr:cNvCxnSpPr/>
      </xdr:nvCxnSpPr>
      <xdr:spPr>
        <a:xfrm flipV="1">
          <a:off x="6972300" y="1453495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78487B8B-A54E-49CE-888A-D9150FA9CF23}"/>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88591D76-B76A-4695-897C-CDC6EF6FB75C}"/>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11065</xdr:rowOff>
    </xdr:from>
    <xdr:ext cx="469744" cy="259045"/>
    <xdr:sp macro="" textlink="">
      <xdr:nvSpPr>
        <xdr:cNvPr id="369" name="n_3aveValue【公営住宅】&#10;一人当たり面積">
          <a:extLst>
            <a:ext uri="{FF2B5EF4-FFF2-40B4-BE49-F238E27FC236}">
              <a16:creationId xmlns:a16="http://schemas.microsoft.com/office/drawing/2014/main" id="{8EAD75D5-0C0E-48DC-92A4-C6DE112048BA}"/>
            </a:ext>
          </a:extLst>
        </xdr:cNvPr>
        <xdr:cNvSpPr txBox="1"/>
      </xdr:nvSpPr>
      <xdr:spPr>
        <a:xfrm>
          <a:off x="76264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70" name="n_4aveValue【公営住宅】&#10;一人当たり面積">
          <a:extLst>
            <a:ext uri="{FF2B5EF4-FFF2-40B4-BE49-F238E27FC236}">
              <a16:creationId xmlns:a16="http://schemas.microsoft.com/office/drawing/2014/main" id="{95DFA35E-4184-4FA3-B7E9-6C73D076AC73}"/>
            </a:ext>
          </a:extLst>
        </xdr:cNvPr>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17797</xdr:rowOff>
    </xdr:from>
    <xdr:ext cx="469744" cy="259045"/>
    <xdr:sp macro="" textlink="">
      <xdr:nvSpPr>
        <xdr:cNvPr id="371" name="n_1mainValue【公営住宅】&#10;一人当たり面積">
          <a:extLst>
            <a:ext uri="{FF2B5EF4-FFF2-40B4-BE49-F238E27FC236}">
              <a16:creationId xmlns:a16="http://schemas.microsoft.com/office/drawing/2014/main" id="{6BAFBA16-4F38-44E9-BE1C-3CCD9B28E325}"/>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23892</xdr:rowOff>
    </xdr:from>
    <xdr:ext cx="469744" cy="259045"/>
    <xdr:sp macro="" textlink="">
      <xdr:nvSpPr>
        <xdr:cNvPr id="372" name="n_2mainValue【公営住宅】&#10;一人当たり面積">
          <a:extLst>
            <a:ext uri="{FF2B5EF4-FFF2-40B4-BE49-F238E27FC236}">
              <a16:creationId xmlns:a16="http://schemas.microsoft.com/office/drawing/2014/main" id="{866AADEE-1076-428A-BEC2-FD0C5AC76A07}"/>
            </a:ext>
          </a:extLst>
        </xdr:cNvPr>
        <xdr:cNvSpPr txBox="1"/>
      </xdr:nvSpPr>
      <xdr:spPr>
        <a:xfrm>
          <a:off x="8515427"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29036</xdr:rowOff>
    </xdr:from>
    <xdr:ext cx="469744" cy="259045"/>
    <xdr:sp macro="" textlink="">
      <xdr:nvSpPr>
        <xdr:cNvPr id="373" name="n_3mainValue【公営住宅】&#10;一人当たり面積">
          <a:extLst>
            <a:ext uri="{FF2B5EF4-FFF2-40B4-BE49-F238E27FC236}">
              <a16:creationId xmlns:a16="http://schemas.microsoft.com/office/drawing/2014/main" id="{BBE1318E-79C7-4609-BEF4-0C553FA7E4EE}"/>
            </a:ext>
          </a:extLst>
        </xdr:cNvPr>
        <xdr:cNvSpPr txBox="1"/>
      </xdr:nvSpPr>
      <xdr:spPr>
        <a:xfrm>
          <a:off x="7626427" y="1425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32466</xdr:rowOff>
    </xdr:from>
    <xdr:ext cx="469744" cy="259045"/>
    <xdr:sp macro="" textlink="">
      <xdr:nvSpPr>
        <xdr:cNvPr id="374" name="n_4mainValue【公営住宅】&#10;一人当たり面積">
          <a:extLst>
            <a:ext uri="{FF2B5EF4-FFF2-40B4-BE49-F238E27FC236}">
              <a16:creationId xmlns:a16="http://schemas.microsoft.com/office/drawing/2014/main" id="{A0EB9CDD-A152-44EF-B23F-0C64939D4582}"/>
            </a:ext>
          </a:extLst>
        </xdr:cNvPr>
        <xdr:cNvSpPr txBox="1"/>
      </xdr:nvSpPr>
      <xdr:spPr>
        <a:xfrm>
          <a:off x="6737427" y="1426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0B73E75-C80E-4F1E-BB1C-561FF031A3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8938EF7-61D2-4543-83C8-E6415CF683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942EB5A-4F41-4F40-9F51-32B46E703E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3144C7F-252D-4F2E-95AB-E65529AD1E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F97ED25-CE36-43DE-9C94-D10828F793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5F2F7E7-C811-4FA7-9F2A-2E97A4EF6B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D08F0CA-5F23-4CEB-89E7-E502E7B7122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D73C481-B974-46D7-BD1C-60F5B458043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4ACF985-394F-43B1-8B8B-61576541BF2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7544525-C71D-443A-8A10-1776D4D6BC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04679EA-DFA6-4034-9FAD-C7EC8DD5273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038D8DA-85ED-4D90-ADAC-4181E0EFBC9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7DDAB4B-8BE5-4950-9242-A9A873E6214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B773BD3-0B10-4E20-9A42-F6358B8B3D3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262EDCEE-A595-4C25-BD19-143319B64B4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F1D8D95-D1D5-4C9A-806F-7289239A95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4D3645E3-B747-431E-A196-660236416F4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2C2E2BF-BBEF-4158-BA03-7B734D22BB8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C55BD96E-50F8-4AFC-BA33-44B22870D6B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1BFCB0F-1F83-4797-8716-4EAB253333E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51B36285-2173-4BF9-9D21-D946F263422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132CE5A-59A7-4B62-8723-0B4019795E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10D4E478-A99F-4E45-9CDA-CE5816BB93F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4EDB00C9-F2C7-46B3-8CFD-AD15DAF2EF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C548F34D-EAD8-4189-B701-20943C79DE1E}"/>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ED2B153C-2BB5-44CA-86D8-302836553258}"/>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587A91A9-3B82-4BCD-B832-E8149B37312A}"/>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1E417D37-E0BF-4BEE-A126-EEA649ED100B}"/>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5D82A5B3-910B-4207-A809-7A41A47072FA}"/>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E95543A9-FFF9-48B6-B700-FAE554562E76}"/>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87FCD417-1636-405D-AEE0-748EF6920D34}"/>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EC0B8D8C-4691-4F4C-BA5B-BA5FE8676B85}"/>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C11A22A4-3F7E-45A2-AF76-D18009AB07D1}"/>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08" name="フローチャート: 判断 407">
          <a:extLst>
            <a:ext uri="{FF2B5EF4-FFF2-40B4-BE49-F238E27FC236}">
              <a16:creationId xmlns:a16="http://schemas.microsoft.com/office/drawing/2014/main" id="{4E77C605-64A1-499F-A58D-6CDCEDDEC1E2}"/>
            </a:ext>
          </a:extLst>
        </xdr:cNvPr>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09" name="フローチャート: 判断 408">
          <a:extLst>
            <a:ext uri="{FF2B5EF4-FFF2-40B4-BE49-F238E27FC236}">
              <a16:creationId xmlns:a16="http://schemas.microsoft.com/office/drawing/2014/main" id="{70D47764-537A-4E55-9AA0-A39FD0463762}"/>
            </a:ext>
          </a:extLst>
        </xdr:cNvPr>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BB32D98-089A-4C31-A78E-C093797EB0E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3AE77DD-E7A9-49C3-AA60-EE75EBEF1D8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A139C3C-A522-4939-AB60-23509491E8F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6AB119B-EBFB-4DD9-8CF2-D2C22536B78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B248557-F7C9-4AD2-8FFF-1A34537D53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楕円 414">
          <a:extLst>
            <a:ext uri="{FF2B5EF4-FFF2-40B4-BE49-F238E27FC236}">
              <a16:creationId xmlns:a16="http://schemas.microsoft.com/office/drawing/2014/main" id="{6FC87237-021E-4B42-9176-E7078F50C07B}"/>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28EF48DE-CA49-4A1E-8B62-2C66F58CDEAD}"/>
            </a:ext>
          </a:extLst>
        </xdr:cNvPr>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55880</xdr:rowOff>
    </xdr:from>
    <xdr:to>
      <xdr:col>20</xdr:col>
      <xdr:colOff>38100</xdr:colOff>
      <xdr:row>104</xdr:row>
      <xdr:rowOff>157480</xdr:rowOff>
    </xdr:to>
    <xdr:sp macro="" textlink="">
      <xdr:nvSpPr>
        <xdr:cNvPr id="417" name="楕円 416">
          <a:extLst>
            <a:ext uri="{FF2B5EF4-FFF2-40B4-BE49-F238E27FC236}">
              <a16:creationId xmlns:a16="http://schemas.microsoft.com/office/drawing/2014/main" id="{CA97CA14-85C7-47CD-89D3-56D6322C3127}"/>
            </a:ext>
          </a:extLst>
        </xdr:cNvPr>
        <xdr:cNvSpPr/>
      </xdr:nvSpPr>
      <xdr:spPr>
        <a:xfrm>
          <a:off x="3746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106680</xdr:rowOff>
    </xdr:from>
    <xdr:to>
      <xdr:col>24</xdr:col>
      <xdr:colOff>63500</xdr:colOff>
      <xdr:row>104</xdr:row>
      <xdr:rowOff>133350</xdr:rowOff>
    </xdr:to>
    <xdr:cxnSp macro="">
      <xdr:nvCxnSpPr>
        <xdr:cNvPr id="418" name="直線コネクタ 417">
          <a:extLst>
            <a:ext uri="{FF2B5EF4-FFF2-40B4-BE49-F238E27FC236}">
              <a16:creationId xmlns:a16="http://schemas.microsoft.com/office/drawing/2014/main" id="{51753C83-6865-4F54-A11B-23F462388542}"/>
            </a:ext>
          </a:extLst>
        </xdr:cNvPr>
        <xdr:cNvCxnSpPr/>
      </xdr:nvCxnSpPr>
      <xdr:spPr>
        <a:xfrm>
          <a:off x="3797300" y="17937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19" name="楕円 418">
          <a:extLst>
            <a:ext uri="{FF2B5EF4-FFF2-40B4-BE49-F238E27FC236}">
              <a16:creationId xmlns:a16="http://schemas.microsoft.com/office/drawing/2014/main" id="{395B8E5D-D860-4B57-B4F5-85EE600803AE}"/>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106680</xdr:rowOff>
    </xdr:to>
    <xdr:cxnSp macro="">
      <xdr:nvCxnSpPr>
        <xdr:cNvPr id="420" name="直線コネクタ 419">
          <a:extLst>
            <a:ext uri="{FF2B5EF4-FFF2-40B4-BE49-F238E27FC236}">
              <a16:creationId xmlns:a16="http://schemas.microsoft.com/office/drawing/2014/main" id="{F2EDA812-C7FC-43F7-9252-4A9E0DB6B7FF}"/>
            </a:ext>
          </a:extLst>
        </xdr:cNvPr>
        <xdr:cNvCxnSpPr/>
      </xdr:nvCxnSpPr>
      <xdr:spPr>
        <a:xfrm>
          <a:off x="2908300" y="17918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21" name="楕円 420">
          <a:extLst>
            <a:ext uri="{FF2B5EF4-FFF2-40B4-BE49-F238E27FC236}">
              <a16:creationId xmlns:a16="http://schemas.microsoft.com/office/drawing/2014/main" id="{72721A61-8D14-4E77-BEFF-C3E600EC58CE}"/>
            </a:ext>
          </a:extLst>
        </xdr:cNvPr>
        <xdr:cNvSpPr/>
      </xdr:nvSpPr>
      <xdr:spPr>
        <a:xfrm>
          <a:off x="1968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59055</xdr:rowOff>
    </xdr:from>
    <xdr:to>
      <xdr:col>15</xdr:col>
      <xdr:colOff>50800</xdr:colOff>
      <xdr:row>104</xdr:row>
      <xdr:rowOff>87630</xdr:rowOff>
    </xdr:to>
    <xdr:cxnSp macro="">
      <xdr:nvCxnSpPr>
        <xdr:cNvPr id="422" name="直線コネクタ 421">
          <a:extLst>
            <a:ext uri="{FF2B5EF4-FFF2-40B4-BE49-F238E27FC236}">
              <a16:creationId xmlns:a16="http://schemas.microsoft.com/office/drawing/2014/main" id="{EA3FE367-E85A-4D98-8307-3FFB33EC52C6}"/>
            </a:ext>
          </a:extLst>
        </xdr:cNvPr>
        <xdr:cNvCxnSpPr/>
      </xdr:nvCxnSpPr>
      <xdr:spPr>
        <a:xfrm>
          <a:off x="2019300" y="1788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151130</xdr:rowOff>
    </xdr:from>
    <xdr:to>
      <xdr:col>6</xdr:col>
      <xdr:colOff>38100</xdr:colOff>
      <xdr:row>104</xdr:row>
      <xdr:rowOff>81280</xdr:rowOff>
    </xdr:to>
    <xdr:sp macro="" textlink="">
      <xdr:nvSpPr>
        <xdr:cNvPr id="423" name="楕円 422">
          <a:extLst>
            <a:ext uri="{FF2B5EF4-FFF2-40B4-BE49-F238E27FC236}">
              <a16:creationId xmlns:a16="http://schemas.microsoft.com/office/drawing/2014/main" id="{D8159C52-C33A-4D1C-B96A-A158C476D52E}"/>
            </a:ext>
          </a:extLst>
        </xdr:cNvPr>
        <xdr:cNvSpPr/>
      </xdr:nvSpPr>
      <xdr:spPr>
        <a:xfrm>
          <a:off x="1079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30480</xdr:rowOff>
    </xdr:from>
    <xdr:to>
      <xdr:col>10</xdr:col>
      <xdr:colOff>114300</xdr:colOff>
      <xdr:row>104</xdr:row>
      <xdr:rowOff>59055</xdr:rowOff>
    </xdr:to>
    <xdr:cxnSp macro="">
      <xdr:nvCxnSpPr>
        <xdr:cNvPr id="424" name="直線コネクタ 423">
          <a:extLst>
            <a:ext uri="{FF2B5EF4-FFF2-40B4-BE49-F238E27FC236}">
              <a16:creationId xmlns:a16="http://schemas.microsoft.com/office/drawing/2014/main" id="{F2740286-7F4B-4BF1-9963-95C912A939FF}"/>
            </a:ext>
          </a:extLst>
        </xdr:cNvPr>
        <xdr:cNvCxnSpPr/>
      </xdr:nvCxnSpPr>
      <xdr:spPr>
        <a:xfrm>
          <a:off x="1130300" y="17861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D753316F-F9F9-4B27-99E0-905C32B58506}"/>
            </a:ext>
          </a:extLst>
        </xdr:cNvPr>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E6F81189-58D4-4E8A-BA23-2E3F651E7069}"/>
            </a:ext>
          </a:extLst>
        </xdr:cNvPr>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427" name="n_3aveValue【港湾・漁港】&#10;有形固定資産減価償却率">
          <a:extLst>
            <a:ext uri="{FF2B5EF4-FFF2-40B4-BE49-F238E27FC236}">
              <a16:creationId xmlns:a16="http://schemas.microsoft.com/office/drawing/2014/main" id="{F3C62953-6B6F-4971-AD6C-E5A7BD33E4D2}"/>
            </a:ext>
          </a:extLst>
        </xdr:cNvPr>
        <xdr:cNvSpPr txBox="1"/>
      </xdr:nvSpPr>
      <xdr:spPr>
        <a:xfrm>
          <a:off x="1816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428" name="n_4aveValue【港湾・漁港】&#10;有形固定資産減価償却率">
          <a:extLst>
            <a:ext uri="{FF2B5EF4-FFF2-40B4-BE49-F238E27FC236}">
              <a16:creationId xmlns:a16="http://schemas.microsoft.com/office/drawing/2014/main" id="{13E4B8F6-B1A2-485A-844A-CD3EE1DA1572}"/>
            </a:ext>
          </a:extLst>
        </xdr:cNvPr>
        <xdr:cNvSpPr txBox="1"/>
      </xdr:nvSpPr>
      <xdr:spPr>
        <a:xfrm>
          <a:off x="927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148607</xdr:rowOff>
    </xdr:from>
    <xdr:ext cx="405111" cy="259045"/>
    <xdr:sp macro="" textlink="">
      <xdr:nvSpPr>
        <xdr:cNvPr id="429" name="n_1mainValue【港湾・漁港】&#10;有形固定資産減価償却率">
          <a:extLst>
            <a:ext uri="{FF2B5EF4-FFF2-40B4-BE49-F238E27FC236}">
              <a16:creationId xmlns:a16="http://schemas.microsoft.com/office/drawing/2014/main" id="{92F9DC92-1936-4F2A-8A56-8907D431914C}"/>
            </a:ext>
          </a:extLst>
        </xdr:cNvPr>
        <xdr:cNvSpPr txBox="1"/>
      </xdr:nvSpPr>
      <xdr:spPr>
        <a:xfrm>
          <a:off x="3582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mainValue【港湾・漁港】&#10;有形固定資産減価償却率">
          <a:extLst>
            <a:ext uri="{FF2B5EF4-FFF2-40B4-BE49-F238E27FC236}">
              <a16:creationId xmlns:a16="http://schemas.microsoft.com/office/drawing/2014/main" id="{D878C7E6-C45C-47E3-8A97-F2B273D9E78A}"/>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126382</xdr:rowOff>
    </xdr:from>
    <xdr:ext cx="405111" cy="259045"/>
    <xdr:sp macro="" textlink="">
      <xdr:nvSpPr>
        <xdr:cNvPr id="431" name="n_3mainValue【港湾・漁港】&#10;有形固定資産減価償却率">
          <a:extLst>
            <a:ext uri="{FF2B5EF4-FFF2-40B4-BE49-F238E27FC236}">
              <a16:creationId xmlns:a16="http://schemas.microsoft.com/office/drawing/2014/main" id="{0965D155-12C2-454E-9EB6-A0031ABB6274}"/>
            </a:ext>
          </a:extLst>
        </xdr:cNvPr>
        <xdr:cNvSpPr txBox="1"/>
      </xdr:nvSpPr>
      <xdr:spPr>
        <a:xfrm>
          <a:off x="1816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97807</xdr:rowOff>
    </xdr:from>
    <xdr:ext cx="405111" cy="259045"/>
    <xdr:sp macro="" textlink="">
      <xdr:nvSpPr>
        <xdr:cNvPr id="432" name="n_4mainValue【港湾・漁港】&#10;有形固定資産減価償却率">
          <a:extLst>
            <a:ext uri="{FF2B5EF4-FFF2-40B4-BE49-F238E27FC236}">
              <a16:creationId xmlns:a16="http://schemas.microsoft.com/office/drawing/2014/main" id="{1AC315EE-E86D-4524-9258-55B3A2165FAF}"/>
            </a:ext>
          </a:extLst>
        </xdr:cNvPr>
        <xdr:cNvSpPr txBox="1"/>
      </xdr:nvSpPr>
      <xdr:spPr>
        <a:xfrm>
          <a:off x="927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6C71B29-8090-47A1-BCF6-1B56498C43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B6021809-55C1-4005-95F6-D605376232D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5EC1E903-CF27-45FF-AD49-16D0E228BE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3A80688-03D4-426F-8CDE-F1A83A18CA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7C73290-5BA3-45F6-8B7F-1381F8B1DD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B6C2FE3-DBA5-4DCB-9B23-5526526716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513A3B2-02B2-4962-8D53-DF8B349F76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2AA7621-9B24-49FE-94F5-F3F90FD3119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AE5D8E8-E157-4582-9BDF-B9F0FE0527D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67016F3-03DB-4FE5-8BA8-D46B6DB2F77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5E7B88E-8AC3-448B-B60D-0E9506AFE3B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AD96BAAB-8168-4BCF-92D9-B3479767793F}"/>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209CD6C2-5A64-469D-B9AD-CDF36F1E97A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4E0A2F16-76D6-4B95-936B-DBD48BDF521D}"/>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5F1A2E20-BE6A-49F2-9EFC-86672034545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F757E730-9762-4064-B7B1-CA670D8C25F4}"/>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6ED6356-713D-442D-8A29-D74D516FF86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22979854-495F-45CC-83EA-D3B886BE14A3}"/>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B14661FF-8285-4004-87E4-EBF5E3F9C16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871E8C36-4CD6-4D3C-AAE1-4C857EA0C112}"/>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3A0BBEC-2125-4A9B-91DF-6ADD53A28F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1EF1182C-FC5D-4F86-B801-155FDFFEEF5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886D95CD-A822-4A59-A3E1-501D8006881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03F708B4-8409-409B-BE9E-524B408FE2CD}"/>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BE2E8408-B62A-40F6-A822-4351B3E3A5FB}"/>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8E36A36B-E78B-4AED-9FA7-553A7FCA4D50}"/>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BF111D68-DB2B-4C73-B8AF-55F66A359299}"/>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1E4DC5BD-42EF-46D8-8C97-9CDEB12BEE00}"/>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2EE80853-98E8-45EB-A937-5D8050F5CDB1}"/>
            </a:ext>
          </a:extLst>
        </xdr:cNvPr>
        <xdr:cNvSpPr txBox="1"/>
      </xdr:nvSpPr>
      <xdr:spPr>
        <a:xfrm>
          <a:off x="10515600" y="1840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4F2015E8-7686-41EE-90E0-AF3B814930FE}"/>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09CA1323-8514-408E-A595-734E192C0D87}"/>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C1AE952F-4548-4272-AACD-DD2C449EB4DC}"/>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55085</xdr:rowOff>
    </xdr:from>
    <xdr:to>
      <xdr:col>41</xdr:col>
      <xdr:colOff>101600</xdr:colOff>
      <xdr:row>104</xdr:row>
      <xdr:rowOff>156685</xdr:rowOff>
    </xdr:to>
    <xdr:sp macro="" textlink="">
      <xdr:nvSpPr>
        <xdr:cNvPr id="465" name="フローチャート: 判断 464">
          <a:extLst>
            <a:ext uri="{FF2B5EF4-FFF2-40B4-BE49-F238E27FC236}">
              <a16:creationId xmlns:a16="http://schemas.microsoft.com/office/drawing/2014/main" id="{186AEE13-110F-4847-BC3E-3A380469088A}"/>
            </a:ext>
          </a:extLst>
        </xdr:cNvPr>
        <xdr:cNvSpPr/>
      </xdr:nvSpPr>
      <xdr:spPr>
        <a:xfrm>
          <a:off x="7810500" y="1788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82245</xdr:rowOff>
    </xdr:from>
    <xdr:to>
      <xdr:col>36</xdr:col>
      <xdr:colOff>165100</xdr:colOff>
      <xdr:row>105</xdr:row>
      <xdr:rowOff>12395</xdr:rowOff>
    </xdr:to>
    <xdr:sp macro="" textlink="">
      <xdr:nvSpPr>
        <xdr:cNvPr id="466" name="フローチャート: 判断 465">
          <a:extLst>
            <a:ext uri="{FF2B5EF4-FFF2-40B4-BE49-F238E27FC236}">
              <a16:creationId xmlns:a16="http://schemas.microsoft.com/office/drawing/2014/main" id="{B3A77B98-3DE8-47E2-A0F0-DA85E04B487A}"/>
            </a:ext>
          </a:extLst>
        </xdr:cNvPr>
        <xdr:cNvSpPr/>
      </xdr:nvSpPr>
      <xdr:spPr>
        <a:xfrm>
          <a:off x="6921500" y="179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30A1F3B-37FB-4F08-894B-FD5914E7014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417FCE8-D74E-4F08-A91E-D9985879ED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26A30CB-9566-441D-A8A5-05E34128D6E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334B3DE-D51F-4D6D-B180-353E6C8857C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5365AA4-4FFB-4C98-8FE5-8D0EAB0949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84589</xdr:rowOff>
    </xdr:from>
    <xdr:to>
      <xdr:col>55</xdr:col>
      <xdr:colOff>50800</xdr:colOff>
      <xdr:row>100</xdr:row>
      <xdr:rowOff>14739</xdr:rowOff>
    </xdr:to>
    <xdr:sp macro="" textlink="">
      <xdr:nvSpPr>
        <xdr:cNvPr id="472" name="楕円 471">
          <a:extLst>
            <a:ext uri="{FF2B5EF4-FFF2-40B4-BE49-F238E27FC236}">
              <a16:creationId xmlns:a16="http://schemas.microsoft.com/office/drawing/2014/main" id="{162CCEC9-351A-416E-B46B-0A8F8428006E}"/>
            </a:ext>
          </a:extLst>
        </xdr:cNvPr>
        <xdr:cNvSpPr/>
      </xdr:nvSpPr>
      <xdr:spPr>
        <a:xfrm>
          <a:off x="10426700" y="1705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37616</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B0DC0F37-C0E6-4063-A691-AE309FFA818C}"/>
            </a:ext>
          </a:extLst>
        </xdr:cNvPr>
        <xdr:cNvSpPr txBox="1"/>
      </xdr:nvSpPr>
      <xdr:spPr>
        <a:xfrm>
          <a:off x="10515600" y="170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129897</xdr:rowOff>
    </xdr:from>
    <xdr:to>
      <xdr:col>50</xdr:col>
      <xdr:colOff>165100</xdr:colOff>
      <xdr:row>100</xdr:row>
      <xdr:rowOff>60047</xdr:rowOff>
    </xdr:to>
    <xdr:sp macro="" textlink="">
      <xdr:nvSpPr>
        <xdr:cNvPr id="474" name="楕円 473">
          <a:extLst>
            <a:ext uri="{FF2B5EF4-FFF2-40B4-BE49-F238E27FC236}">
              <a16:creationId xmlns:a16="http://schemas.microsoft.com/office/drawing/2014/main" id="{321D5204-EF59-467D-9F93-3C60E2E480A3}"/>
            </a:ext>
          </a:extLst>
        </xdr:cNvPr>
        <xdr:cNvSpPr/>
      </xdr:nvSpPr>
      <xdr:spPr>
        <a:xfrm>
          <a:off x="9588500" y="1710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135389</xdr:rowOff>
    </xdr:from>
    <xdr:to>
      <xdr:col>55</xdr:col>
      <xdr:colOff>0</xdr:colOff>
      <xdr:row>100</xdr:row>
      <xdr:rowOff>9247</xdr:rowOff>
    </xdr:to>
    <xdr:cxnSp macro="">
      <xdr:nvCxnSpPr>
        <xdr:cNvPr id="475" name="直線コネクタ 474">
          <a:extLst>
            <a:ext uri="{FF2B5EF4-FFF2-40B4-BE49-F238E27FC236}">
              <a16:creationId xmlns:a16="http://schemas.microsoft.com/office/drawing/2014/main" id="{F23A507D-5438-4B53-9BF3-F98E14530864}"/>
            </a:ext>
          </a:extLst>
        </xdr:cNvPr>
        <xdr:cNvCxnSpPr/>
      </xdr:nvCxnSpPr>
      <xdr:spPr>
        <a:xfrm flipV="1">
          <a:off x="9639300" y="17108939"/>
          <a:ext cx="8382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5352</xdr:rowOff>
    </xdr:from>
    <xdr:to>
      <xdr:col>46</xdr:col>
      <xdr:colOff>38100</xdr:colOff>
      <xdr:row>100</xdr:row>
      <xdr:rowOff>106952</xdr:rowOff>
    </xdr:to>
    <xdr:sp macro="" textlink="">
      <xdr:nvSpPr>
        <xdr:cNvPr id="476" name="楕円 475">
          <a:extLst>
            <a:ext uri="{FF2B5EF4-FFF2-40B4-BE49-F238E27FC236}">
              <a16:creationId xmlns:a16="http://schemas.microsoft.com/office/drawing/2014/main" id="{93D4AC40-03D7-41EE-8FDD-94AAAE5EB072}"/>
            </a:ext>
          </a:extLst>
        </xdr:cNvPr>
        <xdr:cNvSpPr/>
      </xdr:nvSpPr>
      <xdr:spPr>
        <a:xfrm>
          <a:off x="8699500" y="171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9247</xdr:rowOff>
    </xdr:from>
    <xdr:to>
      <xdr:col>50</xdr:col>
      <xdr:colOff>114300</xdr:colOff>
      <xdr:row>100</xdr:row>
      <xdr:rowOff>56152</xdr:rowOff>
    </xdr:to>
    <xdr:cxnSp macro="">
      <xdr:nvCxnSpPr>
        <xdr:cNvPr id="477" name="直線コネクタ 476">
          <a:extLst>
            <a:ext uri="{FF2B5EF4-FFF2-40B4-BE49-F238E27FC236}">
              <a16:creationId xmlns:a16="http://schemas.microsoft.com/office/drawing/2014/main" id="{D75BEDC1-A4AD-4350-BE22-761B404160B5}"/>
            </a:ext>
          </a:extLst>
        </xdr:cNvPr>
        <xdr:cNvCxnSpPr/>
      </xdr:nvCxnSpPr>
      <xdr:spPr>
        <a:xfrm flipV="1">
          <a:off x="8750300" y="17154247"/>
          <a:ext cx="889000" cy="4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40904</xdr:rowOff>
    </xdr:from>
    <xdr:to>
      <xdr:col>41</xdr:col>
      <xdr:colOff>101600</xdr:colOff>
      <xdr:row>100</xdr:row>
      <xdr:rowOff>142504</xdr:rowOff>
    </xdr:to>
    <xdr:sp macro="" textlink="">
      <xdr:nvSpPr>
        <xdr:cNvPr id="478" name="楕円 477">
          <a:extLst>
            <a:ext uri="{FF2B5EF4-FFF2-40B4-BE49-F238E27FC236}">
              <a16:creationId xmlns:a16="http://schemas.microsoft.com/office/drawing/2014/main" id="{6D75075E-FF8F-472C-BE32-7AFB8A4981B4}"/>
            </a:ext>
          </a:extLst>
        </xdr:cNvPr>
        <xdr:cNvSpPr/>
      </xdr:nvSpPr>
      <xdr:spPr>
        <a:xfrm>
          <a:off x="7810500" y="1718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56152</xdr:rowOff>
    </xdr:from>
    <xdr:to>
      <xdr:col>45</xdr:col>
      <xdr:colOff>177800</xdr:colOff>
      <xdr:row>100</xdr:row>
      <xdr:rowOff>91704</xdr:rowOff>
    </xdr:to>
    <xdr:cxnSp macro="">
      <xdr:nvCxnSpPr>
        <xdr:cNvPr id="479" name="直線コネクタ 478">
          <a:extLst>
            <a:ext uri="{FF2B5EF4-FFF2-40B4-BE49-F238E27FC236}">
              <a16:creationId xmlns:a16="http://schemas.microsoft.com/office/drawing/2014/main" id="{D00ACD54-CFE5-458D-86BC-01711FAA059C}"/>
            </a:ext>
          </a:extLst>
        </xdr:cNvPr>
        <xdr:cNvCxnSpPr/>
      </xdr:nvCxnSpPr>
      <xdr:spPr>
        <a:xfrm flipV="1">
          <a:off x="7861300" y="17201152"/>
          <a:ext cx="889000" cy="3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71941</xdr:rowOff>
    </xdr:from>
    <xdr:to>
      <xdr:col>36</xdr:col>
      <xdr:colOff>165100</xdr:colOff>
      <xdr:row>101</xdr:row>
      <xdr:rowOff>2091</xdr:rowOff>
    </xdr:to>
    <xdr:sp macro="" textlink="">
      <xdr:nvSpPr>
        <xdr:cNvPr id="480" name="楕円 479">
          <a:extLst>
            <a:ext uri="{FF2B5EF4-FFF2-40B4-BE49-F238E27FC236}">
              <a16:creationId xmlns:a16="http://schemas.microsoft.com/office/drawing/2014/main" id="{63B5D55E-DA93-4AA0-95BF-73C64EBED705}"/>
            </a:ext>
          </a:extLst>
        </xdr:cNvPr>
        <xdr:cNvSpPr/>
      </xdr:nvSpPr>
      <xdr:spPr>
        <a:xfrm>
          <a:off x="6921500" y="17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91704</xdr:rowOff>
    </xdr:from>
    <xdr:to>
      <xdr:col>41</xdr:col>
      <xdr:colOff>50800</xdr:colOff>
      <xdr:row>100</xdr:row>
      <xdr:rowOff>122741</xdr:rowOff>
    </xdr:to>
    <xdr:cxnSp macro="">
      <xdr:nvCxnSpPr>
        <xdr:cNvPr id="481" name="直線コネクタ 480">
          <a:extLst>
            <a:ext uri="{FF2B5EF4-FFF2-40B4-BE49-F238E27FC236}">
              <a16:creationId xmlns:a16="http://schemas.microsoft.com/office/drawing/2014/main" id="{FB28D1B8-599B-43DA-B958-85BCFF33D10A}"/>
            </a:ext>
          </a:extLst>
        </xdr:cNvPr>
        <xdr:cNvCxnSpPr/>
      </xdr:nvCxnSpPr>
      <xdr:spPr>
        <a:xfrm flipV="1">
          <a:off x="6972300" y="17236704"/>
          <a:ext cx="8890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486367C5-F2D3-48D5-B8FB-75C125A1E83A}"/>
            </a:ext>
          </a:extLst>
        </xdr:cNvPr>
        <xdr:cNvSpPr txBox="1"/>
      </xdr:nvSpPr>
      <xdr:spPr>
        <a:xfrm>
          <a:off x="9359411" y="18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BF6E62FB-C683-4C3D-B305-BF671E6529A0}"/>
            </a:ext>
          </a:extLst>
        </xdr:cNvPr>
        <xdr:cNvSpPr txBox="1"/>
      </xdr:nvSpPr>
      <xdr:spPr>
        <a:xfrm>
          <a:off x="84831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147812</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8B6483AF-7A33-45FF-A0C1-26368FB552E0}"/>
            </a:ext>
          </a:extLst>
        </xdr:cNvPr>
        <xdr:cNvSpPr txBox="1"/>
      </xdr:nvSpPr>
      <xdr:spPr>
        <a:xfrm>
          <a:off x="7561795" y="1797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3522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49406D47-9D65-4C73-A033-67A9226525D1}"/>
            </a:ext>
          </a:extLst>
        </xdr:cNvPr>
        <xdr:cNvSpPr txBox="1"/>
      </xdr:nvSpPr>
      <xdr:spPr>
        <a:xfrm>
          <a:off x="6672795" y="1800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76574</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3877E9D5-70A3-44AF-A861-4E6B552365E4}"/>
            </a:ext>
          </a:extLst>
        </xdr:cNvPr>
        <xdr:cNvSpPr txBox="1"/>
      </xdr:nvSpPr>
      <xdr:spPr>
        <a:xfrm>
          <a:off x="9327095" y="1687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123479</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5F5E9BB3-6EBC-40BA-8234-F364B57971E0}"/>
            </a:ext>
          </a:extLst>
        </xdr:cNvPr>
        <xdr:cNvSpPr txBox="1"/>
      </xdr:nvSpPr>
      <xdr:spPr>
        <a:xfrm>
          <a:off x="8450795" y="1692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159031</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4EFC1E9C-E77E-471E-9926-F5B1A5B11FCE}"/>
            </a:ext>
          </a:extLst>
        </xdr:cNvPr>
        <xdr:cNvSpPr txBox="1"/>
      </xdr:nvSpPr>
      <xdr:spPr>
        <a:xfrm>
          <a:off x="7561795" y="1696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18618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2FD52790-B3ED-4CDC-A247-151832D9B869}"/>
            </a:ext>
          </a:extLst>
        </xdr:cNvPr>
        <xdr:cNvSpPr txBox="1"/>
      </xdr:nvSpPr>
      <xdr:spPr>
        <a:xfrm>
          <a:off x="6672795" y="1699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1803B808-0694-43B4-BCB9-142DE45439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31BE1C86-F520-4B5E-93D2-F99942F1FD5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CBC38843-4652-4FFC-8CCA-E92F8581DA5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9D0F3D68-6AEA-482D-AC2E-1BA7FA4C83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BE34FB6F-D59D-486F-B22C-D9888F5842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9A37E088-4907-4D35-ADFE-D91DC0AA51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748951EC-3EDA-4671-8DE3-03E5582047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D07EB1D-5916-4780-A4D5-E18A36257B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67400697-6231-4300-9751-32654F46A5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AFC95D0-6C7C-4018-B278-DDF1F3DD60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85F2775-3410-4696-A38E-9054121541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6D5569D2-CF93-4B01-947E-B9FC57D201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C071F035-CDCE-44CA-8A0E-02C15A4B67C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EBF7C5BA-B1D7-46E5-8FE3-4859DBB3167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2262FFDE-CDCA-4CCC-A1F9-950F8DE7781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55DA319C-8A63-4AF5-BC14-4373F4270CF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BE8F337-4E9E-43EB-8388-D9EBC4E2E9E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4552A070-1A8B-4B30-8143-86E58A8AD6E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67054092-51EF-471A-9C3F-F8E74C88ECE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470B331D-F90A-4038-83A5-0B370775AC9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1B4CA878-8C1A-4BAC-AF15-830607FFD63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C02FEC6B-C002-4280-8DA1-1998A925D6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32B855F9-4AEE-4227-A708-94C6E0D0024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E00F2A8B-8F38-4E57-AF60-6D2B7799ED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77F7A0B6-5991-4927-9D75-1C34CED64270}"/>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9EC758CB-191E-45AF-8DAF-54790A972EEA}"/>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0AFFA1FC-8BC3-4AA6-8D40-205D9D6DBFCA}"/>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FBDF139D-311F-4417-9596-4982EE362297}"/>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6EC9DF6B-FF66-46E0-B555-7C7BF9CF018D}"/>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80B3F542-C4A7-4CB2-9E95-21B1009BB98D}"/>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96A69778-162E-427A-8BF0-625EE3692B66}"/>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48F03127-7468-4496-BC51-E1F067086299}"/>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7DB26CCC-9AA9-43E8-8A63-ADEB7A5CBBAB}"/>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3" name="フローチャート: 判断 522">
          <a:extLst>
            <a:ext uri="{FF2B5EF4-FFF2-40B4-BE49-F238E27FC236}">
              <a16:creationId xmlns:a16="http://schemas.microsoft.com/office/drawing/2014/main" id="{2EBEC38C-9545-4C8E-BDD2-471A577E7F7C}"/>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24" name="フローチャート: 判断 523">
          <a:extLst>
            <a:ext uri="{FF2B5EF4-FFF2-40B4-BE49-F238E27FC236}">
              <a16:creationId xmlns:a16="http://schemas.microsoft.com/office/drawing/2014/main" id="{1F383F7E-5832-4338-BD7C-2FA56308971D}"/>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E248C9F-867D-411F-81C6-A53D0642AC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1E278D3-01C5-4F0E-B987-14190FFA21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F4BA7CF-F6FF-4241-8FEE-843DD9B786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B3E334B-500F-4B26-A4C8-825B580CF1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315B2D7-A13B-40CB-AEFD-C4A1DAD4099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530" name="楕円 529">
          <a:extLst>
            <a:ext uri="{FF2B5EF4-FFF2-40B4-BE49-F238E27FC236}">
              <a16:creationId xmlns:a16="http://schemas.microsoft.com/office/drawing/2014/main" id="{A73A0E42-BF22-4E0E-96D3-5A3B0ED11913}"/>
            </a:ext>
          </a:extLst>
        </xdr:cNvPr>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4E235D3-3C77-4AF3-9B78-944D68F6AEB3}"/>
            </a:ext>
          </a:extLst>
        </xdr:cNvPr>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166370</xdr:rowOff>
    </xdr:from>
    <xdr:to>
      <xdr:col>81</xdr:col>
      <xdr:colOff>101600</xdr:colOff>
      <xdr:row>36</xdr:row>
      <xdr:rowOff>96520</xdr:rowOff>
    </xdr:to>
    <xdr:sp macro="" textlink="">
      <xdr:nvSpPr>
        <xdr:cNvPr id="532" name="楕円 531">
          <a:extLst>
            <a:ext uri="{FF2B5EF4-FFF2-40B4-BE49-F238E27FC236}">
              <a16:creationId xmlns:a16="http://schemas.microsoft.com/office/drawing/2014/main" id="{B36181BD-008D-46D6-96D3-B36EE101E298}"/>
            </a:ext>
          </a:extLst>
        </xdr:cNvPr>
        <xdr:cNvSpPr/>
      </xdr:nvSpPr>
      <xdr:spPr>
        <a:xfrm>
          <a:off x="1543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45720</xdr:rowOff>
    </xdr:from>
    <xdr:to>
      <xdr:col>85</xdr:col>
      <xdr:colOff>127000</xdr:colOff>
      <xdr:row>36</xdr:row>
      <xdr:rowOff>60960</xdr:rowOff>
    </xdr:to>
    <xdr:cxnSp macro="">
      <xdr:nvCxnSpPr>
        <xdr:cNvPr id="533" name="直線コネクタ 532">
          <a:extLst>
            <a:ext uri="{FF2B5EF4-FFF2-40B4-BE49-F238E27FC236}">
              <a16:creationId xmlns:a16="http://schemas.microsoft.com/office/drawing/2014/main" id="{A0BA6299-51C6-48F5-9706-B241A8942B78}"/>
            </a:ext>
          </a:extLst>
        </xdr:cNvPr>
        <xdr:cNvCxnSpPr/>
      </xdr:nvCxnSpPr>
      <xdr:spPr>
        <a:xfrm>
          <a:off x="15481300" y="6217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124460</xdr:rowOff>
    </xdr:from>
    <xdr:to>
      <xdr:col>76</xdr:col>
      <xdr:colOff>165100</xdr:colOff>
      <xdr:row>36</xdr:row>
      <xdr:rowOff>54610</xdr:rowOff>
    </xdr:to>
    <xdr:sp macro="" textlink="">
      <xdr:nvSpPr>
        <xdr:cNvPr id="534" name="楕円 533">
          <a:extLst>
            <a:ext uri="{FF2B5EF4-FFF2-40B4-BE49-F238E27FC236}">
              <a16:creationId xmlns:a16="http://schemas.microsoft.com/office/drawing/2014/main" id="{A0B5C35E-88B1-43D6-A3E9-30254AD2171D}"/>
            </a:ext>
          </a:extLst>
        </xdr:cNvPr>
        <xdr:cNvSpPr/>
      </xdr:nvSpPr>
      <xdr:spPr>
        <a:xfrm>
          <a:off x="14541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xdr:rowOff>
    </xdr:from>
    <xdr:to>
      <xdr:col>81</xdr:col>
      <xdr:colOff>50800</xdr:colOff>
      <xdr:row>36</xdr:row>
      <xdr:rowOff>45720</xdr:rowOff>
    </xdr:to>
    <xdr:cxnSp macro="">
      <xdr:nvCxnSpPr>
        <xdr:cNvPr id="535" name="直線コネクタ 534">
          <a:extLst>
            <a:ext uri="{FF2B5EF4-FFF2-40B4-BE49-F238E27FC236}">
              <a16:creationId xmlns:a16="http://schemas.microsoft.com/office/drawing/2014/main" id="{16112DA5-FD6C-4B41-8BE8-D7BD42DC6B5C}"/>
            </a:ext>
          </a:extLst>
        </xdr:cNvPr>
        <xdr:cNvCxnSpPr/>
      </xdr:nvCxnSpPr>
      <xdr:spPr>
        <a:xfrm>
          <a:off x="14592300" y="6176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73025</xdr:rowOff>
    </xdr:from>
    <xdr:to>
      <xdr:col>72</xdr:col>
      <xdr:colOff>38100</xdr:colOff>
      <xdr:row>36</xdr:row>
      <xdr:rowOff>3175</xdr:rowOff>
    </xdr:to>
    <xdr:sp macro="" textlink="">
      <xdr:nvSpPr>
        <xdr:cNvPr id="536" name="楕円 535">
          <a:extLst>
            <a:ext uri="{FF2B5EF4-FFF2-40B4-BE49-F238E27FC236}">
              <a16:creationId xmlns:a16="http://schemas.microsoft.com/office/drawing/2014/main" id="{F0BAF61F-09B1-46EB-A4CA-DC3DEEC6AA06}"/>
            </a:ext>
          </a:extLst>
        </xdr:cNvPr>
        <xdr:cNvSpPr/>
      </xdr:nvSpPr>
      <xdr:spPr>
        <a:xfrm>
          <a:off x="13652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123825</xdr:rowOff>
    </xdr:from>
    <xdr:to>
      <xdr:col>76</xdr:col>
      <xdr:colOff>114300</xdr:colOff>
      <xdr:row>36</xdr:row>
      <xdr:rowOff>3810</xdr:rowOff>
    </xdr:to>
    <xdr:cxnSp macro="">
      <xdr:nvCxnSpPr>
        <xdr:cNvPr id="537" name="直線コネクタ 536">
          <a:extLst>
            <a:ext uri="{FF2B5EF4-FFF2-40B4-BE49-F238E27FC236}">
              <a16:creationId xmlns:a16="http://schemas.microsoft.com/office/drawing/2014/main" id="{641043FC-9B82-4D3E-8DF9-2B00798BAB77}"/>
            </a:ext>
          </a:extLst>
        </xdr:cNvPr>
        <xdr:cNvCxnSpPr/>
      </xdr:nvCxnSpPr>
      <xdr:spPr>
        <a:xfrm>
          <a:off x="13703300" y="6124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21590</xdr:rowOff>
    </xdr:from>
    <xdr:to>
      <xdr:col>67</xdr:col>
      <xdr:colOff>101600</xdr:colOff>
      <xdr:row>35</xdr:row>
      <xdr:rowOff>123190</xdr:rowOff>
    </xdr:to>
    <xdr:sp macro="" textlink="">
      <xdr:nvSpPr>
        <xdr:cNvPr id="538" name="楕円 537">
          <a:extLst>
            <a:ext uri="{FF2B5EF4-FFF2-40B4-BE49-F238E27FC236}">
              <a16:creationId xmlns:a16="http://schemas.microsoft.com/office/drawing/2014/main" id="{D854DC13-A06C-4E41-8899-386EC41FBF06}"/>
            </a:ext>
          </a:extLst>
        </xdr:cNvPr>
        <xdr:cNvSpPr/>
      </xdr:nvSpPr>
      <xdr:spPr>
        <a:xfrm>
          <a:off x="12763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72390</xdr:rowOff>
    </xdr:from>
    <xdr:to>
      <xdr:col>71</xdr:col>
      <xdr:colOff>177800</xdr:colOff>
      <xdr:row>35</xdr:row>
      <xdr:rowOff>123825</xdr:rowOff>
    </xdr:to>
    <xdr:cxnSp macro="">
      <xdr:nvCxnSpPr>
        <xdr:cNvPr id="539" name="直線コネクタ 538">
          <a:extLst>
            <a:ext uri="{FF2B5EF4-FFF2-40B4-BE49-F238E27FC236}">
              <a16:creationId xmlns:a16="http://schemas.microsoft.com/office/drawing/2014/main" id="{466FB8F4-88AE-4352-AEC8-285F28F06E16}"/>
            </a:ext>
          </a:extLst>
        </xdr:cNvPr>
        <xdr:cNvCxnSpPr/>
      </xdr:nvCxnSpPr>
      <xdr:spPr>
        <a:xfrm>
          <a:off x="12814300" y="60731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E29F3AF3-CBB8-40AB-BA92-4FAF2D196ED2}"/>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3F16C32D-01DD-47D9-9BC3-4AD59831D871}"/>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23CF6BB8-382E-4195-A850-572D620C09A6}"/>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5A3DA4D5-4A04-4554-9A61-96C4ABC49C22}"/>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113047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E2317E86-4056-46B5-84D7-65FE269D696E}"/>
            </a:ext>
          </a:extLst>
        </xdr:cNvPr>
        <xdr:cNvSpPr txBox="1"/>
      </xdr:nvSpPr>
      <xdr:spPr>
        <a:xfrm>
          <a:off x="15266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71137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C8A0FA65-AB93-4593-92F0-4A269C005AA4}"/>
            </a:ext>
          </a:extLst>
        </xdr:cNvPr>
        <xdr:cNvSpPr txBox="1"/>
      </xdr:nvSpPr>
      <xdr:spPr>
        <a:xfrm>
          <a:off x="14389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19702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E93605F4-F8A1-44D0-95D9-DD21B59C7CDB}"/>
            </a:ext>
          </a:extLst>
        </xdr:cNvPr>
        <xdr:cNvSpPr txBox="1"/>
      </xdr:nvSpPr>
      <xdr:spPr>
        <a:xfrm>
          <a:off x="13500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139717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DA20E5F6-7B86-4723-91CF-3B1819E94D09}"/>
            </a:ext>
          </a:extLst>
        </xdr:cNvPr>
        <xdr:cNvSpPr txBox="1"/>
      </xdr:nvSpPr>
      <xdr:spPr>
        <a:xfrm>
          <a:off x="12611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6D2A110C-A836-4049-8670-150128B2CF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E19D9E38-9B7C-4267-828E-B8DC633D9C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4CAC52FA-3DB4-45F5-BDC1-08309BCC62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C1F0C90-CF70-4EE4-B50D-C8DB7FE4D6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D7197A46-CA13-42BC-929F-810675898E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5DE45774-E459-4CA1-B47E-BFBAE89BA2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16DB1BB-9946-47D1-9D16-AB14D1315A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2B77A964-6791-429B-98E5-95F2AC51F8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FE33771B-6C81-47C3-A40A-66E4A42DA5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C069D910-AB7E-417A-AD00-3DB3E46AFB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FF9C4416-3BF8-4FE1-AB50-723BB99E076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A8661019-65D0-4ED3-80DC-A2468EC8503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B3C8C5EA-0426-4E33-88E6-7E081025CF4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7B2639DA-454E-4509-ACF2-9E065B928CD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F100B278-F241-4688-A859-AE42E5EEE3D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7458A843-64BA-4DDE-B8C3-4112AF07437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97C7CA4F-BE71-4B32-80D8-77B24E1A0A6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779C6F25-8E9C-429A-B955-CF1C4200196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D216AA8D-614E-4155-8B4A-D319A3CB74E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4E45B006-B17A-4627-8881-B60E493CFFA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6C2F426C-E7E2-4318-BF9E-246A50A993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1A2B1821-DFDB-4834-875F-59F1847FBBA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4CABD10C-35C2-4D0F-8E5A-E138AB2FFF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04DC56D0-4BC4-4E2B-96B7-AD9489BE0475}"/>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C6031748-8CC6-4095-AA83-7758CC230111}"/>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B3278E50-E564-451D-80FC-D1143E0C47EA}"/>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BD0A0E2D-BF26-4F23-9D36-B512AAC98E22}"/>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840C31E1-3573-4800-8BA9-94CE377F0E33}"/>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85A97530-39D9-4D34-9D33-F2DB05BF767A}"/>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AF9D398B-F64C-4EE5-B380-34F8FAE25EC9}"/>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40CC1AC0-55F7-41D0-AA64-AC9962E53B43}"/>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C310047E-B21B-4874-B9FF-F276F4640886}"/>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80" name="フローチャート: 判断 579">
          <a:extLst>
            <a:ext uri="{FF2B5EF4-FFF2-40B4-BE49-F238E27FC236}">
              <a16:creationId xmlns:a16="http://schemas.microsoft.com/office/drawing/2014/main" id="{D3B0F931-5C9D-4A76-A8D4-830D2B7994B1}"/>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81" name="フローチャート: 判断 580">
          <a:extLst>
            <a:ext uri="{FF2B5EF4-FFF2-40B4-BE49-F238E27FC236}">
              <a16:creationId xmlns:a16="http://schemas.microsoft.com/office/drawing/2014/main" id="{E1309653-B89D-4A7A-8B6A-6A532C73AF87}"/>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AA4554E-5C9E-411D-A90A-219DA430064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D96B695-C70F-4F41-8FBB-8C3C696EA6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07461F6-5009-4856-A3CA-E3F213C1439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8A42F7C-3880-4897-8AAE-32E33275FA5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85DEE7C-ADB9-4BD8-ACCA-E772405774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87" name="楕円 586">
          <a:extLst>
            <a:ext uri="{FF2B5EF4-FFF2-40B4-BE49-F238E27FC236}">
              <a16:creationId xmlns:a16="http://schemas.microsoft.com/office/drawing/2014/main" id="{0925DFE7-79EF-4FE1-A995-FF20B7564FA3}"/>
            </a:ext>
          </a:extLst>
        </xdr:cNvPr>
        <xdr:cNvSpPr/>
      </xdr:nvSpPr>
      <xdr:spPr>
        <a:xfrm>
          <a:off x="22110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10177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C541B029-471C-4833-8732-94B25CDDC828}"/>
            </a:ext>
          </a:extLst>
        </xdr:cNvPr>
        <xdr:cNvSpPr txBox="1"/>
      </xdr:nvSpPr>
      <xdr:spPr>
        <a:xfrm>
          <a:off x="22199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132080</xdr:rowOff>
    </xdr:from>
    <xdr:to>
      <xdr:col>112</xdr:col>
      <xdr:colOff>38100</xdr:colOff>
      <xdr:row>38</xdr:row>
      <xdr:rowOff>62230</xdr:rowOff>
    </xdr:to>
    <xdr:sp macro="" textlink="">
      <xdr:nvSpPr>
        <xdr:cNvPr id="589" name="楕円 588">
          <a:extLst>
            <a:ext uri="{FF2B5EF4-FFF2-40B4-BE49-F238E27FC236}">
              <a16:creationId xmlns:a16="http://schemas.microsoft.com/office/drawing/2014/main" id="{7DF15A86-0546-4D68-82C1-D0532C990C33}"/>
            </a:ext>
          </a:extLst>
        </xdr:cNvPr>
        <xdr:cNvSpPr/>
      </xdr:nvSpPr>
      <xdr:spPr>
        <a:xfrm>
          <a:off x="2127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11430</xdr:rowOff>
    </xdr:from>
    <xdr:to>
      <xdr:col>116</xdr:col>
      <xdr:colOff>63500</xdr:colOff>
      <xdr:row>38</xdr:row>
      <xdr:rowOff>38100</xdr:rowOff>
    </xdr:to>
    <xdr:cxnSp macro="">
      <xdr:nvCxnSpPr>
        <xdr:cNvPr id="590" name="直線コネクタ 589">
          <a:extLst>
            <a:ext uri="{FF2B5EF4-FFF2-40B4-BE49-F238E27FC236}">
              <a16:creationId xmlns:a16="http://schemas.microsoft.com/office/drawing/2014/main" id="{67A80700-E8DD-4141-AC12-9933C61752AB}"/>
            </a:ext>
          </a:extLst>
        </xdr:cNvPr>
        <xdr:cNvCxnSpPr/>
      </xdr:nvCxnSpPr>
      <xdr:spPr>
        <a:xfrm>
          <a:off x="21323300" y="65265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591" name="楕円 590">
          <a:extLst>
            <a:ext uri="{FF2B5EF4-FFF2-40B4-BE49-F238E27FC236}">
              <a16:creationId xmlns:a16="http://schemas.microsoft.com/office/drawing/2014/main" id="{3983EC5E-645E-4FD0-AADA-33D7A70E4BB0}"/>
            </a:ext>
          </a:extLst>
        </xdr:cNvPr>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11430</xdr:rowOff>
    </xdr:to>
    <xdr:cxnSp macro="">
      <xdr:nvCxnSpPr>
        <xdr:cNvPr id="592" name="直線コネクタ 591">
          <a:extLst>
            <a:ext uri="{FF2B5EF4-FFF2-40B4-BE49-F238E27FC236}">
              <a16:creationId xmlns:a16="http://schemas.microsoft.com/office/drawing/2014/main" id="{964F9DD7-D061-4DC0-86A0-B57D16DB25D3}"/>
            </a:ext>
          </a:extLst>
        </xdr:cNvPr>
        <xdr:cNvCxnSpPr/>
      </xdr:nvCxnSpPr>
      <xdr:spPr>
        <a:xfrm>
          <a:off x="20434300" y="6522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139700</xdr:rowOff>
    </xdr:from>
    <xdr:to>
      <xdr:col>102</xdr:col>
      <xdr:colOff>165100</xdr:colOff>
      <xdr:row>38</xdr:row>
      <xdr:rowOff>69850</xdr:rowOff>
    </xdr:to>
    <xdr:sp macro="" textlink="">
      <xdr:nvSpPr>
        <xdr:cNvPr id="593" name="楕円 592">
          <a:extLst>
            <a:ext uri="{FF2B5EF4-FFF2-40B4-BE49-F238E27FC236}">
              <a16:creationId xmlns:a16="http://schemas.microsoft.com/office/drawing/2014/main" id="{236EA5BA-5C10-4423-8DAC-76B2919F2082}"/>
            </a:ext>
          </a:extLst>
        </xdr:cNvPr>
        <xdr:cNvSpPr/>
      </xdr:nvSpPr>
      <xdr:spPr>
        <a:xfrm>
          <a:off x="19494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19050</xdr:rowOff>
    </xdr:to>
    <xdr:cxnSp macro="">
      <xdr:nvCxnSpPr>
        <xdr:cNvPr id="594" name="直線コネクタ 593">
          <a:extLst>
            <a:ext uri="{FF2B5EF4-FFF2-40B4-BE49-F238E27FC236}">
              <a16:creationId xmlns:a16="http://schemas.microsoft.com/office/drawing/2014/main" id="{2FA40B60-6D09-475A-B838-B0DF0F6C4077}"/>
            </a:ext>
          </a:extLst>
        </xdr:cNvPr>
        <xdr:cNvCxnSpPr/>
      </xdr:nvCxnSpPr>
      <xdr:spPr>
        <a:xfrm flipV="1">
          <a:off x="19545300" y="6522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151130</xdr:rowOff>
    </xdr:from>
    <xdr:to>
      <xdr:col>98</xdr:col>
      <xdr:colOff>38100</xdr:colOff>
      <xdr:row>38</xdr:row>
      <xdr:rowOff>81280</xdr:rowOff>
    </xdr:to>
    <xdr:sp macro="" textlink="">
      <xdr:nvSpPr>
        <xdr:cNvPr id="595" name="楕円 594">
          <a:extLst>
            <a:ext uri="{FF2B5EF4-FFF2-40B4-BE49-F238E27FC236}">
              <a16:creationId xmlns:a16="http://schemas.microsoft.com/office/drawing/2014/main" id="{70FA25B5-DF8D-406D-AC65-09361A83DBA4}"/>
            </a:ext>
          </a:extLst>
        </xdr:cNvPr>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19050</xdr:rowOff>
    </xdr:from>
    <xdr:to>
      <xdr:col>102</xdr:col>
      <xdr:colOff>114300</xdr:colOff>
      <xdr:row>38</xdr:row>
      <xdr:rowOff>30480</xdr:rowOff>
    </xdr:to>
    <xdr:cxnSp macro="">
      <xdr:nvCxnSpPr>
        <xdr:cNvPr id="596" name="直線コネクタ 595">
          <a:extLst>
            <a:ext uri="{FF2B5EF4-FFF2-40B4-BE49-F238E27FC236}">
              <a16:creationId xmlns:a16="http://schemas.microsoft.com/office/drawing/2014/main" id="{E1AB09DA-FD0A-4A0C-9C35-15BB8374CB37}"/>
            </a:ext>
          </a:extLst>
        </xdr:cNvPr>
        <xdr:cNvCxnSpPr/>
      </xdr:nvCxnSpPr>
      <xdr:spPr>
        <a:xfrm flipV="1">
          <a:off x="18656300" y="653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681A1F97-57E5-42B9-B35B-E3D25AD98374}"/>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7364D269-C1CA-495C-BB7F-A03C6DD6F03B}"/>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C0CD170-2EB1-4529-8070-FE44651ADEA1}"/>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5C364E47-B569-4AD6-975D-B43BC5A302D4}"/>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78757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D8909062-AD49-46D6-876F-372A7F3D63FD}"/>
            </a:ext>
          </a:extLst>
        </xdr:cNvPr>
        <xdr:cNvSpPr txBox="1"/>
      </xdr:nvSpPr>
      <xdr:spPr>
        <a:xfrm>
          <a:off x="210757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3A3666CD-0245-43C1-9377-20FA0FC12334}"/>
            </a:ext>
          </a:extLst>
        </xdr:cNvPr>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86377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42E7E6CB-F517-43B0-B783-E93EA161C487}"/>
            </a:ext>
          </a:extLst>
        </xdr:cNvPr>
        <xdr:cNvSpPr txBox="1"/>
      </xdr:nvSpPr>
      <xdr:spPr>
        <a:xfrm>
          <a:off x="19310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97807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CDCFA6B3-675F-497D-ACE8-CFDC4389E836}"/>
            </a:ext>
          </a:extLst>
        </xdr:cNvPr>
        <xdr:cNvSpPr txBox="1"/>
      </xdr:nvSpPr>
      <xdr:spPr>
        <a:xfrm>
          <a:off x="18421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756F2C23-47AE-4E2B-B947-022641005C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B82A6B9F-9424-4FE0-B848-E45A1D8F37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16CC5239-A27A-486C-9D0A-49D9739EBA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7F7A5BD1-234A-477A-8811-58B266C53B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D02D679C-2541-46A9-9587-1FE2CBC9A6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554D693E-B1DE-49D5-9749-B6FD5E9F0D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61B80B39-4372-4860-B2A3-BC7BA34992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C8DBEC30-345C-4182-9BA8-2B50A0953B5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F1C3E853-B0A2-4026-A133-F725063B04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53499034-E5DA-4C64-8C60-568FD3A1FF7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414C462B-EB76-4486-ABF2-E15554F488F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4372EFCC-C186-42DE-AA1C-4F2679755A0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194CE7E1-F951-47CF-9054-C33A0FCE95F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3F76C8DA-4EC8-442F-99F0-771B9E1AC37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FD073AB3-CAF2-4AE0-B358-539E9F0151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796C1EF8-ED1C-4050-9267-90FCB5CDF8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B4F88107-DFD3-46C0-9458-1870D17231D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20C599CB-1F04-454F-96A6-F440DC541CC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A3BE9C1B-F326-485B-8BC2-FEBDD80528F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912ABE45-8B9F-4F8E-84AE-85A66374F85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A16C8600-A4C5-4CD6-9168-C77091A4246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23F2D374-5345-41A7-89DB-DC25A97BA1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8CBA8153-7FEB-4C79-8A37-D7656D30B5E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A469EBC9-EF67-4777-BB70-E51871FA63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E3AFB98D-C7DC-49A2-9780-5EDB01E084D3}"/>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8BB16C0F-765C-4B26-B496-96C044B33F0A}"/>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D968CA0E-FB7E-4C5E-A254-E8E2A4F63168}"/>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60D222AA-91FA-44A7-AE2D-9A71B5446431}"/>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99D7577E-64C0-448E-BA2A-77B4794437FF}"/>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4F6B9D1-3772-4825-BF17-29AEA36863AE}"/>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220E7F08-5C7C-4EA5-8E52-1CD1BFC92033}"/>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400D9B35-666A-482F-9E4D-3875DDA123D9}"/>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B09A2B9F-E05D-45C2-A6B9-B2FAC81D7395}"/>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38" name="フローチャート: 判断 637">
          <a:extLst>
            <a:ext uri="{FF2B5EF4-FFF2-40B4-BE49-F238E27FC236}">
              <a16:creationId xmlns:a16="http://schemas.microsoft.com/office/drawing/2014/main" id="{A5995C21-1725-43CA-956D-D8BC426639BD}"/>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639" name="フローチャート: 判断 638">
          <a:extLst>
            <a:ext uri="{FF2B5EF4-FFF2-40B4-BE49-F238E27FC236}">
              <a16:creationId xmlns:a16="http://schemas.microsoft.com/office/drawing/2014/main" id="{0A535F9B-95BD-4B71-AEBE-CB6E67EC41CC}"/>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A85AA3E-6EC3-4183-9CD3-7176EC6FBA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2D2D0FB-FDD0-42B2-B549-A3E34C307E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84C269A-A983-41C1-90F0-AA15D6E7A0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BC8EA92-FB9A-4395-98CA-11552FC6D2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B61988F-677C-417E-91AD-C304AA4260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645" name="楕円 644">
          <a:extLst>
            <a:ext uri="{FF2B5EF4-FFF2-40B4-BE49-F238E27FC236}">
              <a16:creationId xmlns:a16="http://schemas.microsoft.com/office/drawing/2014/main" id="{3FE899C7-15B2-4BFE-A4A6-D6D0DFC3963B}"/>
            </a:ext>
          </a:extLst>
        </xdr:cNvPr>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7CB1A70D-7556-4138-8D22-EAB42FF107F8}"/>
            </a:ext>
          </a:extLst>
        </xdr:cNvPr>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647" name="楕円 646">
          <a:extLst>
            <a:ext uri="{FF2B5EF4-FFF2-40B4-BE49-F238E27FC236}">
              <a16:creationId xmlns:a16="http://schemas.microsoft.com/office/drawing/2014/main" id="{D3C5E7AF-695B-4EB6-B172-B8F83D7CA48A}"/>
            </a:ext>
          </a:extLst>
        </xdr:cNvPr>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76200</xdr:rowOff>
    </xdr:to>
    <xdr:cxnSp macro="">
      <xdr:nvCxnSpPr>
        <xdr:cNvPr id="648" name="直線コネクタ 647">
          <a:extLst>
            <a:ext uri="{FF2B5EF4-FFF2-40B4-BE49-F238E27FC236}">
              <a16:creationId xmlns:a16="http://schemas.microsoft.com/office/drawing/2014/main" id="{B20258C0-5F47-4DE4-A4E5-CF3DE413121A}"/>
            </a:ext>
          </a:extLst>
        </xdr:cNvPr>
        <xdr:cNvCxnSpPr/>
      </xdr:nvCxnSpPr>
      <xdr:spPr>
        <a:xfrm>
          <a:off x="15481300" y="99402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649" name="楕円 648">
          <a:extLst>
            <a:ext uri="{FF2B5EF4-FFF2-40B4-BE49-F238E27FC236}">
              <a16:creationId xmlns:a16="http://schemas.microsoft.com/office/drawing/2014/main" id="{08FB9235-F4F1-4A1D-9C70-89ECD7F6E7A6}"/>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167640</xdr:rowOff>
    </xdr:to>
    <xdr:cxnSp macro="">
      <xdr:nvCxnSpPr>
        <xdr:cNvPr id="650" name="直線コネクタ 649">
          <a:extLst>
            <a:ext uri="{FF2B5EF4-FFF2-40B4-BE49-F238E27FC236}">
              <a16:creationId xmlns:a16="http://schemas.microsoft.com/office/drawing/2014/main" id="{4EBAE9DC-FA8A-4406-8D1C-983C914AA1F2}"/>
            </a:ext>
          </a:extLst>
        </xdr:cNvPr>
        <xdr:cNvCxnSpPr/>
      </xdr:nvCxnSpPr>
      <xdr:spPr>
        <a:xfrm>
          <a:off x="14592300" y="98564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651" name="楕円 650">
          <a:extLst>
            <a:ext uri="{FF2B5EF4-FFF2-40B4-BE49-F238E27FC236}">
              <a16:creationId xmlns:a16="http://schemas.microsoft.com/office/drawing/2014/main" id="{40A9007B-D368-423A-A0F8-D28AAE659F18}"/>
            </a:ext>
          </a:extLst>
        </xdr:cNvPr>
        <xdr:cNvSpPr/>
      </xdr:nvSpPr>
      <xdr:spPr>
        <a:xfrm>
          <a:off x="13652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83820</xdr:rowOff>
    </xdr:to>
    <xdr:cxnSp macro="">
      <xdr:nvCxnSpPr>
        <xdr:cNvPr id="652" name="直線コネクタ 651">
          <a:extLst>
            <a:ext uri="{FF2B5EF4-FFF2-40B4-BE49-F238E27FC236}">
              <a16:creationId xmlns:a16="http://schemas.microsoft.com/office/drawing/2014/main" id="{9A6AD801-017A-4C91-8039-14B1990E6E1E}"/>
            </a:ext>
          </a:extLst>
        </xdr:cNvPr>
        <xdr:cNvCxnSpPr/>
      </xdr:nvCxnSpPr>
      <xdr:spPr>
        <a:xfrm>
          <a:off x="13703300" y="9784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67310</xdr:rowOff>
    </xdr:from>
    <xdr:to>
      <xdr:col>67</xdr:col>
      <xdr:colOff>101600</xdr:colOff>
      <xdr:row>56</xdr:row>
      <xdr:rowOff>168910</xdr:rowOff>
    </xdr:to>
    <xdr:sp macro="" textlink="">
      <xdr:nvSpPr>
        <xdr:cNvPr id="653" name="楕円 652">
          <a:extLst>
            <a:ext uri="{FF2B5EF4-FFF2-40B4-BE49-F238E27FC236}">
              <a16:creationId xmlns:a16="http://schemas.microsoft.com/office/drawing/2014/main" id="{733B3861-4580-4A29-9265-C29528FF6421}"/>
            </a:ext>
          </a:extLst>
        </xdr:cNvPr>
        <xdr:cNvSpPr/>
      </xdr:nvSpPr>
      <xdr:spPr>
        <a:xfrm>
          <a:off x="12763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118110</xdr:rowOff>
    </xdr:from>
    <xdr:to>
      <xdr:col>71</xdr:col>
      <xdr:colOff>177800</xdr:colOff>
      <xdr:row>57</xdr:row>
      <xdr:rowOff>11430</xdr:rowOff>
    </xdr:to>
    <xdr:cxnSp macro="">
      <xdr:nvCxnSpPr>
        <xdr:cNvPr id="654" name="直線コネクタ 653">
          <a:extLst>
            <a:ext uri="{FF2B5EF4-FFF2-40B4-BE49-F238E27FC236}">
              <a16:creationId xmlns:a16="http://schemas.microsoft.com/office/drawing/2014/main" id="{E078037F-EAA8-4CFB-AD4B-DD4CBA23B4EC}"/>
            </a:ext>
          </a:extLst>
        </xdr:cNvPr>
        <xdr:cNvCxnSpPr/>
      </xdr:nvCxnSpPr>
      <xdr:spPr>
        <a:xfrm>
          <a:off x="12814300" y="97193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80297F84-BCCC-40DD-A2E8-E4A114F3119B}"/>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E50B37E2-1843-42A7-8298-7D5870E3834B}"/>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657" name="n_3aveValue【学校施設】&#10;有形固定資産減価償却率">
          <a:extLst>
            <a:ext uri="{FF2B5EF4-FFF2-40B4-BE49-F238E27FC236}">
              <a16:creationId xmlns:a16="http://schemas.microsoft.com/office/drawing/2014/main" id="{25890734-DB2D-409E-AAFA-7F69FB7662A8}"/>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658" name="n_4aveValue【学校施設】&#10;有形固定資産減価償却率">
          <a:extLst>
            <a:ext uri="{FF2B5EF4-FFF2-40B4-BE49-F238E27FC236}">
              <a16:creationId xmlns:a16="http://schemas.microsoft.com/office/drawing/2014/main" id="{26EC8499-F626-4CB4-8122-23E346379D22}"/>
            </a:ext>
          </a:extLst>
        </xdr:cNvPr>
        <xdr:cNvSpPr txBox="1"/>
      </xdr:nvSpPr>
      <xdr:spPr>
        <a:xfrm>
          <a:off x="126117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63517</xdr:rowOff>
    </xdr:from>
    <xdr:ext cx="405111" cy="259045"/>
    <xdr:sp macro="" textlink="">
      <xdr:nvSpPr>
        <xdr:cNvPr id="659" name="n_1mainValue【学校施設】&#10;有形固定資産減価償却率">
          <a:extLst>
            <a:ext uri="{FF2B5EF4-FFF2-40B4-BE49-F238E27FC236}">
              <a16:creationId xmlns:a16="http://schemas.microsoft.com/office/drawing/2014/main" id="{54493E15-E75A-462F-AEFD-6196F8139525}"/>
            </a:ext>
          </a:extLst>
        </xdr:cNvPr>
        <xdr:cNvSpPr txBox="1"/>
      </xdr:nvSpPr>
      <xdr:spPr>
        <a:xfrm>
          <a:off x="15266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660" name="n_2mainValue【学校施設】&#10;有形固定資産減価償却率">
          <a:extLst>
            <a:ext uri="{FF2B5EF4-FFF2-40B4-BE49-F238E27FC236}">
              <a16:creationId xmlns:a16="http://schemas.microsoft.com/office/drawing/2014/main" id="{7C6ED08E-14EA-49C1-B721-7973F44D4859}"/>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661" name="n_3mainValue【学校施設】&#10;有形固定資産減価償却率">
          <a:extLst>
            <a:ext uri="{FF2B5EF4-FFF2-40B4-BE49-F238E27FC236}">
              <a16:creationId xmlns:a16="http://schemas.microsoft.com/office/drawing/2014/main" id="{F6696B82-4D41-4FE6-BAE3-BCE04BEDACBD}"/>
            </a:ext>
          </a:extLst>
        </xdr:cNvPr>
        <xdr:cNvSpPr txBox="1"/>
      </xdr:nvSpPr>
      <xdr:spPr>
        <a:xfrm>
          <a:off x="13500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13987</xdr:rowOff>
    </xdr:from>
    <xdr:ext cx="405111" cy="259045"/>
    <xdr:sp macro="" textlink="">
      <xdr:nvSpPr>
        <xdr:cNvPr id="662" name="n_4mainValue【学校施設】&#10;有形固定資産減価償却率">
          <a:extLst>
            <a:ext uri="{FF2B5EF4-FFF2-40B4-BE49-F238E27FC236}">
              <a16:creationId xmlns:a16="http://schemas.microsoft.com/office/drawing/2014/main" id="{6CCAA15D-EC60-4346-8D75-8CB2E0DA5E66}"/>
            </a:ext>
          </a:extLst>
        </xdr:cNvPr>
        <xdr:cNvSpPr txBox="1"/>
      </xdr:nvSpPr>
      <xdr:spPr>
        <a:xfrm>
          <a:off x="12611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53C0555C-7D17-4C5B-92C0-3B41EC661E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AA08E6F5-5F22-4053-A611-544716505C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F57581F2-DAE7-41F2-8AF9-784B3816C7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8F64E7F4-62D6-4EF5-A330-B8A68E21BD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2D9DF84B-1408-4583-82A8-5108D5213B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5E9697FC-B158-40DE-A4BA-9E00BCFFAC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B784256-D97F-4F19-8532-D5249A42C4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F1A482AF-2371-4B9C-9FF9-E09CE7F41E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5F561CDD-2F7B-4292-9CE9-669A3E0D85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E23D076F-CB87-448B-BCF0-B6F3C3B883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626ED541-2EC4-45E2-91FA-44A163BBCDB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F2CF0C8-A2F2-483A-B923-1BB799CDB30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B7705F8B-2E19-49CB-B7EF-4AD03C0ACA3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F5F45F74-6223-44E9-9FB3-7D5B6E86346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FA753A87-01EE-4B96-92EE-2E1D2386C9C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DAE4BF0B-D929-41EA-8A1F-F846A5CF7BA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A34AB337-A183-4320-96C0-B81A5310B8D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5776E15-0658-4C47-B13D-DC6866C9DA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40923AD6-8347-42D0-899C-FAF59DC4B1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19A7E2C8-ADB1-427D-8258-C92AF144AF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A5DE2602-5C5F-4E3F-A177-D7E956CAF446}"/>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38B58B14-4343-4D24-A04D-A3FC82A89C9D}"/>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0BAD352B-F064-4CDC-840C-7BA23C45FC3B}"/>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8D67CB9D-E311-48C7-821D-78138DD5BA6F}"/>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F2FFC12B-6F27-4A57-BE80-D4E449E59AA2}"/>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02EE654E-19AA-49AE-A6C0-E3025C4FC59A}"/>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4CF1D69A-59C6-4C83-9B43-23806E35A9E1}"/>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5DD93EE8-7AA1-4883-8F9E-DB49791CB2AB}"/>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AD5364B0-91A3-4B23-98FE-CBACAF6F5580}"/>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92" name="フローチャート: 判断 691">
          <a:extLst>
            <a:ext uri="{FF2B5EF4-FFF2-40B4-BE49-F238E27FC236}">
              <a16:creationId xmlns:a16="http://schemas.microsoft.com/office/drawing/2014/main" id="{B21BD13B-D444-48D0-9E3A-ACB7CC46D5BB}"/>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93" name="フローチャート: 判断 692">
          <a:extLst>
            <a:ext uri="{FF2B5EF4-FFF2-40B4-BE49-F238E27FC236}">
              <a16:creationId xmlns:a16="http://schemas.microsoft.com/office/drawing/2014/main" id="{F3B1D7BD-2F7C-4922-9FE9-0D45D185FDD1}"/>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7594174-43CD-4C02-B9E8-014B8FB9AD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1735C71-2B8D-4735-BF40-A4975A0B1C4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9FC3658C-C894-4037-8F66-0E628F5968F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D371100-8E2C-4720-84F7-AA02426A5A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AC8C956-8864-4F25-884F-4C00F2D9CF1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62357</xdr:rowOff>
    </xdr:from>
    <xdr:to>
      <xdr:col>116</xdr:col>
      <xdr:colOff>114300</xdr:colOff>
      <xdr:row>59</xdr:row>
      <xdr:rowOff>163957</xdr:rowOff>
    </xdr:to>
    <xdr:sp macro="" textlink="">
      <xdr:nvSpPr>
        <xdr:cNvPr id="699" name="楕円 698">
          <a:extLst>
            <a:ext uri="{FF2B5EF4-FFF2-40B4-BE49-F238E27FC236}">
              <a16:creationId xmlns:a16="http://schemas.microsoft.com/office/drawing/2014/main" id="{7D7F1F69-8815-47EB-94BA-6C77CBEDB5F4}"/>
            </a:ext>
          </a:extLst>
        </xdr:cNvPr>
        <xdr:cNvSpPr/>
      </xdr:nvSpPr>
      <xdr:spPr>
        <a:xfrm>
          <a:off x="22110700" y="101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85234</xdr:rowOff>
    </xdr:from>
    <xdr:ext cx="469744" cy="259045"/>
    <xdr:sp macro="" textlink="">
      <xdr:nvSpPr>
        <xdr:cNvPr id="700" name="【学校施設】&#10;一人当たり面積該当値テキスト">
          <a:extLst>
            <a:ext uri="{FF2B5EF4-FFF2-40B4-BE49-F238E27FC236}">
              <a16:creationId xmlns:a16="http://schemas.microsoft.com/office/drawing/2014/main" id="{F2929CA7-6DFE-4200-8153-0F5777E6A2BE}"/>
            </a:ext>
          </a:extLst>
        </xdr:cNvPr>
        <xdr:cNvSpPr txBox="1"/>
      </xdr:nvSpPr>
      <xdr:spPr>
        <a:xfrm>
          <a:off x="22199600" y="100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89218</xdr:rowOff>
    </xdr:from>
    <xdr:to>
      <xdr:col>112</xdr:col>
      <xdr:colOff>38100</xdr:colOff>
      <xdr:row>60</xdr:row>
      <xdr:rowOff>19368</xdr:rowOff>
    </xdr:to>
    <xdr:sp macro="" textlink="">
      <xdr:nvSpPr>
        <xdr:cNvPr id="701" name="楕円 700">
          <a:extLst>
            <a:ext uri="{FF2B5EF4-FFF2-40B4-BE49-F238E27FC236}">
              <a16:creationId xmlns:a16="http://schemas.microsoft.com/office/drawing/2014/main" id="{485BC098-661C-47CD-B810-2BB7836D2FC6}"/>
            </a:ext>
          </a:extLst>
        </xdr:cNvPr>
        <xdr:cNvSpPr/>
      </xdr:nvSpPr>
      <xdr:spPr>
        <a:xfrm>
          <a:off x="21272500" y="102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113157</xdr:rowOff>
    </xdr:from>
    <xdr:to>
      <xdr:col>116</xdr:col>
      <xdr:colOff>63500</xdr:colOff>
      <xdr:row>59</xdr:row>
      <xdr:rowOff>140018</xdr:rowOff>
    </xdr:to>
    <xdr:cxnSp macro="">
      <xdr:nvCxnSpPr>
        <xdr:cNvPr id="702" name="直線コネクタ 701">
          <a:extLst>
            <a:ext uri="{FF2B5EF4-FFF2-40B4-BE49-F238E27FC236}">
              <a16:creationId xmlns:a16="http://schemas.microsoft.com/office/drawing/2014/main" id="{8F4E7E83-594A-4176-A6F2-382583A8F025}"/>
            </a:ext>
          </a:extLst>
        </xdr:cNvPr>
        <xdr:cNvCxnSpPr/>
      </xdr:nvCxnSpPr>
      <xdr:spPr>
        <a:xfrm flipV="1">
          <a:off x="21323300" y="10228707"/>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110363</xdr:rowOff>
    </xdr:from>
    <xdr:to>
      <xdr:col>107</xdr:col>
      <xdr:colOff>101600</xdr:colOff>
      <xdr:row>60</xdr:row>
      <xdr:rowOff>40513</xdr:rowOff>
    </xdr:to>
    <xdr:sp macro="" textlink="">
      <xdr:nvSpPr>
        <xdr:cNvPr id="703" name="楕円 702">
          <a:extLst>
            <a:ext uri="{FF2B5EF4-FFF2-40B4-BE49-F238E27FC236}">
              <a16:creationId xmlns:a16="http://schemas.microsoft.com/office/drawing/2014/main" id="{D3E26C9D-5885-4D13-A010-2DBA2C6F085F}"/>
            </a:ext>
          </a:extLst>
        </xdr:cNvPr>
        <xdr:cNvSpPr/>
      </xdr:nvSpPr>
      <xdr:spPr>
        <a:xfrm>
          <a:off x="20383500" y="102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140018</xdr:rowOff>
    </xdr:from>
    <xdr:to>
      <xdr:col>111</xdr:col>
      <xdr:colOff>177800</xdr:colOff>
      <xdr:row>59</xdr:row>
      <xdr:rowOff>161163</xdr:rowOff>
    </xdr:to>
    <xdr:cxnSp macro="">
      <xdr:nvCxnSpPr>
        <xdr:cNvPr id="704" name="直線コネクタ 703">
          <a:extLst>
            <a:ext uri="{FF2B5EF4-FFF2-40B4-BE49-F238E27FC236}">
              <a16:creationId xmlns:a16="http://schemas.microsoft.com/office/drawing/2014/main" id="{2B2DD53F-2FFE-4943-B3D2-2D536DB941D4}"/>
            </a:ext>
          </a:extLst>
        </xdr:cNvPr>
        <xdr:cNvCxnSpPr/>
      </xdr:nvCxnSpPr>
      <xdr:spPr>
        <a:xfrm flipV="1">
          <a:off x="20434300" y="1025556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132652</xdr:rowOff>
    </xdr:from>
    <xdr:to>
      <xdr:col>102</xdr:col>
      <xdr:colOff>165100</xdr:colOff>
      <xdr:row>60</xdr:row>
      <xdr:rowOff>62802</xdr:rowOff>
    </xdr:to>
    <xdr:sp macro="" textlink="">
      <xdr:nvSpPr>
        <xdr:cNvPr id="705" name="楕円 704">
          <a:extLst>
            <a:ext uri="{FF2B5EF4-FFF2-40B4-BE49-F238E27FC236}">
              <a16:creationId xmlns:a16="http://schemas.microsoft.com/office/drawing/2014/main" id="{133338FC-BFC9-45F3-8D27-B7C858DAA98F}"/>
            </a:ext>
          </a:extLst>
        </xdr:cNvPr>
        <xdr:cNvSpPr/>
      </xdr:nvSpPr>
      <xdr:spPr>
        <a:xfrm>
          <a:off x="19494500" y="10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161163</xdr:rowOff>
    </xdr:from>
    <xdr:to>
      <xdr:col>107</xdr:col>
      <xdr:colOff>50800</xdr:colOff>
      <xdr:row>60</xdr:row>
      <xdr:rowOff>12002</xdr:rowOff>
    </xdr:to>
    <xdr:cxnSp macro="">
      <xdr:nvCxnSpPr>
        <xdr:cNvPr id="706" name="直線コネクタ 705">
          <a:extLst>
            <a:ext uri="{FF2B5EF4-FFF2-40B4-BE49-F238E27FC236}">
              <a16:creationId xmlns:a16="http://schemas.microsoft.com/office/drawing/2014/main" id="{ED37A73B-115C-4D84-883C-25D3963B2E6B}"/>
            </a:ext>
          </a:extLst>
        </xdr:cNvPr>
        <xdr:cNvCxnSpPr/>
      </xdr:nvCxnSpPr>
      <xdr:spPr>
        <a:xfrm flipV="1">
          <a:off x="19545300" y="10276713"/>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148654</xdr:rowOff>
    </xdr:from>
    <xdr:to>
      <xdr:col>98</xdr:col>
      <xdr:colOff>38100</xdr:colOff>
      <xdr:row>60</xdr:row>
      <xdr:rowOff>78804</xdr:rowOff>
    </xdr:to>
    <xdr:sp macro="" textlink="">
      <xdr:nvSpPr>
        <xdr:cNvPr id="707" name="楕円 706">
          <a:extLst>
            <a:ext uri="{FF2B5EF4-FFF2-40B4-BE49-F238E27FC236}">
              <a16:creationId xmlns:a16="http://schemas.microsoft.com/office/drawing/2014/main" id="{D2E8F7F8-E4D5-4B57-82DA-4533163295AE}"/>
            </a:ext>
          </a:extLst>
        </xdr:cNvPr>
        <xdr:cNvSpPr/>
      </xdr:nvSpPr>
      <xdr:spPr>
        <a:xfrm>
          <a:off x="18605500" y="102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12002</xdr:rowOff>
    </xdr:from>
    <xdr:to>
      <xdr:col>102</xdr:col>
      <xdr:colOff>114300</xdr:colOff>
      <xdr:row>60</xdr:row>
      <xdr:rowOff>28004</xdr:rowOff>
    </xdr:to>
    <xdr:cxnSp macro="">
      <xdr:nvCxnSpPr>
        <xdr:cNvPr id="708" name="直線コネクタ 707">
          <a:extLst>
            <a:ext uri="{FF2B5EF4-FFF2-40B4-BE49-F238E27FC236}">
              <a16:creationId xmlns:a16="http://schemas.microsoft.com/office/drawing/2014/main" id="{85D52F70-4AC9-4247-9B9E-7BE011D95985}"/>
            </a:ext>
          </a:extLst>
        </xdr:cNvPr>
        <xdr:cNvCxnSpPr/>
      </xdr:nvCxnSpPr>
      <xdr:spPr>
        <a:xfrm flipV="1">
          <a:off x="18656300" y="102990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95BB94F9-DAC4-4269-87FC-0F185163534B}"/>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1EFD8B35-9CFB-4CDA-8117-466DBFF9D8EE}"/>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711" name="n_3aveValue【学校施設】&#10;一人当たり面積">
          <a:extLst>
            <a:ext uri="{FF2B5EF4-FFF2-40B4-BE49-F238E27FC236}">
              <a16:creationId xmlns:a16="http://schemas.microsoft.com/office/drawing/2014/main" id="{EADCD288-645F-4F34-BC17-6BF06EEBBA46}"/>
            </a:ext>
          </a:extLst>
        </xdr:cNvPr>
        <xdr:cNvSpPr txBox="1"/>
      </xdr:nvSpPr>
      <xdr:spPr>
        <a:xfrm>
          <a:off x="19310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712" name="n_4aveValue【学校施設】&#10;一人当たり面積">
          <a:extLst>
            <a:ext uri="{FF2B5EF4-FFF2-40B4-BE49-F238E27FC236}">
              <a16:creationId xmlns:a16="http://schemas.microsoft.com/office/drawing/2014/main" id="{F221B215-7594-4F77-BB43-B9D4D63FAD99}"/>
            </a:ext>
          </a:extLst>
        </xdr:cNvPr>
        <xdr:cNvSpPr txBox="1"/>
      </xdr:nvSpPr>
      <xdr:spPr>
        <a:xfrm>
          <a:off x="18421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35895</xdr:rowOff>
    </xdr:from>
    <xdr:ext cx="469744" cy="259045"/>
    <xdr:sp macro="" textlink="">
      <xdr:nvSpPr>
        <xdr:cNvPr id="713" name="n_1mainValue【学校施設】&#10;一人当たり面積">
          <a:extLst>
            <a:ext uri="{FF2B5EF4-FFF2-40B4-BE49-F238E27FC236}">
              <a16:creationId xmlns:a16="http://schemas.microsoft.com/office/drawing/2014/main" id="{765D2499-507C-46B5-BC6B-C1941D0C8F08}"/>
            </a:ext>
          </a:extLst>
        </xdr:cNvPr>
        <xdr:cNvSpPr txBox="1"/>
      </xdr:nvSpPr>
      <xdr:spPr>
        <a:xfrm>
          <a:off x="21075727" y="997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57040</xdr:rowOff>
    </xdr:from>
    <xdr:ext cx="469744" cy="259045"/>
    <xdr:sp macro="" textlink="">
      <xdr:nvSpPr>
        <xdr:cNvPr id="714" name="n_2mainValue【学校施設】&#10;一人当たり面積">
          <a:extLst>
            <a:ext uri="{FF2B5EF4-FFF2-40B4-BE49-F238E27FC236}">
              <a16:creationId xmlns:a16="http://schemas.microsoft.com/office/drawing/2014/main" id="{38E7F8D6-9F8B-4B4E-BDA3-2087E64929ED}"/>
            </a:ext>
          </a:extLst>
        </xdr:cNvPr>
        <xdr:cNvSpPr txBox="1"/>
      </xdr:nvSpPr>
      <xdr:spPr>
        <a:xfrm>
          <a:off x="20199427" y="100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79329</xdr:rowOff>
    </xdr:from>
    <xdr:ext cx="469744" cy="259045"/>
    <xdr:sp macro="" textlink="">
      <xdr:nvSpPr>
        <xdr:cNvPr id="715" name="n_3mainValue【学校施設】&#10;一人当たり面積">
          <a:extLst>
            <a:ext uri="{FF2B5EF4-FFF2-40B4-BE49-F238E27FC236}">
              <a16:creationId xmlns:a16="http://schemas.microsoft.com/office/drawing/2014/main" id="{F97C82AB-8BE4-4720-8897-18FA7B332C54}"/>
            </a:ext>
          </a:extLst>
        </xdr:cNvPr>
        <xdr:cNvSpPr txBox="1"/>
      </xdr:nvSpPr>
      <xdr:spPr>
        <a:xfrm>
          <a:off x="19310427" y="1002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95331</xdr:rowOff>
    </xdr:from>
    <xdr:ext cx="469744" cy="259045"/>
    <xdr:sp macro="" textlink="">
      <xdr:nvSpPr>
        <xdr:cNvPr id="716" name="n_4mainValue【学校施設】&#10;一人当たり面積">
          <a:extLst>
            <a:ext uri="{FF2B5EF4-FFF2-40B4-BE49-F238E27FC236}">
              <a16:creationId xmlns:a16="http://schemas.microsoft.com/office/drawing/2014/main" id="{C711F7C9-AB09-430D-A3A9-36F8A558A141}"/>
            </a:ext>
          </a:extLst>
        </xdr:cNvPr>
        <xdr:cNvSpPr txBox="1"/>
      </xdr:nvSpPr>
      <xdr:spPr>
        <a:xfrm>
          <a:off x="18421427" y="1003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1F393AE1-831B-4970-8CCC-45F05BEEE1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D748398-5237-498D-BF09-5004694E95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D7D2758D-880D-44C3-8DED-39ED6BD8F4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427B684B-747D-44D6-926F-8A3197D206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E6D2883-45E2-4F5E-A565-95ABC93C7E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B0A8659-9510-480E-9293-30EC5F0759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9B44BA47-18C8-46DA-BA1C-33172E4A1A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6C99B192-15B0-4DFB-9302-C5EA0736C1B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8FBE4D94-993B-445F-A707-8D4C5408F1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C073772-4283-4EC2-90D1-529AAC21270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55CC2F7-1BCE-422E-9D9B-3431A4560C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6120764D-F204-4063-9327-36CC3084497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3B567EA4-8E0D-408D-8792-E0E9E8C7859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0BD358F-2F2C-44C8-9DB6-DEBD0E5B3BE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887C4253-3CAE-4F87-887E-79ECB91EEC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A0C4FC3E-7FC3-405B-90C0-5BEA76BC56C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0446AA9C-0782-44EB-875D-6ACD27EA609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BE092685-1449-44DB-BFDD-3E4F95B8466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ECE114BD-68BC-4DC2-962A-4329EB63994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87B85ACA-7623-4569-A959-40A4AAFA640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DE6C5455-D1A7-4056-8F75-BDE2464D456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12DE3931-B0AD-473F-B66E-2163EE2549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5FF2014A-76A3-4BB0-B235-F9BB82B739A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7D4167B0-11EA-4294-B137-D794D37AD70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EBFCEFEB-D620-41F1-9798-95E9D40D6DCF}"/>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0484FCED-B746-4CDE-940F-7131860D805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F547C0C1-DB06-405A-8CE0-61F24DA573E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E273922F-2138-46D4-AF5D-9B3DC8F274E5}"/>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C71D9FA6-2FBF-4ECF-99DA-6DEBB00FB0E1}"/>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a:extLst>
            <a:ext uri="{FF2B5EF4-FFF2-40B4-BE49-F238E27FC236}">
              <a16:creationId xmlns:a16="http://schemas.microsoft.com/office/drawing/2014/main" id="{B450773D-F4E4-4116-9F90-A10C4BD2F75F}"/>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AE680742-7862-43F1-83D1-60529CF3CC2A}"/>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3DF4C248-B0AF-4931-BA64-10897CA6694D}"/>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410050CC-591A-4797-9A03-5BDA45CF539C}"/>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0" name="フローチャート: 判断 749">
          <a:extLst>
            <a:ext uri="{FF2B5EF4-FFF2-40B4-BE49-F238E27FC236}">
              <a16:creationId xmlns:a16="http://schemas.microsoft.com/office/drawing/2014/main" id="{D80A6C51-F23C-4DE0-8C2E-AF8211C1B612}"/>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751" name="フローチャート: 判断 750">
          <a:extLst>
            <a:ext uri="{FF2B5EF4-FFF2-40B4-BE49-F238E27FC236}">
              <a16:creationId xmlns:a16="http://schemas.microsoft.com/office/drawing/2014/main" id="{98CF6086-12F5-4F0B-A55A-8BEEC0B71E17}"/>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A16A0FD-7357-4C6D-9871-8E626468B8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D4BD69B-3FA0-4F7D-8C45-817E3F40B8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A6506AE-D65B-4949-BF65-6ADE349CFBB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D03FE8F9-6299-4DF1-A046-63972CF5F7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0ED1640-01C8-471C-BAF2-025F1B600F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757" name="楕円 756">
          <a:extLst>
            <a:ext uri="{FF2B5EF4-FFF2-40B4-BE49-F238E27FC236}">
              <a16:creationId xmlns:a16="http://schemas.microsoft.com/office/drawing/2014/main" id="{947B220F-31AE-4369-B68B-A4FFA58D2792}"/>
            </a:ext>
          </a:extLst>
        </xdr:cNvPr>
        <xdr:cNvSpPr/>
      </xdr:nvSpPr>
      <xdr:spPr>
        <a:xfrm>
          <a:off x="16268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64788</xdr:rowOff>
    </xdr:from>
    <xdr:ext cx="405111" cy="259045"/>
    <xdr:sp macro="" textlink="">
      <xdr:nvSpPr>
        <xdr:cNvPr id="758" name="【児童館】&#10;有形固定資産減価償却率該当値テキスト">
          <a:extLst>
            <a:ext uri="{FF2B5EF4-FFF2-40B4-BE49-F238E27FC236}">
              <a16:creationId xmlns:a16="http://schemas.microsoft.com/office/drawing/2014/main" id="{DCC4E360-61E5-4E5C-A20D-40012D0177C4}"/>
            </a:ext>
          </a:extLst>
        </xdr:cNvPr>
        <xdr:cNvSpPr txBox="1"/>
      </xdr:nvSpPr>
      <xdr:spPr>
        <a:xfrm>
          <a:off x="16357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759" name="楕円 758">
          <a:extLst>
            <a:ext uri="{FF2B5EF4-FFF2-40B4-BE49-F238E27FC236}">
              <a16:creationId xmlns:a16="http://schemas.microsoft.com/office/drawing/2014/main" id="{6E824C25-319B-4104-9B9F-AAFA8FE53B61}"/>
            </a:ext>
          </a:extLst>
        </xdr:cNvPr>
        <xdr:cNvSpPr/>
      </xdr:nvSpPr>
      <xdr:spPr>
        <a:xfrm>
          <a:off x="1543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137161</xdr:rowOff>
    </xdr:to>
    <xdr:cxnSp macro="">
      <xdr:nvCxnSpPr>
        <xdr:cNvPr id="760" name="直線コネクタ 759">
          <a:extLst>
            <a:ext uri="{FF2B5EF4-FFF2-40B4-BE49-F238E27FC236}">
              <a16:creationId xmlns:a16="http://schemas.microsoft.com/office/drawing/2014/main" id="{29289A79-2984-45E4-82C1-C91A498AA2E5}"/>
            </a:ext>
          </a:extLst>
        </xdr:cNvPr>
        <xdr:cNvCxnSpPr/>
      </xdr:nvCxnSpPr>
      <xdr:spPr>
        <a:xfrm>
          <a:off x="15481300" y="14308455"/>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139700</xdr:rowOff>
    </xdr:from>
    <xdr:to>
      <xdr:col>76</xdr:col>
      <xdr:colOff>165100</xdr:colOff>
      <xdr:row>83</xdr:row>
      <xdr:rowOff>69850</xdr:rowOff>
    </xdr:to>
    <xdr:sp macro="" textlink="">
      <xdr:nvSpPr>
        <xdr:cNvPr id="761" name="楕円 760">
          <a:extLst>
            <a:ext uri="{FF2B5EF4-FFF2-40B4-BE49-F238E27FC236}">
              <a16:creationId xmlns:a16="http://schemas.microsoft.com/office/drawing/2014/main" id="{50CB372C-9264-4351-9C61-5EA86ED40DC9}"/>
            </a:ext>
          </a:extLst>
        </xdr:cNvPr>
        <xdr:cNvSpPr/>
      </xdr:nvSpPr>
      <xdr:spPr>
        <a:xfrm>
          <a:off x="14541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19050</xdr:rowOff>
    </xdr:from>
    <xdr:to>
      <xdr:col>81</xdr:col>
      <xdr:colOff>50800</xdr:colOff>
      <xdr:row>83</xdr:row>
      <xdr:rowOff>78105</xdr:rowOff>
    </xdr:to>
    <xdr:cxnSp macro="">
      <xdr:nvCxnSpPr>
        <xdr:cNvPr id="762" name="直線コネクタ 761">
          <a:extLst>
            <a:ext uri="{FF2B5EF4-FFF2-40B4-BE49-F238E27FC236}">
              <a16:creationId xmlns:a16="http://schemas.microsoft.com/office/drawing/2014/main" id="{49860F4C-9319-40C1-921A-E3C2F20BDED4}"/>
            </a:ext>
          </a:extLst>
        </xdr:cNvPr>
        <xdr:cNvCxnSpPr/>
      </xdr:nvCxnSpPr>
      <xdr:spPr>
        <a:xfrm>
          <a:off x="14592300" y="14249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763" name="楕円 762">
          <a:extLst>
            <a:ext uri="{FF2B5EF4-FFF2-40B4-BE49-F238E27FC236}">
              <a16:creationId xmlns:a16="http://schemas.microsoft.com/office/drawing/2014/main" id="{B0000244-7376-4BDD-B4BC-8B6BB10B5DB0}"/>
            </a:ext>
          </a:extLst>
        </xdr:cNvPr>
        <xdr:cNvSpPr/>
      </xdr:nvSpPr>
      <xdr:spPr>
        <a:xfrm>
          <a:off x="13652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131445</xdr:rowOff>
    </xdr:from>
    <xdr:to>
      <xdr:col>76</xdr:col>
      <xdr:colOff>114300</xdr:colOff>
      <xdr:row>83</xdr:row>
      <xdr:rowOff>19050</xdr:rowOff>
    </xdr:to>
    <xdr:cxnSp macro="">
      <xdr:nvCxnSpPr>
        <xdr:cNvPr id="764" name="直線コネクタ 763">
          <a:extLst>
            <a:ext uri="{FF2B5EF4-FFF2-40B4-BE49-F238E27FC236}">
              <a16:creationId xmlns:a16="http://schemas.microsoft.com/office/drawing/2014/main" id="{FCF526B6-2E8B-4737-B692-0FCACD233C1D}"/>
            </a:ext>
          </a:extLst>
        </xdr:cNvPr>
        <xdr:cNvCxnSpPr/>
      </xdr:nvCxnSpPr>
      <xdr:spPr>
        <a:xfrm>
          <a:off x="13703300" y="141903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21589</xdr:rowOff>
    </xdr:from>
    <xdr:to>
      <xdr:col>67</xdr:col>
      <xdr:colOff>101600</xdr:colOff>
      <xdr:row>82</xdr:row>
      <xdr:rowOff>123189</xdr:rowOff>
    </xdr:to>
    <xdr:sp macro="" textlink="">
      <xdr:nvSpPr>
        <xdr:cNvPr id="765" name="楕円 764">
          <a:extLst>
            <a:ext uri="{FF2B5EF4-FFF2-40B4-BE49-F238E27FC236}">
              <a16:creationId xmlns:a16="http://schemas.microsoft.com/office/drawing/2014/main" id="{317BAFC5-A540-4851-B8FA-F401C34D0032}"/>
            </a:ext>
          </a:extLst>
        </xdr:cNvPr>
        <xdr:cNvSpPr/>
      </xdr:nvSpPr>
      <xdr:spPr>
        <a:xfrm>
          <a:off x="12763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72389</xdr:rowOff>
    </xdr:from>
    <xdr:to>
      <xdr:col>71</xdr:col>
      <xdr:colOff>177800</xdr:colOff>
      <xdr:row>82</xdr:row>
      <xdr:rowOff>131445</xdr:rowOff>
    </xdr:to>
    <xdr:cxnSp macro="">
      <xdr:nvCxnSpPr>
        <xdr:cNvPr id="766" name="直線コネクタ 765">
          <a:extLst>
            <a:ext uri="{FF2B5EF4-FFF2-40B4-BE49-F238E27FC236}">
              <a16:creationId xmlns:a16="http://schemas.microsoft.com/office/drawing/2014/main" id="{582FECD4-6A5F-4507-8708-B4F04467A1BC}"/>
            </a:ext>
          </a:extLst>
        </xdr:cNvPr>
        <xdr:cNvCxnSpPr/>
      </xdr:nvCxnSpPr>
      <xdr:spPr>
        <a:xfrm>
          <a:off x="12814300" y="1413128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EC6FF9F3-55A5-4F04-8D60-A1C6312ED584}"/>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68" name="n_2aveValue【児童館】&#10;有形固定資産減価償却率">
          <a:extLst>
            <a:ext uri="{FF2B5EF4-FFF2-40B4-BE49-F238E27FC236}">
              <a16:creationId xmlns:a16="http://schemas.microsoft.com/office/drawing/2014/main" id="{9FE993DD-B3CA-486A-A35B-0CD3CB019848}"/>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330C021A-C1B8-4CA6-AEFF-DAC1DF14A6E2}"/>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770" name="n_4aveValue【児童館】&#10;有形固定資産減価償却率">
          <a:extLst>
            <a:ext uri="{FF2B5EF4-FFF2-40B4-BE49-F238E27FC236}">
              <a16:creationId xmlns:a16="http://schemas.microsoft.com/office/drawing/2014/main" id="{085FCCD5-F834-40D0-B739-4062A07130E6}"/>
            </a:ext>
          </a:extLst>
        </xdr:cNvPr>
        <xdr:cNvSpPr txBox="1"/>
      </xdr:nvSpPr>
      <xdr:spPr>
        <a:xfrm>
          <a:off x="12611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771" name="n_1mainValue【児童館】&#10;有形固定資産減価償却率">
          <a:extLst>
            <a:ext uri="{FF2B5EF4-FFF2-40B4-BE49-F238E27FC236}">
              <a16:creationId xmlns:a16="http://schemas.microsoft.com/office/drawing/2014/main" id="{CC22E709-6F5B-40D7-97D1-CDB7ECBE4BC8}"/>
            </a:ext>
          </a:extLst>
        </xdr:cNvPr>
        <xdr:cNvSpPr txBox="1"/>
      </xdr:nvSpPr>
      <xdr:spPr>
        <a:xfrm>
          <a:off x="15266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772" name="n_2mainValue【児童館】&#10;有形固定資産減価償却率">
          <a:extLst>
            <a:ext uri="{FF2B5EF4-FFF2-40B4-BE49-F238E27FC236}">
              <a16:creationId xmlns:a16="http://schemas.microsoft.com/office/drawing/2014/main" id="{A7D25251-0D05-4C83-88EB-FAB78448B6C5}"/>
            </a:ext>
          </a:extLst>
        </xdr:cNvPr>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773" name="n_3mainValue【児童館】&#10;有形固定資産減価償却率">
          <a:extLst>
            <a:ext uri="{FF2B5EF4-FFF2-40B4-BE49-F238E27FC236}">
              <a16:creationId xmlns:a16="http://schemas.microsoft.com/office/drawing/2014/main" id="{29E15A8F-453D-4625-BBC1-7AC14D4CD5D3}"/>
            </a:ext>
          </a:extLst>
        </xdr:cNvPr>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74" name="n_4mainValue【児童館】&#10;有形固定資産減価償却率">
          <a:extLst>
            <a:ext uri="{FF2B5EF4-FFF2-40B4-BE49-F238E27FC236}">
              <a16:creationId xmlns:a16="http://schemas.microsoft.com/office/drawing/2014/main" id="{A5144F1A-77A5-4877-9B98-A38FEDC23818}"/>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A2858449-7AAE-422D-8BC4-7D96123A16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5DD8B797-1CB4-4026-864A-1BFE3A7B21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5889415D-B121-4694-8517-E6FC228D60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438445AC-F2D2-46C6-8329-FFB38B8F86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68D9B870-054D-45DF-BF5E-60520FA52B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2C33FD53-517F-4D32-8CB6-CB9F74F17A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D672950D-963A-44C3-8AB9-B9D6DB1231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FDCA5F0A-11AC-4BCA-86F6-3F3881D4AC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8563FA1-F849-43DC-9F44-851E0FEBCB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C18ACB69-3072-424D-A7A9-34F86CA574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E3A03526-E05C-4821-829C-29EE7E5A951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4E0BFFCA-23C6-4FA5-BA08-EDF6355A052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AD534AA2-0926-4C17-BEBA-E6EEB45CAAC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9AE15F07-978A-4C68-A850-3D5DE7AC552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3CBD7D56-9F27-428F-95A1-F88F147B5E2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DA27A5D3-0755-4410-95E3-8B31287C3C7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AE677697-A331-4721-85E7-410A5CC9C10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975D4F2C-ADBB-41D4-A162-3DA53EF1C90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315429C3-9110-47D8-8400-BAE62637F23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9A6FDBB5-C826-4680-83BD-E4616D5CAD0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15E116CC-0B51-4005-8855-C476000C3C9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7DD39495-E5E6-4C78-923E-45B7EFD58D8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45CB86DC-F23E-4630-99E1-B03544A3D7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BDF736A7-9602-4DA3-BEF3-E829B99719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FE9946DB-AD94-4F8B-932D-7C314072D4E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4CDBE606-F339-4A9C-9D40-304568E0ACDD}"/>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70387E3C-376F-4152-BFFC-191D840167D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703098D2-BEEB-492E-8A86-2808646231B7}"/>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06C42D86-47C2-45ED-8E80-03FF2008EBAC}"/>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A9D4A3EB-CAD6-4665-B5DA-69FE9A0F2474}"/>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5" name="【児童館】&#10;一人当たり面積平均値テキスト">
          <a:extLst>
            <a:ext uri="{FF2B5EF4-FFF2-40B4-BE49-F238E27FC236}">
              <a16:creationId xmlns:a16="http://schemas.microsoft.com/office/drawing/2014/main" id="{91232CAD-176E-43E6-A377-43D4B910A0E3}"/>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9D1BF415-F58A-453D-815F-59CFAE8594EE}"/>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D2B749C5-3E29-4401-9CC3-AF888F35178E}"/>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C2F3FF6B-D882-4758-96F9-4BFB23CCF7BA}"/>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9" name="フローチャート: 判断 808">
          <a:extLst>
            <a:ext uri="{FF2B5EF4-FFF2-40B4-BE49-F238E27FC236}">
              <a16:creationId xmlns:a16="http://schemas.microsoft.com/office/drawing/2014/main" id="{62901A28-116F-4A9E-B0F2-E82B4CCDBA7C}"/>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0" name="フローチャート: 判断 809">
          <a:extLst>
            <a:ext uri="{FF2B5EF4-FFF2-40B4-BE49-F238E27FC236}">
              <a16:creationId xmlns:a16="http://schemas.microsoft.com/office/drawing/2014/main" id="{75A92945-91ED-4F58-82E5-AF1F23B71DD7}"/>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21FF833-8627-4A39-A17A-1F34247167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604A50F-01BF-4AEB-89F1-BCBD0FBD4BE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21D36DC-07E1-43D4-B56A-F941AF3F27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BE9A0AF6-8A88-4172-B4CF-21340E41142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DE31C6A-9DF3-4DF0-ABD7-F9476B9A53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816" name="楕円 815">
          <a:extLst>
            <a:ext uri="{FF2B5EF4-FFF2-40B4-BE49-F238E27FC236}">
              <a16:creationId xmlns:a16="http://schemas.microsoft.com/office/drawing/2014/main" id="{6B713FB6-594E-424C-9B22-012DDF1A17FF}"/>
            </a:ext>
          </a:extLst>
        </xdr:cNvPr>
        <xdr:cNvSpPr/>
      </xdr:nvSpPr>
      <xdr:spPr>
        <a:xfrm>
          <a:off x="22110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59163</xdr:rowOff>
    </xdr:from>
    <xdr:ext cx="469744" cy="259045"/>
    <xdr:sp macro="" textlink="">
      <xdr:nvSpPr>
        <xdr:cNvPr id="817" name="【児童館】&#10;一人当たり面積該当値テキスト">
          <a:extLst>
            <a:ext uri="{FF2B5EF4-FFF2-40B4-BE49-F238E27FC236}">
              <a16:creationId xmlns:a16="http://schemas.microsoft.com/office/drawing/2014/main" id="{1800CFBA-6721-4857-BE7B-36240955F3C4}"/>
            </a:ext>
          </a:extLst>
        </xdr:cNvPr>
        <xdr:cNvSpPr txBox="1"/>
      </xdr:nvSpPr>
      <xdr:spPr>
        <a:xfrm>
          <a:off x="22199600"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818" name="楕円 817">
          <a:extLst>
            <a:ext uri="{FF2B5EF4-FFF2-40B4-BE49-F238E27FC236}">
              <a16:creationId xmlns:a16="http://schemas.microsoft.com/office/drawing/2014/main" id="{BC01C1BE-9EA8-44D5-8568-21969A2B7551}"/>
            </a:ext>
          </a:extLst>
        </xdr:cNvPr>
        <xdr:cNvSpPr/>
      </xdr:nvSpPr>
      <xdr:spPr>
        <a:xfrm>
          <a:off x="2127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87086</xdr:rowOff>
    </xdr:from>
    <xdr:to>
      <xdr:col>116</xdr:col>
      <xdr:colOff>63500</xdr:colOff>
      <xdr:row>82</xdr:row>
      <xdr:rowOff>103414</xdr:rowOff>
    </xdr:to>
    <xdr:cxnSp macro="">
      <xdr:nvCxnSpPr>
        <xdr:cNvPr id="819" name="直線コネクタ 818">
          <a:extLst>
            <a:ext uri="{FF2B5EF4-FFF2-40B4-BE49-F238E27FC236}">
              <a16:creationId xmlns:a16="http://schemas.microsoft.com/office/drawing/2014/main" id="{B2DB1194-A088-4CEC-8848-FDA9F532B832}"/>
            </a:ext>
          </a:extLst>
        </xdr:cNvPr>
        <xdr:cNvCxnSpPr/>
      </xdr:nvCxnSpPr>
      <xdr:spPr>
        <a:xfrm flipV="1">
          <a:off x="21323300" y="141459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52614</xdr:rowOff>
    </xdr:from>
    <xdr:to>
      <xdr:col>107</xdr:col>
      <xdr:colOff>101600</xdr:colOff>
      <xdr:row>82</xdr:row>
      <xdr:rowOff>154214</xdr:rowOff>
    </xdr:to>
    <xdr:sp macro="" textlink="">
      <xdr:nvSpPr>
        <xdr:cNvPr id="820" name="楕円 819">
          <a:extLst>
            <a:ext uri="{FF2B5EF4-FFF2-40B4-BE49-F238E27FC236}">
              <a16:creationId xmlns:a16="http://schemas.microsoft.com/office/drawing/2014/main" id="{DB5E9996-941E-4C34-8636-1691CA19887F}"/>
            </a:ext>
          </a:extLst>
        </xdr:cNvPr>
        <xdr:cNvSpPr/>
      </xdr:nvSpPr>
      <xdr:spPr>
        <a:xfrm>
          <a:off x="20383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103414</xdr:rowOff>
    </xdr:to>
    <xdr:cxnSp macro="">
      <xdr:nvCxnSpPr>
        <xdr:cNvPr id="821" name="直線コネクタ 820">
          <a:extLst>
            <a:ext uri="{FF2B5EF4-FFF2-40B4-BE49-F238E27FC236}">
              <a16:creationId xmlns:a16="http://schemas.microsoft.com/office/drawing/2014/main" id="{F1741C22-AC5A-4399-9E23-6B65CDD84340}"/>
            </a:ext>
          </a:extLst>
        </xdr:cNvPr>
        <xdr:cNvCxnSpPr/>
      </xdr:nvCxnSpPr>
      <xdr:spPr>
        <a:xfrm>
          <a:off x="20434300" y="14162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68943</xdr:rowOff>
    </xdr:from>
    <xdr:to>
      <xdr:col>102</xdr:col>
      <xdr:colOff>165100</xdr:colOff>
      <xdr:row>82</xdr:row>
      <xdr:rowOff>170543</xdr:rowOff>
    </xdr:to>
    <xdr:sp macro="" textlink="">
      <xdr:nvSpPr>
        <xdr:cNvPr id="822" name="楕円 821">
          <a:extLst>
            <a:ext uri="{FF2B5EF4-FFF2-40B4-BE49-F238E27FC236}">
              <a16:creationId xmlns:a16="http://schemas.microsoft.com/office/drawing/2014/main" id="{1E749502-267B-4C21-9EC7-2A56C53C611F}"/>
            </a:ext>
          </a:extLst>
        </xdr:cNvPr>
        <xdr:cNvSpPr/>
      </xdr:nvSpPr>
      <xdr:spPr>
        <a:xfrm>
          <a:off x="19494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82</xdr:row>
      <xdr:rowOff>119743</xdr:rowOff>
    </xdr:to>
    <xdr:cxnSp macro="">
      <xdr:nvCxnSpPr>
        <xdr:cNvPr id="823" name="直線コネクタ 822">
          <a:extLst>
            <a:ext uri="{FF2B5EF4-FFF2-40B4-BE49-F238E27FC236}">
              <a16:creationId xmlns:a16="http://schemas.microsoft.com/office/drawing/2014/main" id="{BCA50CB3-739E-417D-B548-D7330E8CAEBA}"/>
            </a:ext>
          </a:extLst>
        </xdr:cNvPr>
        <xdr:cNvCxnSpPr/>
      </xdr:nvCxnSpPr>
      <xdr:spPr>
        <a:xfrm flipV="1">
          <a:off x="19545300" y="141623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4" name="楕円 823">
          <a:extLst>
            <a:ext uri="{FF2B5EF4-FFF2-40B4-BE49-F238E27FC236}">
              <a16:creationId xmlns:a16="http://schemas.microsoft.com/office/drawing/2014/main" id="{04DF9521-DED2-4888-BD28-62F8887F8F47}"/>
            </a:ext>
          </a:extLst>
        </xdr:cNvPr>
        <xdr:cNvSpPr/>
      </xdr:nvSpPr>
      <xdr:spPr>
        <a:xfrm>
          <a:off x="18605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119743</xdr:rowOff>
    </xdr:from>
    <xdr:to>
      <xdr:col>102</xdr:col>
      <xdr:colOff>114300</xdr:colOff>
      <xdr:row>82</xdr:row>
      <xdr:rowOff>136071</xdr:rowOff>
    </xdr:to>
    <xdr:cxnSp macro="">
      <xdr:nvCxnSpPr>
        <xdr:cNvPr id="825" name="直線コネクタ 824">
          <a:extLst>
            <a:ext uri="{FF2B5EF4-FFF2-40B4-BE49-F238E27FC236}">
              <a16:creationId xmlns:a16="http://schemas.microsoft.com/office/drawing/2014/main" id="{33D13849-A213-429C-BA69-CFE8D6C740C5}"/>
            </a:ext>
          </a:extLst>
        </xdr:cNvPr>
        <xdr:cNvCxnSpPr/>
      </xdr:nvCxnSpPr>
      <xdr:spPr>
        <a:xfrm flipV="1">
          <a:off x="18656300" y="141786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826" name="n_1aveValue【児童館】&#10;一人当たり面積">
          <a:extLst>
            <a:ext uri="{FF2B5EF4-FFF2-40B4-BE49-F238E27FC236}">
              <a16:creationId xmlns:a16="http://schemas.microsoft.com/office/drawing/2014/main" id="{0552DED7-D92A-4780-830F-BDC59091BE6B}"/>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827" name="n_2aveValue【児童館】&#10;一人当たり面積">
          <a:extLst>
            <a:ext uri="{FF2B5EF4-FFF2-40B4-BE49-F238E27FC236}">
              <a16:creationId xmlns:a16="http://schemas.microsoft.com/office/drawing/2014/main" id="{04C0D882-6F8E-4698-9BD9-309831BE32D0}"/>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828" name="n_3aveValue【児童館】&#10;一人当たり面積">
          <a:extLst>
            <a:ext uri="{FF2B5EF4-FFF2-40B4-BE49-F238E27FC236}">
              <a16:creationId xmlns:a16="http://schemas.microsoft.com/office/drawing/2014/main" id="{8F16DE23-3EFA-4F62-8AC6-D3F2237B90F9}"/>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829" name="n_4aveValue【児童館】&#10;一人当たり面積">
          <a:extLst>
            <a:ext uri="{FF2B5EF4-FFF2-40B4-BE49-F238E27FC236}">
              <a16:creationId xmlns:a16="http://schemas.microsoft.com/office/drawing/2014/main" id="{676F9F33-21BE-443A-A4FF-707C920D7B2A}"/>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830" name="n_1mainValue【児童館】&#10;一人当たり面積">
          <a:extLst>
            <a:ext uri="{FF2B5EF4-FFF2-40B4-BE49-F238E27FC236}">
              <a16:creationId xmlns:a16="http://schemas.microsoft.com/office/drawing/2014/main" id="{BE869232-FBC6-4219-A49F-6A7AD2EB2A2B}"/>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831" name="n_2mainValue【児童館】&#10;一人当たり面積">
          <a:extLst>
            <a:ext uri="{FF2B5EF4-FFF2-40B4-BE49-F238E27FC236}">
              <a16:creationId xmlns:a16="http://schemas.microsoft.com/office/drawing/2014/main" id="{1039E337-4317-4423-B280-B70E46748291}"/>
            </a:ext>
          </a:extLst>
        </xdr:cNvPr>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15620</xdr:rowOff>
    </xdr:from>
    <xdr:ext cx="469744" cy="259045"/>
    <xdr:sp macro="" textlink="">
      <xdr:nvSpPr>
        <xdr:cNvPr id="832" name="n_3mainValue【児童館】&#10;一人当たり面積">
          <a:extLst>
            <a:ext uri="{FF2B5EF4-FFF2-40B4-BE49-F238E27FC236}">
              <a16:creationId xmlns:a16="http://schemas.microsoft.com/office/drawing/2014/main" id="{7E28ED67-FA1B-4934-9EA1-BD1501058410}"/>
            </a:ext>
          </a:extLst>
        </xdr:cNvPr>
        <xdr:cNvSpPr txBox="1"/>
      </xdr:nvSpPr>
      <xdr:spPr>
        <a:xfrm>
          <a:off x="19310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833" name="n_4mainValue【児童館】&#10;一人当たり面積">
          <a:extLst>
            <a:ext uri="{FF2B5EF4-FFF2-40B4-BE49-F238E27FC236}">
              <a16:creationId xmlns:a16="http://schemas.microsoft.com/office/drawing/2014/main" id="{3D64551A-5056-4591-A421-224DD47DE60F}"/>
            </a:ext>
          </a:extLst>
        </xdr:cNvPr>
        <xdr:cNvSpPr txBox="1"/>
      </xdr:nvSpPr>
      <xdr:spPr>
        <a:xfrm>
          <a:off x="18421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DCD77DF6-F960-415B-8BC4-2742C75E81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BD54B1B4-C0B7-4414-B6BE-E68AFF1BE8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C3E63BAF-7F8C-4A53-9DC7-F48C75364E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744C7915-8DFD-4D8D-8F14-D53389496E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D2EE53CF-32A3-46C9-AFC5-5CEB2DC4B8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B9015B90-8735-45E9-AF71-1F5127C2B82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9E9350B5-C0A3-4C09-BAE3-CB6A530A19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377DEFC3-91FB-4323-9F50-9C688E3031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7BC34FE8-83E8-4269-8F43-D731B82F7C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9A0B83C-729C-4A2F-8205-76CFC5EB627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A97DEA9E-52AD-48D2-8ED1-53425CE59F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C23C7C75-CA25-40D0-93F5-2DBD33435AF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525C4706-09E4-4A64-B75A-901857653AB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CB0C9D1B-73CE-4429-81C4-8D8878596E2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DDDF7402-E52D-4BD3-B92B-6E0CA5C6D74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07204B69-6AD7-4D62-BE4E-73738CF4C91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AE1EA47C-A3B5-48D9-B7D4-55F09527D89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CF832A78-A0AB-4326-8676-9151620FCFC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9253EBCE-1BF9-486B-9174-EF7051581F8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02874156-3DE5-420B-BB35-0D9F52F1972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32E57592-C4AB-4C42-81D0-ABFD57C65CB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3DD0CF01-3181-42ED-89AD-7DD028E554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249EBA8B-A9C5-4EFE-9B0A-10E401AD0DD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41DCD086-F720-4C94-AB0F-D009B77C4F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F026C06E-8723-48EC-AE58-79D65C63C3D2}"/>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7BF12E30-1B36-4316-BDE3-769A336C9732}"/>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2CDD9C48-2339-4BD7-99CB-AE3EBE1B13CE}"/>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E8186FFB-979E-4777-8B6B-8F592379FD14}"/>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5F53B15C-1881-4046-B28C-1F55985DF6D6}"/>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588FF509-A97F-430F-9D8C-F8F8F98EFE38}"/>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CCA1B8C3-C23C-4FF3-A092-0251BC3EF05A}"/>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DFDA78AF-8BC7-435E-B296-0D80527AD4A5}"/>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11648DDA-2254-4E79-A8FC-C47B4C46FF6C}"/>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7" name="フローチャート: 判断 866">
          <a:extLst>
            <a:ext uri="{FF2B5EF4-FFF2-40B4-BE49-F238E27FC236}">
              <a16:creationId xmlns:a16="http://schemas.microsoft.com/office/drawing/2014/main" id="{EC11BC97-0E27-4EBF-8577-A4B41C2D4F09}"/>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0C89A500-9E63-445A-83EB-1AF60D474FE4}"/>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00E9A5C-B9FB-4B68-9513-6BEF3FBE6A9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3A62D99-FEF9-4296-90F3-BB399EFD9F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92E7E3D-4BD5-4D48-B80D-6F612B43D52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EC2C01C-A69C-4036-BE06-316C7A1467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6ED963C-1358-407F-A8D0-A471213D474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74" name="楕円 873">
          <a:extLst>
            <a:ext uri="{FF2B5EF4-FFF2-40B4-BE49-F238E27FC236}">
              <a16:creationId xmlns:a16="http://schemas.microsoft.com/office/drawing/2014/main" id="{34BE0BAB-940B-4459-90C0-FED12A0FBDAD}"/>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75" name="【公民館】&#10;有形固定資産減価償却率該当値テキスト">
          <a:extLst>
            <a:ext uri="{FF2B5EF4-FFF2-40B4-BE49-F238E27FC236}">
              <a16:creationId xmlns:a16="http://schemas.microsoft.com/office/drawing/2014/main" id="{841FDCB2-DADC-4F5E-942C-26540C0258DC}"/>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21589</xdr:rowOff>
    </xdr:from>
    <xdr:to>
      <xdr:col>81</xdr:col>
      <xdr:colOff>101600</xdr:colOff>
      <xdr:row>105</xdr:row>
      <xdr:rowOff>123189</xdr:rowOff>
    </xdr:to>
    <xdr:sp macro="" textlink="">
      <xdr:nvSpPr>
        <xdr:cNvPr id="876" name="楕円 875">
          <a:extLst>
            <a:ext uri="{FF2B5EF4-FFF2-40B4-BE49-F238E27FC236}">
              <a16:creationId xmlns:a16="http://schemas.microsoft.com/office/drawing/2014/main" id="{92F76B26-78F2-4C81-8830-7FD0A3F2B5B5}"/>
            </a:ext>
          </a:extLst>
        </xdr:cNvPr>
        <xdr:cNvSpPr/>
      </xdr:nvSpPr>
      <xdr:spPr>
        <a:xfrm>
          <a:off x="1543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72389</xdr:rowOff>
    </xdr:from>
    <xdr:to>
      <xdr:col>85</xdr:col>
      <xdr:colOff>127000</xdr:colOff>
      <xdr:row>105</xdr:row>
      <xdr:rowOff>110489</xdr:rowOff>
    </xdr:to>
    <xdr:cxnSp macro="">
      <xdr:nvCxnSpPr>
        <xdr:cNvPr id="877" name="直線コネクタ 876">
          <a:extLst>
            <a:ext uri="{FF2B5EF4-FFF2-40B4-BE49-F238E27FC236}">
              <a16:creationId xmlns:a16="http://schemas.microsoft.com/office/drawing/2014/main" id="{A3F09810-A847-4D8C-8116-A13B9D8A6928}"/>
            </a:ext>
          </a:extLst>
        </xdr:cNvPr>
        <xdr:cNvCxnSpPr/>
      </xdr:nvCxnSpPr>
      <xdr:spPr>
        <a:xfrm>
          <a:off x="15481300" y="18074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78" name="楕円 877">
          <a:extLst>
            <a:ext uri="{FF2B5EF4-FFF2-40B4-BE49-F238E27FC236}">
              <a16:creationId xmlns:a16="http://schemas.microsoft.com/office/drawing/2014/main" id="{643714E7-0917-4222-B0CC-434C150BC0B5}"/>
            </a:ext>
          </a:extLst>
        </xdr:cNvPr>
        <xdr:cNvSpPr/>
      </xdr:nvSpPr>
      <xdr:spPr>
        <a:xfrm>
          <a:off x="14541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55245</xdr:rowOff>
    </xdr:from>
    <xdr:to>
      <xdr:col>81</xdr:col>
      <xdr:colOff>50800</xdr:colOff>
      <xdr:row>105</xdr:row>
      <xdr:rowOff>72389</xdr:rowOff>
    </xdr:to>
    <xdr:cxnSp macro="">
      <xdr:nvCxnSpPr>
        <xdr:cNvPr id="879" name="直線コネクタ 878">
          <a:extLst>
            <a:ext uri="{FF2B5EF4-FFF2-40B4-BE49-F238E27FC236}">
              <a16:creationId xmlns:a16="http://schemas.microsoft.com/office/drawing/2014/main" id="{2202DF89-B6E5-48E5-B50E-E2EB65CE3F04}"/>
            </a:ext>
          </a:extLst>
        </xdr:cNvPr>
        <xdr:cNvCxnSpPr/>
      </xdr:nvCxnSpPr>
      <xdr:spPr>
        <a:xfrm>
          <a:off x="14592300" y="180574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10161</xdr:rowOff>
    </xdr:from>
    <xdr:to>
      <xdr:col>72</xdr:col>
      <xdr:colOff>38100</xdr:colOff>
      <xdr:row>105</xdr:row>
      <xdr:rowOff>111761</xdr:rowOff>
    </xdr:to>
    <xdr:sp macro="" textlink="">
      <xdr:nvSpPr>
        <xdr:cNvPr id="880" name="楕円 879">
          <a:extLst>
            <a:ext uri="{FF2B5EF4-FFF2-40B4-BE49-F238E27FC236}">
              <a16:creationId xmlns:a16="http://schemas.microsoft.com/office/drawing/2014/main" id="{13BD48B7-B6F1-4D5E-BD51-6813B5BEFB97}"/>
            </a:ext>
          </a:extLst>
        </xdr:cNvPr>
        <xdr:cNvSpPr/>
      </xdr:nvSpPr>
      <xdr:spPr>
        <a:xfrm>
          <a:off x="1365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55245</xdr:rowOff>
    </xdr:from>
    <xdr:to>
      <xdr:col>76</xdr:col>
      <xdr:colOff>114300</xdr:colOff>
      <xdr:row>105</xdr:row>
      <xdr:rowOff>60961</xdr:rowOff>
    </xdr:to>
    <xdr:cxnSp macro="">
      <xdr:nvCxnSpPr>
        <xdr:cNvPr id="881" name="直線コネクタ 880">
          <a:extLst>
            <a:ext uri="{FF2B5EF4-FFF2-40B4-BE49-F238E27FC236}">
              <a16:creationId xmlns:a16="http://schemas.microsoft.com/office/drawing/2014/main" id="{52A4C991-FD69-4DBD-B3AB-EE9929597010}"/>
            </a:ext>
          </a:extLst>
        </xdr:cNvPr>
        <xdr:cNvCxnSpPr/>
      </xdr:nvCxnSpPr>
      <xdr:spPr>
        <a:xfrm flipV="1">
          <a:off x="13703300" y="180574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147320</xdr:rowOff>
    </xdr:from>
    <xdr:to>
      <xdr:col>67</xdr:col>
      <xdr:colOff>101600</xdr:colOff>
      <xdr:row>105</xdr:row>
      <xdr:rowOff>77470</xdr:rowOff>
    </xdr:to>
    <xdr:sp macro="" textlink="">
      <xdr:nvSpPr>
        <xdr:cNvPr id="882" name="楕円 881">
          <a:extLst>
            <a:ext uri="{FF2B5EF4-FFF2-40B4-BE49-F238E27FC236}">
              <a16:creationId xmlns:a16="http://schemas.microsoft.com/office/drawing/2014/main" id="{6F3A8F28-A301-4B81-9146-CE21D2043D97}"/>
            </a:ext>
          </a:extLst>
        </xdr:cNvPr>
        <xdr:cNvSpPr/>
      </xdr:nvSpPr>
      <xdr:spPr>
        <a:xfrm>
          <a:off x="1276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26670</xdr:rowOff>
    </xdr:from>
    <xdr:to>
      <xdr:col>71</xdr:col>
      <xdr:colOff>177800</xdr:colOff>
      <xdr:row>105</xdr:row>
      <xdr:rowOff>60961</xdr:rowOff>
    </xdr:to>
    <xdr:cxnSp macro="">
      <xdr:nvCxnSpPr>
        <xdr:cNvPr id="883" name="直線コネクタ 882">
          <a:extLst>
            <a:ext uri="{FF2B5EF4-FFF2-40B4-BE49-F238E27FC236}">
              <a16:creationId xmlns:a16="http://schemas.microsoft.com/office/drawing/2014/main" id="{E1F9D0E5-1441-4D7E-99F3-3DC0AB669299}"/>
            </a:ext>
          </a:extLst>
        </xdr:cNvPr>
        <xdr:cNvCxnSpPr/>
      </xdr:nvCxnSpPr>
      <xdr:spPr>
        <a:xfrm>
          <a:off x="12814300" y="180289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D7811048-CF42-489C-87F9-78F0E59DB6DD}"/>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8F6DC63E-A109-4F49-8DE5-48AF9892FB6C}"/>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86" name="n_3aveValue【公民館】&#10;有形固定資産減価償却率">
          <a:extLst>
            <a:ext uri="{FF2B5EF4-FFF2-40B4-BE49-F238E27FC236}">
              <a16:creationId xmlns:a16="http://schemas.microsoft.com/office/drawing/2014/main" id="{5A73EDC1-C239-4D9E-83C9-DFADE80839DB}"/>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a:extLst>
            <a:ext uri="{FF2B5EF4-FFF2-40B4-BE49-F238E27FC236}">
              <a16:creationId xmlns:a16="http://schemas.microsoft.com/office/drawing/2014/main" id="{8EB26A84-DBD4-4A3A-BC5D-1CD9F103C55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114316</xdr:rowOff>
    </xdr:from>
    <xdr:ext cx="405111" cy="259045"/>
    <xdr:sp macro="" textlink="">
      <xdr:nvSpPr>
        <xdr:cNvPr id="888" name="n_1mainValue【公民館】&#10;有形固定資産減価償却率">
          <a:extLst>
            <a:ext uri="{FF2B5EF4-FFF2-40B4-BE49-F238E27FC236}">
              <a16:creationId xmlns:a16="http://schemas.microsoft.com/office/drawing/2014/main" id="{920D9FD9-1709-44DE-A34A-2FA0E8867D36}"/>
            </a:ext>
          </a:extLst>
        </xdr:cNvPr>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89" name="n_2mainValue【公民館】&#10;有形固定資産減価償却率">
          <a:extLst>
            <a:ext uri="{FF2B5EF4-FFF2-40B4-BE49-F238E27FC236}">
              <a16:creationId xmlns:a16="http://schemas.microsoft.com/office/drawing/2014/main" id="{72A75DCD-FDDE-4D67-A190-D6D2077F94D4}"/>
            </a:ext>
          </a:extLst>
        </xdr:cNvPr>
        <xdr:cNvSpPr txBox="1"/>
      </xdr:nvSpPr>
      <xdr:spPr>
        <a:xfrm>
          <a:off x="14389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102888</xdr:rowOff>
    </xdr:from>
    <xdr:ext cx="405111" cy="259045"/>
    <xdr:sp macro="" textlink="">
      <xdr:nvSpPr>
        <xdr:cNvPr id="890" name="n_3mainValue【公民館】&#10;有形固定資産減価償却率">
          <a:extLst>
            <a:ext uri="{FF2B5EF4-FFF2-40B4-BE49-F238E27FC236}">
              <a16:creationId xmlns:a16="http://schemas.microsoft.com/office/drawing/2014/main" id="{E56F0400-AFD0-4739-9BD5-B4EF07FE8E31}"/>
            </a:ext>
          </a:extLst>
        </xdr:cNvPr>
        <xdr:cNvSpPr txBox="1"/>
      </xdr:nvSpPr>
      <xdr:spPr>
        <a:xfrm>
          <a:off x="13500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68597</xdr:rowOff>
    </xdr:from>
    <xdr:ext cx="405111" cy="259045"/>
    <xdr:sp macro="" textlink="">
      <xdr:nvSpPr>
        <xdr:cNvPr id="891" name="n_4mainValue【公民館】&#10;有形固定資産減価償却率">
          <a:extLst>
            <a:ext uri="{FF2B5EF4-FFF2-40B4-BE49-F238E27FC236}">
              <a16:creationId xmlns:a16="http://schemas.microsoft.com/office/drawing/2014/main" id="{05EB2FB1-C866-4B5F-89A0-352D53043BAC}"/>
            </a:ext>
          </a:extLst>
        </xdr:cNvPr>
        <xdr:cNvSpPr txBox="1"/>
      </xdr:nvSpPr>
      <xdr:spPr>
        <a:xfrm>
          <a:off x="12611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58D22329-8E07-4ABF-9913-61842229E0F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BAEE70D9-7F08-471C-B902-973DCFBB1B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D4B7F526-E644-48D3-942F-5FDFE8239B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1529D0CE-9135-4A58-B999-BE3CA73293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1FA7595E-9DA9-4BF0-8EF6-C69FE47440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92ADB62-541E-4904-A4BE-D7123F075AE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28842ECC-107D-49E1-95B9-62CCC3E541A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223CA86-4353-411C-B56E-0AB2AAB1DD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16B632BC-E813-4E59-A2CA-FD35F0086C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188A2A6B-4E64-4531-B42D-6B3C3FDF39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F87D978C-7102-4B8B-9BB7-CEFC1F8180E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87181F0C-06C1-4C0D-B2BF-B00FC89F85A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C0BFB8F5-D7B5-43FF-B7A9-AEB07C48D7F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CDA09791-3C54-4167-9423-C8295780E01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227E970B-E321-4A03-AF2C-24C7C837BA5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B7EEEB37-7599-4D7A-BE98-0BA75FD8EDB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551A86C2-5E32-422C-9B30-E9E74AB184C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D7D52451-CB8B-41D2-AAD1-81B686BD57D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F94F04D7-5E77-42AC-B7F9-9DF4F0895B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31D666C7-5725-48BD-911E-F770AF77637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B1781364-872C-4E72-A7B9-9EC45D853A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B4DE535B-F237-4C62-A1C3-D4FD65807B09}"/>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2BAF89A2-8368-45CF-8412-7D3A84ACD1E9}"/>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7F534B0B-9926-4008-B7A2-33B0780DB9C7}"/>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BEBE8C02-E9F1-43C7-931A-65D91B4F5B0C}"/>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B638E26C-9B3C-4EF1-B384-3265AF3BD9ED}"/>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8" name="【公民館】&#10;一人当たり面積平均値テキスト">
          <a:extLst>
            <a:ext uri="{FF2B5EF4-FFF2-40B4-BE49-F238E27FC236}">
              <a16:creationId xmlns:a16="http://schemas.microsoft.com/office/drawing/2014/main" id="{F6083DF2-3C4A-4D54-9736-19F39B0754A3}"/>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08E5FBBC-9329-44CF-8C56-F4F74E88C039}"/>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F5A41C44-49B8-41E5-B899-68177E2BE9E3}"/>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3CFE3D20-8647-487A-8174-0687C815BD30}"/>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2" name="フローチャート: 判断 921">
          <a:extLst>
            <a:ext uri="{FF2B5EF4-FFF2-40B4-BE49-F238E27FC236}">
              <a16:creationId xmlns:a16="http://schemas.microsoft.com/office/drawing/2014/main" id="{ED770514-A077-45C0-BDB4-E57EA3AA7A06}"/>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3" name="フローチャート: 判断 922">
          <a:extLst>
            <a:ext uri="{FF2B5EF4-FFF2-40B4-BE49-F238E27FC236}">
              <a16:creationId xmlns:a16="http://schemas.microsoft.com/office/drawing/2014/main" id="{672AE739-68EF-4837-A90B-AD3E452F4B7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8571AFF-A9D4-48C3-BB99-0FA3018B2C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5AECB8A-1A61-4D09-BE97-2B04F04CF2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50B91F-E750-4BD3-9B73-0AF7CF0CAA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6EC3811-0B43-47A5-B9C5-E24DD1D31B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B2FCFFE-DC86-4C57-B4FB-58CBE0D5E0F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48261</xdr:rowOff>
    </xdr:from>
    <xdr:to>
      <xdr:col>116</xdr:col>
      <xdr:colOff>114300</xdr:colOff>
      <xdr:row>100</xdr:row>
      <xdr:rowOff>149861</xdr:rowOff>
    </xdr:to>
    <xdr:sp macro="" textlink="">
      <xdr:nvSpPr>
        <xdr:cNvPr id="929" name="楕円 928">
          <a:extLst>
            <a:ext uri="{FF2B5EF4-FFF2-40B4-BE49-F238E27FC236}">
              <a16:creationId xmlns:a16="http://schemas.microsoft.com/office/drawing/2014/main" id="{96512C88-0CE9-48A8-AAB3-9DE969F5FBFD}"/>
            </a:ext>
          </a:extLst>
        </xdr:cNvPr>
        <xdr:cNvSpPr/>
      </xdr:nvSpPr>
      <xdr:spPr>
        <a:xfrm>
          <a:off x="221107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134638</xdr:rowOff>
    </xdr:from>
    <xdr:ext cx="469744" cy="259045"/>
    <xdr:sp macro="" textlink="">
      <xdr:nvSpPr>
        <xdr:cNvPr id="930" name="【公民館】&#10;一人当たり面積該当値テキスト">
          <a:extLst>
            <a:ext uri="{FF2B5EF4-FFF2-40B4-BE49-F238E27FC236}">
              <a16:creationId xmlns:a16="http://schemas.microsoft.com/office/drawing/2014/main" id="{6B88ED52-4A90-4F7E-932B-CB2758915301}"/>
            </a:ext>
          </a:extLst>
        </xdr:cNvPr>
        <xdr:cNvSpPr txBox="1"/>
      </xdr:nvSpPr>
      <xdr:spPr>
        <a:xfrm>
          <a:off x="22199600" y="171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73406</xdr:rowOff>
    </xdr:from>
    <xdr:to>
      <xdr:col>112</xdr:col>
      <xdr:colOff>38100</xdr:colOff>
      <xdr:row>101</xdr:row>
      <xdr:rowOff>3556</xdr:rowOff>
    </xdr:to>
    <xdr:sp macro="" textlink="">
      <xdr:nvSpPr>
        <xdr:cNvPr id="931" name="楕円 930">
          <a:extLst>
            <a:ext uri="{FF2B5EF4-FFF2-40B4-BE49-F238E27FC236}">
              <a16:creationId xmlns:a16="http://schemas.microsoft.com/office/drawing/2014/main" id="{7A0747E0-32CC-4461-AE4D-E063EBCA53DE}"/>
            </a:ext>
          </a:extLst>
        </xdr:cNvPr>
        <xdr:cNvSpPr/>
      </xdr:nvSpPr>
      <xdr:spPr>
        <a:xfrm>
          <a:off x="21272500" y="172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99061</xdr:rowOff>
    </xdr:from>
    <xdr:to>
      <xdr:col>116</xdr:col>
      <xdr:colOff>63500</xdr:colOff>
      <xdr:row>100</xdr:row>
      <xdr:rowOff>124206</xdr:rowOff>
    </xdr:to>
    <xdr:cxnSp macro="">
      <xdr:nvCxnSpPr>
        <xdr:cNvPr id="932" name="直線コネクタ 931">
          <a:extLst>
            <a:ext uri="{FF2B5EF4-FFF2-40B4-BE49-F238E27FC236}">
              <a16:creationId xmlns:a16="http://schemas.microsoft.com/office/drawing/2014/main" id="{7533094E-47CA-404A-877D-2F9DE8351FC7}"/>
            </a:ext>
          </a:extLst>
        </xdr:cNvPr>
        <xdr:cNvCxnSpPr/>
      </xdr:nvCxnSpPr>
      <xdr:spPr>
        <a:xfrm flipV="1">
          <a:off x="21323300" y="17244061"/>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89408</xdr:rowOff>
    </xdr:from>
    <xdr:to>
      <xdr:col>107</xdr:col>
      <xdr:colOff>101600</xdr:colOff>
      <xdr:row>101</xdr:row>
      <xdr:rowOff>19558</xdr:rowOff>
    </xdr:to>
    <xdr:sp macro="" textlink="">
      <xdr:nvSpPr>
        <xdr:cNvPr id="933" name="楕円 932">
          <a:extLst>
            <a:ext uri="{FF2B5EF4-FFF2-40B4-BE49-F238E27FC236}">
              <a16:creationId xmlns:a16="http://schemas.microsoft.com/office/drawing/2014/main" id="{EB40A393-C824-49E3-A0B4-C0C946EBB287}"/>
            </a:ext>
          </a:extLst>
        </xdr:cNvPr>
        <xdr:cNvSpPr/>
      </xdr:nvSpPr>
      <xdr:spPr>
        <a:xfrm>
          <a:off x="20383500" y="172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124206</xdr:rowOff>
    </xdr:from>
    <xdr:to>
      <xdr:col>111</xdr:col>
      <xdr:colOff>177800</xdr:colOff>
      <xdr:row>100</xdr:row>
      <xdr:rowOff>140208</xdr:rowOff>
    </xdr:to>
    <xdr:cxnSp macro="">
      <xdr:nvCxnSpPr>
        <xdr:cNvPr id="934" name="直線コネクタ 933">
          <a:extLst>
            <a:ext uri="{FF2B5EF4-FFF2-40B4-BE49-F238E27FC236}">
              <a16:creationId xmlns:a16="http://schemas.microsoft.com/office/drawing/2014/main" id="{949A7DF0-2AC8-4466-969E-CA02884F1AFD}"/>
            </a:ext>
          </a:extLst>
        </xdr:cNvPr>
        <xdr:cNvCxnSpPr/>
      </xdr:nvCxnSpPr>
      <xdr:spPr>
        <a:xfrm flipV="1">
          <a:off x="20434300" y="17269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103124</xdr:rowOff>
    </xdr:from>
    <xdr:to>
      <xdr:col>102</xdr:col>
      <xdr:colOff>165100</xdr:colOff>
      <xdr:row>101</xdr:row>
      <xdr:rowOff>33274</xdr:rowOff>
    </xdr:to>
    <xdr:sp macro="" textlink="">
      <xdr:nvSpPr>
        <xdr:cNvPr id="935" name="楕円 934">
          <a:extLst>
            <a:ext uri="{FF2B5EF4-FFF2-40B4-BE49-F238E27FC236}">
              <a16:creationId xmlns:a16="http://schemas.microsoft.com/office/drawing/2014/main" id="{B325ADFA-8890-405E-B95E-328B9E2BFFF2}"/>
            </a:ext>
          </a:extLst>
        </xdr:cNvPr>
        <xdr:cNvSpPr/>
      </xdr:nvSpPr>
      <xdr:spPr>
        <a:xfrm>
          <a:off x="19494500" y="172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140208</xdr:rowOff>
    </xdr:from>
    <xdr:to>
      <xdr:col>107</xdr:col>
      <xdr:colOff>50800</xdr:colOff>
      <xdr:row>100</xdr:row>
      <xdr:rowOff>153924</xdr:rowOff>
    </xdr:to>
    <xdr:cxnSp macro="">
      <xdr:nvCxnSpPr>
        <xdr:cNvPr id="936" name="直線コネクタ 935">
          <a:extLst>
            <a:ext uri="{FF2B5EF4-FFF2-40B4-BE49-F238E27FC236}">
              <a16:creationId xmlns:a16="http://schemas.microsoft.com/office/drawing/2014/main" id="{46D19F32-8955-41FC-AEA6-C1967CA8DF69}"/>
            </a:ext>
          </a:extLst>
        </xdr:cNvPr>
        <xdr:cNvCxnSpPr/>
      </xdr:nvCxnSpPr>
      <xdr:spPr>
        <a:xfrm flipV="1">
          <a:off x="19545300" y="17285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107696</xdr:rowOff>
    </xdr:from>
    <xdr:to>
      <xdr:col>98</xdr:col>
      <xdr:colOff>38100</xdr:colOff>
      <xdr:row>101</xdr:row>
      <xdr:rowOff>37846</xdr:rowOff>
    </xdr:to>
    <xdr:sp macro="" textlink="">
      <xdr:nvSpPr>
        <xdr:cNvPr id="937" name="楕円 936">
          <a:extLst>
            <a:ext uri="{FF2B5EF4-FFF2-40B4-BE49-F238E27FC236}">
              <a16:creationId xmlns:a16="http://schemas.microsoft.com/office/drawing/2014/main" id="{2CEE738B-66D6-4372-A9B1-EAB8760EF275}"/>
            </a:ext>
          </a:extLst>
        </xdr:cNvPr>
        <xdr:cNvSpPr/>
      </xdr:nvSpPr>
      <xdr:spPr>
        <a:xfrm>
          <a:off x="186055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153924</xdr:rowOff>
    </xdr:from>
    <xdr:to>
      <xdr:col>102</xdr:col>
      <xdr:colOff>114300</xdr:colOff>
      <xdr:row>100</xdr:row>
      <xdr:rowOff>158496</xdr:rowOff>
    </xdr:to>
    <xdr:cxnSp macro="">
      <xdr:nvCxnSpPr>
        <xdr:cNvPr id="938" name="直線コネクタ 937">
          <a:extLst>
            <a:ext uri="{FF2B5EF4-FFF2-40B4-BE49-F238E27FC236}">
              <a16:creationId xmlns:a16="http://schemas.microsoft.com/office/drawing/2014/main" id="{A03BBB73-DFFC-4F4D-913D-8D478873F12D}"/>
            </a:ext>
          </a:extLst>
        </xdr:cNvPr>
        <xdr:cNvCxnSpPr/>
      </xdr:nvCxnSpPr>
      <xdr:spPr>
        <a:xfrm flipV="1">
          <a:off x="18656300" y="17298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39" name="n_1aveValue【公民館】&#10;一人当たり面積">
          <a:extLst>
            <a:ext uri="{FF2B5EF4-FFF2-40B4-BE49-F238E27FC236}">
              <a16:creationId xmlns:a16="http://schemas.microsoft.com/office/drawing/2014/main" id="{5C077B44-0676-4A49-885C-B200A7651361}"/>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0" name="n_2aveValue【公民館】&#10;一人当たり面積">
          <a:extLst>
            <a:ext uri="{FF2B5EF4-FFF2-40B4-BE49-F238E27FC236}">
              <a16:creationId xmlns:a16="http://schemas.microsoft.com/office/drawing/2014/main" id="{4F9ED226-72C5-4337-8574-C41AEDCBC261}"/>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41" name="n_3aveValue【公民館】&#10;一人当たり面積">
          <a:extLst>
            <a:ext uri="{FF2B5EF4-FFF2-40B4-BE49-F238E27FC236}">
              <a16:creationId xmlns:a16="http://schemas.microsoft.com/office/drawing/2014/main" id="{09593159-C0F5-4FB4-A59C-5C77B5E1E72F}"/>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42" name="n_4aveValue【公民館】&#10;一人当たり面積">
          <a:extLst>
            <a:ext uri="{FF2B5EF4-FFF2-40B4-BE49-F238E27FC236}">
              <a16:creationId xmlns:a16="http://schemas.microsoft.com/office/drawing/2014/main" id="{903B1E2C-A2F0-4153-9675-02948DB76092}"/>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20083</xdr:rowOff>
    </xdr:from>
    <xdr:ext cx="469744" cy="259045"/>
    <xdr:sp macro="" textlink="">
      <xdr:nvSpPr>
        <xdr:cNvPr id="943" name="n_1mainValue【公民館】&#10;一人当たり面積">
          <a:extLst>
            <a:ext uri="{FF2B5EF4-FFF2-40B4-BE49-F238E27FC236}">
              <a16:creationId xmlns:a16="http://schemas.microsoft.com/office/drawing/2014/main" id="{663CF6C4-15F6-4921-8534-A6A9D6D2C30F}"/>
            </a:ext>
          </a:extLst>
        </xdr:cNvPr>
        <xdr:cNvSpPr txBox="1"/>
      </xdr:nvSpPr>
      <xdr:spPr>
        <a:xfrm>
          <a:off x="21075727" y="1699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36085</xdr:rowOff>
    </xdr:from>
    <xdr:ext cx="469744" cy="259045"/>
    <xdr:sp macro="" textlink="">
      <xdr:nvSpPr>
        <xdr:cNvPr id="944" name="n_2mainValue【公民館】&#10;一人当たり面積">
          <a:extLst>
            <a:ext uri="{FF2B5EF4-FFF2-40B4-BE49-F238E27FC236}">
              <a16:creationId xmlns:a16="http://schemas.microsoft.com/office/drawing/2014/main" id="{E4919B33-6B41-4495-9315-59409F457D3B}"/>
            </a:ext>
          </a:extLst>
        </xdr:cNvPr>
        <xdr:cNvSpPr txBox="1"/>
      </xdr:nvSpPr>
      <xdr:spPr>
        <a:xfrm>
          <a:off x="2019942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49801</xdr:rowOff>
    </xdr:from>
    <xdr:ext cx="469744" cy="259045"/>
    <xdr:sp macro="" textlink="">
      <xdr:nvSpPr>
        <xdr:cNvPr id="945" name="n_3mainValue【公民館】&#10;一人当たり面積">
          <a:extLst>
            <a:ext uri="{FF2B5EF4-FFF2-40B4-BE49-F238E27FC236}">
              <a16:creationId xmlns:a16="http://schemas.microsoft.com/office/drawing/2014/main" id="{0E6B9436-F535-4C2F-BFE6-088998B41F23}"/>
            </a:ext>
          </a:extLst>
        </xdr:cNvPr>
        <xdr:cNvSpPr txBox="1"/>
      </xdr:nvSpPr>
      <xdr:spPr>
        <a:xfrm>
          <a:off x="19310427" y="1702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54373</xdr:rowOff>
    </xdr:from>
    <xdr:ext cx="469744" cy="259045"/>
    <xdr:sp macro="" textlink="">
      <xdr:nvSpPr>
        <xdr:cNvPr id="946" name="n_4mainValue【公民館】&#10;一人当たり面積">
          <a:extLst>
            <a:ext uri="{FF2B5EF4-FFF2-40B4-BE49-F238E27FC236}">
              <a16:creationId xmlns:a16="http://schemas.microsoft.com/office/drawing/2014/main" id="{714CC838-B108-4B38-8084-A35C45858B1E}"/>
            </a:ext>
          </a:extLst>
        </xdr:cNvPr>
        <xdr:cNvSpPr txBox="1"/>
      </xdr:nvSpPr>
      <xdr:spPr>
        <a:xfrm>
          <a:off x="18421427" y="1702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6B9DC05B-D490-4475-976E-0C0F0C74C4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975B6861-7457-4CED-980E-D5A5B8861F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4D8FD940-D756-4111-A39B-AFF76B9072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類似団体と比較して、特に有形固定資産減価償却率が高くなっている施設は道路である。当市は類似団体内においても最大級の面積を持ち、管理する道路も広域にわたり総延長は</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ｋｍを超え、建設後数十年経過している路線が多いため、全ての道路を更新することは不可能である。道路・橋梁・トンネルについては、長寿命化計画に基づき、通行の安全確保、ライフサイクルコストの縮減及び予算の平準化を行っていく。</a:t>
          </a:r>
          <a:endParaRPr lang="ja-JP" altLang="ja-JP" sz="1400">
            <a:effectLst/>
          </a:endParaRPr>
        </a:p>
        <a:p>
          <a:r>
            <a:rPr kumimoji="1" lang="ja-JP" altLang="ja-JP" sz="1100">
              <a:solidFill>
                <a:schemeClr val="dk1"/>
              </a:solidFill>
              <a:effectLst/>
              <a:latin typeface="+mn-lt"/>
              <a:ea typeface="+mn-ea"/>
              <a:cs typeface="+mn-cs"/>
            </a:rPr>
            <a:t>一人当たり有形固定資産（償却資産）額と一人当たり面積について、多くの施設で類似団体より高くなっているが、これは９市町村による合併で、各地区に同種・同機能の施設が数多くあることが考えられる。公営住宅については、需要状況や人口動向等を勘案し、それに見合った縮減・集約化も検討するため、今後減少する可能性もある。学校施設については、統廃合が進んだことにより休廃校となっている施設も増加しており、除却や地区・民間の利用可能な施設は、転用、貸付け、譲渡や売却等を行い、有効活用を推進していくため、今後は一人当たり面積が減少していく可能性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4855CA-9361-4E5E-B9C9-EB02AD5BBE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32BEAF-41D3-45A7-B459-1375167983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AA686B-6562-4D12-AA09-437114E336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20D2B4-E1DE-4449-9EEE-BCA6DD163E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5495A6-C6C0-4AE8-9325-390B3F2547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E4521D-B823-4B07-ACA3-D08D8927CB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DD7AE9-D165-4B68-9F4B-DB191D04DD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08BCC6-4F3A-4BB3-A957-01827E3A73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8419E1-2C9D-426D-8D5A-144779C8CC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C2D9F2-1AD8-4B5F-8D24-647B34A715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D952C2-5DD0-422E-9FBB-F24F205A66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D44FD7-F359-45BD-88A7-90703A592E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FAC31F-C514-4E0B-9A58-5323C9B2A6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C0D0DE-D027-4C10-86C6-35257721EE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A232A3-0150-434C-9515-0F8F072841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633618-71B4-4AFD-BA93-4D309D04117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D5EA6D-4B37-43EE-A383-C1987BFE63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06E5A5C-A1C0-4077-A998-4C3BD5FCF4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99F4EE-897A-4F84-A6C7-8113D42A34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7BA8A8-3AFA-4233-8202-BD3CF620AF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BF56B8-D46B-40B0-85B2-594A42229C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D12CE8-B12C-4D0D-B9FB-43E8AF18DD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7328090-BEA8-423F-A789-07963BB142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BF011D-B00E-4742-AAC9-7DC6C470E2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D7A985-5FF1-477C-B894-82A63295A4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F1859F-44D8-4DCB-9183-CE6FA7D5ED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D8A14E-3A45-4340-9382-3C5DC879CD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429A4D-3669-4A95-91B7-D59F19E9CC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C13CFD-5993-4BC5-AEFF-084F116320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A7F6D6-A085-4F0A-B1C1-75CE3B5540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7E0312-108F-4B90-9FB2-DC3D1F6AA7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A9EBB0-F0D6-4CD8-97E4-A7D14F936C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6245C8-B6D5-47A3-8E5F-463AAD6593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F64D74-FCB4-4E45-9209-7D9F8BEF3D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6B71E3-D425-4926-9962-D59A768CBC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655CBF-6DB5-4A10-861D-8F764D4DCC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AA8564-D206-4A7E-AE8E-C49D37EF09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9F8EBD-3209-4C6F-B160-0710EB36C4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7F5A84-8424-40F5-9D76-FB86F02C173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45CC87-84B5-4A94-8B54-860A14626F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60CEDD-8E41-415F-B41E-F8A0E50F75D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08E4B2-4F8C-4B11-9AC7-4FE0F05BC3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25A50F9-F2A2-471A-AECD-02372AACA17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FD86636-DA4D-446B-A034-1CD6358EF47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00B8645-9C50-47FB-96B0-0A2E3DB030B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BA6FED5-9C92-4F4E-A604-F05112F3682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C9574BB-7433-4E76-8C97-F86A338A1A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477B906-B094-488F-84E9-92948D68820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EF22C5-17EC-4F03-90EF-9C3F00F6E48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4CF3BEA-3CBC-4003-8B40-C698ECDE7FA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779A92A-C813-4758-97E2-29871D75768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018D3E5-1436-4E35-A600-4E92F0557D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CC5CEF0-DF97-41BD-9980-8E656C0CA9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06D2D4F-DE05-4562-8CFB-658E8695003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A75EB9B-72A0-4F4A-AD46-59E2E4946E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E4C82DD-59E7-4376-88C7-61223B5B61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D18BEFD-AC2D-4212-8AA8-C07104C9744C}"/>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8EFF1F8F-F94B-467A-8D2A-B5C038BC0299}"/>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A3A56AC2-7145-4DFE-BF03-57F02EE3BEC7}"/>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64495F14-C4BC-48A4-866D-63F0ACD11819}"/>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7FC9EC33-1B42-461A-9C66-F5DCA698D4A2}"/>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4C4D6724-E8A6-4CC7-978C-EF05ACAD7279}"/>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7763A196-611D-4433-AD54-023DA2A20CF9}"/>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70A69B7E-43C8-4E3B-AD78-E1C3211BED57}"/>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9F89C9DA-1A90-44C6-B6AA-F9D9A9F38B51}"/>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E6FA437E-8835-4A10-A998-5493A146527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BF59FD20-3543-4E9A-8803-A40F22B0C3EA}"/>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2DF7001-04A7-4CC9-981E-F48FA3DE79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3E0107-DA8A-43F2-B3D5-05FEDA030F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BEEF02-7BBE-4722-8914-1678817EAD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0F7A11-2AF4-487F-8EB5-18597284BB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D83B89F-EDDA-4F67-9540-90DDD21B14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154396</xdr:rowOff>
    </xdr:from>
    <xdr:to>
      <xdr:col>24</xdr:col>
      <xdr:colOff>114300</xdr:colOff>
      <xdr:row>40</xdr:row>
      <xdr:rowOff>84546</xdr:rowOff>
    </xdr:to>
    <xdr:sp macro="" textlink="">
      <xdr:nvSpPr>
        <xdr:cNvPr id="74" name="楕円 73">
          <a:extLst>
            <a:ext uri="{FF2B5EF4-FFF2-40B4-BE49-F238E27FC236}">
              <a16:creationId xmlns:a16="http://schemas.microsoft.com/office/drawing/2014/main" id="{B9EFFE9D-D51F-4328-B55E-B3444F34194F}"/>
            </a:ext>
          </a:extLst>
        </xdr:cNvPr>
        <xdr:cNvSpPr/>
      </xdr:nvSpPr>
      <xdr:spPr>
        <a:xfrm>
          <a:off x="4584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132823</xdr:rowOff>
    </xdr:from>
    <xdr:ext cx="405111" cy="259045"/>
    <xdr:sp macro="" textlink="">
      <xdr:nvSpPr>
        <xdr:cNvPr id="75" name="【図書館】&#10;有形固定資産減価償却率該当値テキスト">
          <a:extLst>
            <a:ext uri="{FF2B5EF4-FFF2-40B4-BE49-F238E27FC236}">
              <a16:creationId xmlns:a16="http://schemas.microsoft.com/office/drawing/2014/main" id="{EB17EDDA-8DF5-4341-AD01-1F8C72A395E3}"/>
            </a:ext>
          </a:extLst>
        </xdr:cNvPr>
        <xdr:cNvSpPr txBox="1"/>
      </xdr:nvSpPr>
      <xdr:spPr>
        <a:xfrm>
          <a:off x="4673600"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121738</xdr:rowOff>
    </xdr:from>
    <xdr:to>
      <xdr:col>20</xdr:col>
      <xdr:colOff>38100</xdr:colOff>
      <xdr:row>40</xdr:row>
      <xdr:rowOff>51888</xdr:rowOff>
    </xdr:to>
    <xdr:sp macro="" textlink="">
      <xdr:nvSpPr>
        <xdr:cNvPr id="76" name="楕円 75">
          <a:extLst>
            <a:ext uri="{FF2B5EF4-FFF2-40B4-BE49-F238E27FC236}">
              <a16:creationId xmlns:a16="http://schemas.microsoft.com/office/drawing/2014/main" id="{BAE3FC86-1301-4825-A010-EE8366EF7AD7}"/>
            </a:ext>
          </a:extLst>
        </xdr:cNvPr>
        <xdr:cNvSpPr/>
      </xdr:nvSpPr>
      <xdr:spPr>
        <a:xfrm>
          <a:off x="3746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xdr:rowOff>
    </xdr:from>
    <xdr:to>
      <xdr:col>24</xdr:col>
      <xdr:colOff>63500</xdr:colOff>
      <xdr:row>40</xdr:row>
      <xdr:rowOff>33746</xdr:rowOff>
    </xdr:to>
    <xdr:cxnSp macro="">
      <xdr:nvCxnSpPr>
        <xdr:cNvPr id="77" name="直線コネクタ 76">
          <a:extLst>
            <a:ext uri="{FF2B5EF4-FFF2-40B4-BE49-F238E27FC236}">
              <a16:creationId xmlns:a16="http://schemas.microsoft.com/office/drawing/2014/main" id="{4E0BFDBA-F925-44EB-8B3F-293D1A44D4F0}"/>
            </a:ext>
          </a:extLst>
        </xdr:cNvPr>
        <xdr:cNvCxnSpPr/>
      </xdr:nvCxnSpPr>
      <xdr:spPr>
        <a:xfrm>
          <a:off x="3797300" y="68590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a:extLst>
            <a:ext uri="{FF2B5EF4-FFF2-40B4-BE49-F238E27FC236}">
              <a16:creationId xmlns:a16="http://schemas.microsoft.com/office/drawing/2014/main" id="{A6EF624D-F803-46B2-A749-6AAE7DF85A45}"/>
            </a:ext>
          </a:extLst>
        </xdr:cNvPr>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40</xdr:row>
      <xdr:rowOff>1088</xdr:rowOff>
    </xdr:to>
    <xdr:cxnSp macro="">
      <xdr:nvCxnSpPr>
        <xdr:cNvPr id="79" name="直線コネクタ 78">
          <a:extLst>
            <a:ext uri="{FF2B5EF4-FFF2-40B4-BE49-F238E27FC236}">
              <a16:creationId xmlns:a16="http://schemas.microsoft.com/office/drawing/2014/main" id="{78FD7EBC-6BCB-4570-A806-3A48C72AB514}"/>
            </a:ext>
          </a:extLst>
        </xdr:cNvPr>
        <xdr:cNvCxnSpPr/>
      </xdr:nvCxnSpPr>
      <xdr:spPr>
        <a:xfrm>
          <a:off x="2908300" y="6826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10704</xdr:rowOff>
    </xdr:from>
    <xdr:to>
      <xdr:col>10</xdr:col>
      <xdr:colOff>165100</xdr:colOff>
      <xdr:row>40</xdr:row>
      <xdr:rowOff>112304</xdr:rowOff>
    </xdr:to>
    <xdr:sp macro="" textlink="">
      <xdr:nvSpPr>
        <xdr:cNvPr id="80" name="楕円 79">
          <a:extLst>
            <a:ext uri="{FF2B5EF4-FFF2-40B4-BE49-F238E27FC236}">
              <a16:creationId xmlns:a16="http://schemas.microsoft.com/office/drawing/2014/main" id="{14D12A23-C5B6-44C6-A492-289220587524}"/>
            </a:ext>
          </a:extLst>
        </xdr:cNvPr>
        <xdr:cNvSpPr/>
      </xdr:nvSpPr>
      <xdr:spPr>
        <a:xfrm>
          <a:off x="1968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139881</xdr:rowOff>
    </xdr:from>
    <xdr:to>
      <xdr:col>15</xdr:col>
      <xdr:colOff>50800</xdr:colOff>
      <xdr:row>40</xdr:row>
      <xdr:rowOff>61504</xdr:rowOff>
    </xdr:to>
    <xdr:cxnSp macro="">
      <xdr:nvCxnSpPr>
        <xdr:cNvPr id="81" name="直線コネクタ 80">
          <a:extLst>
            <a:ext uri="{FF2B5EF4-FFF2-40B4-BE49-F238E27FC236}">
              <a16:creationId xmlns:a16="http://schemas.microsoft.com/office/drawing/2014/main" id="{565FCF3F-5030-408F-AB0A-76C47B938C70}"/>
            </a:ext>
          </a:extLst>
        </xdr:cNvPr>
        <xdr:cNvCxnSpPr/>
      </xdr:nvCxnSpPr>
      <xdr:spPr>
        <a:xfrm flipV="1">
          <a:off x="2019300" y="682643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149497</xdr:rowOff>
    </xdr:from>
    <xdr:to>
      <xdr:col>6</xdr:col>
      <xdr:colOff>38100</xdr:colOff>
      <xdr:row>40</xdr:row>
      <xdr:rowOff>79647</xdr:rowOff>
    </xdr:to>
    <xdr:sp macro="" textlink="">
      <xdr:nvSpPr>
        <xdr:cNvPr id="82" name="楕円 81">
          <a:extLst>
            <a:ext uri="{FF2B5EF4-FFF2-40B4-BE49-F238E27FC236}">
              <a16:creationId xmlns:a16="http://schemas.microsoft.com/office/drawing/2014/main" id="{82DE5552-BE62-4FA5-A8CC-3F6D68EB227D}"/>
            </a:ext>
          </a:extLst>
        </xdr:cNvPr>
        <xdr:cNvSpPr/>
      </xdr:nvSpPr>
      <xdr:spPr>
        <a:xfrm>
          <a:off x="1079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28847</xdr:rowOff>
    </xdr:from>
    <xdr:to>
      <xdr:col>10</xdr:col>
      <xdr:colOff>114300</xdr:colOff>
      <xdr:row>40</xdr:row>
      <xdr:rowOff>61504</xdr:rowOff>
    </xdr:to>
    <xdr:cxnSp macro="">
      <xdr:nvCxnSpPr>
        <xdr:cNvPr id="83" name="直線コネクタ 82">
          <a:extLst>
            <a:ext uri="{FF2B5EF4-FFF2-40B4-BE49-F238E27FC236}">
              <a16:creationId xmlns:a16="http://schemas.microsoft.com/office/drawing/2014/main" id="{3372FD9C-D1E0-4A53-AFCC-02076AD59724}"/>
            </a:ext>
          </a:extLst>
        </xdr:cNvPr>
        <xdr:cNvCxnSpPr/>
      </xdr:nvCxnSpPr>
      <xdr:spPr>
        <a:xfrm>
          <a:off x="1130300" y="68868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F47825F6-1316-42CD-9147-DD705B17F708}"/>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7FB06E9D-E5C3-4D3B-974D-7464233BFFA8}"/>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BC757669-6EA7-407C-8DA9-DD6EE225FC55}"/>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4469E87-D052-456E-B74E-B099274DA37F}"/>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43015</xdr:rowOff>
    </xdr:from>
    <xdr:ext cx="405111" cy="259045"/>
    <xdr:sp macro="" textlink="">
      <xdr:nvSpPr>
        <xdr:cNvPr id="88" name="n_1mainValue【図書館】&#10;有形固定資産減価償却率">
          <a:extLst>
            <a:ext uri="{FF2B5EF4-FFF2-40B4-BE49-F238E27FC236}">
              <a16:creationId xmlns:a16="http://schemas.microsoft.com/office/drawing/2014/main" id="{EABB879E-0CFE-4CBC-A6C8-C2EF3E46EE5C}"/>
            </a:ext>
          </a:extLst>
        </xdr:cNvPr>
        <xdr:cNvSpPr txBox="1"/>
      </xdr:nvSpPr>
      <xdr:spPr>
        <a:xfrm>
          <a:off x="3582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9" name="n_2mainValue【図書館】&#10;有形固定資産減価償却率">
          <a:extLst>
            <a:ext uri="{FF2B5EF4-FFF2-40B4-BE49-F238E27FC236}">
              <a16:creationId xmlns:a16="http://schemas.microsoft.com/office/drawing/2014/main" id="{16DDB984-DC7D-4190-A6A1-A4031E7973F9}"/>
            </a:ext>
          </a:extLst>
        </xdr:cNvPr>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103431</xdr:rowOff>
    </xdr:from>
    <xdr:ext cx="405111" cy="259045"/>
    <xdr:sp macro="" textlink="">
      <xdr:nvSpPr>
        <xdr:cNvPr id="90" name="n_3mainValue【図書館】&#10;有形固定資産減価償却率">
          <a:extLst>
            <a:ext uri="{FF2B5EF4-FFF2-40B4-BE49-F238E27FC236}">
              <a16:creationId xmlns:a16="http://schemas.microsoft.com/office/drawing/2014/main" id="{3DB8C406-DFC0-4BAF-A185-13A8B45AF96C}"/>
            </a:ext>
          </a:extLst>
        </xdr:cNvPr>
        <xdr:cNvSpPr txBox="1"/>
      </xdr:nvSpPr>
      <xdr:spPr>
        <a:xfrm>
          <a:off x="1816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70774</xdr:rowOff>
    </xdr:from>
    <xdr:ext cx="405111" cy="259045"/>
    <xdr:sp macro="" textlink="">
      <xdr:nvSpPr>
        <xdr:cNvPr id="91" name="n_4mainValue【図書館】&#10;有形固定資産減価償却率">
          <a:extLst>
            <a:ext uri="{FF2B5EF4-FFF2-40B4-BE49-F238E27FC236}">
              <a16:creationId xmlns:a16="http://schemas.microsoft.com/office/drawing/2014/main" id="{C10CD74B-3EAA-4248-A1A1-28B42BAEC7BB}"/>
            </a:ext>
          </a:extLst>
        </xdr:cNvPr>
        <xdr:cNvSpPr txBox="1"/>
      </xdr:nvSpPr>
      <xdr:spPr>
        <a:xfrm>
          <a:off x="927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D0D6D4A-EB98-4F51-A78C-1A1EA4100A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6107817-51D4-424A-9AA3-24F38DE661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28D592C-D209-41B9-BF76-10664EA4EE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F36152D-4E9D-4817-A848-1717F3CCBA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248E87E-AAF0-47AD-8779-DEAFDF1BA9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A82874E-E4B6-499C-8864-0E16928F91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A85BB09-FA61-449D-A643-1506D82865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9E5820-1A55-4157-A3CE-084A15263C5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33B5A45-5703-4862-94B5-EC8DA7DF84D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F42E469-6E60-4972-8FFB-17E365B807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5627DBF-4B26-424D-957A-47AADD16930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B5E70CD-72B6-4F5C-9EF9-6DAE25AD20A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C785370-5139-4321-AFC1-3E9B52E8C88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5EDF8D7-B82B-4A22-BE0D-C2561E3F856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7BA340C-6D53-432A-80E6-00DDD02413F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5A1773A-8A87-4349-8B3A-86840CDFD3E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6FD6ED4-C042-487B-9E76-C2E7C440A5E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6B85F94-D065-49AD-A5A8-A57C77EA5DD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CE49CFF-3827-4E97-8ABF-0839EF18B7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62AA1D9-B4C9-4A30-82B5-7530AAB99DD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4FF19B9-C417-428D-9995-309643315E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E5737A76-1D18-4661-9469-37FAF80CBA88}"/>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410B8298-C578-4B93-BC4D-38C63DB687F8}"/>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826F7B2-59A6-482F-BE7B-87254934E3C2}"/>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2122065D-617C-46A0-B25E-E9A113E10B27}"/>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EF4F98E4-B731-4423-9F68-DC70C4152182}"/>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2106FCB9-B428-417E-8B86-3B3CD719D8DD}"/>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54C415E0-391A-4957-8FCD-FC92D1FB998E}"/>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4217E7CF-E39B-4B7B-A784-9349EF3F7C67}"/>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8402F986-FCBF-4296-9625-CD6B3AE70003}"/>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79E8EC0B-85D0-4E9C-AA4E-8FBD2ADB6AE5}"/>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BE9FEBDE-9050-4E3D-A678-990653850AA2}"/>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D10C679-9510-46A4-9527-A767D941AD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B10C6E8-2C79-47EE-A3DC-22D37E9663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A8DB595-D54E-4374-9534-FD0B2176BE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73ABD5-A64C-45F8-B751-2A94F90146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7A99FE-56DE-4415-8945-9D53AF8113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9" name="楕円 128">
          <a:extLst>
            <a:ext uri="{FF2B5EF4-FFF2-40B4-BE49-F238E27FC236}">
              <a16:creationId xmlns:a16="http://schemas.microsoft.com/office/drawing/2014/main" id="{DF97F364-DCA0-434D-9AE9-56079A2BAAA9}"/>
            </a:ext>
          </a:extLst>
        </xdr:cNvPr>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166641</xdr:rowOff>
    </xdr:from>
    <xdr:ext cx="469744" cy="259045"/>
    <xdr:sp macro="" textlink="">
      <xdr:nvSpPr>
        <xdr:cNvPr id="130" name="【図書館】&#10;一人当たり面積該当値テキスト">
          <a:extLst>
            <a:ext uri="{FF2B5EF4-FFF2-40B4-BE49-F238E27FC236}">
              <a16:creationId xmlns:a16="http://schemas.microsoft.com/office/drawing/2014/main" id="{0D7D825E-962A-4EDE-A3F6-E96DABFDCEEB}"/>
            </a:ext>
          </a:extLst>
        </xdr:cNvPr>
        <xdr:cNvSpPr txBox="1"/>
      </xdr:nvSpPr>
      <xdr:spPr>
        <a:xfrm>
          <a:off x="10515600" y="68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89408</xdr:rowOff>
    </xdr:from>
    <xdr:to>
      <xdr:col>50</xdr:col>
      <xdr:colOff>165100</xdr:colOff>
      <xdr:row>41</xdr:row>
      <xdr:rowOff>19558</xdr:rowOff>
    </xdr:to>
    <xdr:sp macro="" textlink="">
      <xdr:nvSpPr>
        <xdr:cNvPr id="131" name="楕円 130">
          <a:extLst>
            <a:ext uri="{FF2B5EF4-FFF2-40B4-BE49-F238E27FC236}">
              <a16:creationId xmlns:a16="http://schemas.microsoft.com/office/drawing/2014/main" id="{A6B7BD8C-C160-48F1-ACFC-9AF42374130C}"/>
            </a:ext>
          </a:extLst>
        </xdr:cNvPr>
        <xdr:cNvSpPr/>
      </xdr:nvSpPr>
      <xdr:spPr>
        <a:xfrm>
          <a:off x="958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140208</xdr:rowOff>
    </xdr:to>
    <xdr:cxnSp macro="">
      <xdr:nvCxnSpPr>
        <xdr:cNvPr id="132" name="直線コネクタ 131">
          <a:extLst>
            <a:ext uri="{FF2B5EF4-FFF2-40B4-BE49-F238E27FC236}">
              <a16:creationId xmlns:a16="http://schemas.microsoft.com/office/drawing/2014/main" id="{8EF4A569-D1CA-441F-A0B8-A7E708AD792D}"/>
            </a:ext>
          </a:extLst>
        </xdr:cNvPr>
        <xdr:cNvCxnSpPr/>
      </xdr:nvCxnSpPr>
      <xdr:spPr>
        <a:xfrm flipV="1">
          <a:off x="9639300" y="6989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89408</xdr:rowOff>
    </xdr:from>
    <xdr:to>
      <xdr:col>46</xdr:col>
      <xdr:colOff>38100</xdr:colOff>
      <xdr:row>41</xdr:row>
      <xdr:rowOff>19558</xdr:rowOff>
    </xdr:to>
    <xdr:sp macro="" textlink="">
      <xdr:nvSpPr>
        <xdr:cNvPr id="133" name="楕円 132">
          <a:extLst>
            <a:ext uri="{FF2B5EF4-FFF2-40B4-BE49-F238E27FC236}">
              <a16:creationId xmlns:a16="http://schemas.microsoft.com/office/drawing/2014/main" id="{238B6EF2-E76C-446D-9775-F05E2CCB2E2C}"/>
            </a:ext>
          </a:extLst>
        </xdr:cNvPr>
        <xdr:cNvSpPr/>
      </xdr:nvSpPr>
      <xdr:spPr>
        <a:xfrm>
          <a:off x="8699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140208</xdr:rowOff>
    </xdr:to>
    <xdr:cxnSp macro="">
      <xdr:nvCxnSpPr>
        <xdr:cNvPr id="134" name="直線コネクタ 133">
          <a:extLst>
            <a:ext uri="{FF2B5EF4-FFF2-40B4-BE49-F238E27FC236}">
              <a16:creationId xmlns:a16="http://schemas.microsoft.com/office/drawing/2014/main" id="{D032805A-4F7E-4587-94FA-6C7DACBBFB31}"/>
            </a:ext>
          </a:extLst>
        </xdr:cNvPr>
        <xdr:cNvCxnSpPr/>
      </xdr:nvCxnSpPr>
      <xdr:spPr>
        <a:xfrm>
          <a:off x="8750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5" name="楕円 134">
          <a:extLst>
            <a:ext uri="{FF2B5EF4-FFF2-40B4-BE49-F238E27FC236}">
              <a16:creationId xmlns:a16="http://schemas.microsoft.com/office/drawing/2014/main" id="{88277B58-9690-4AC7-A0BD-379FF7089D52}"/>
            </a:ext>
          </a:extLst>
        </xdr:cNvPr>
        <xdr:cNvSpPr/>
      </xdr:nvSpPr>
      <xdr:spPr>
        <a:xfrm>
          <a:off x="7810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140208</xdr:rowOff>
    </xdr:from>
    <xdr:to>
      <xdr:col>45</xdr:col>
      <xdr:colOff>177800</xdr:colOff>
      <xdr:row>40</xdr:row>
      <xdr:rowOff>140208</xdr:rowOff>
    </xdr:to>
    <xdr:cxnSp macro="">
      <xdr:nvCxnSpPr>
        <xdr:cNvPr id="136" name="直線コネクタ 135">
          <a:extLst>
            <a:ext uri="{FF2B5EF4-FFF2-40B4-BE49-F238E27FC236}">
              <a16:creationId xmlns:a16="http://schemas.microsoft.com/office/drawing/2014/main" id="{4AE51441-318F-4049-B1F6-CE34A0DC47AF}"/>
            </a:ext>
          </a:extLst>
        </xdr:cNvPr>
        <xdr:cNvCxnSpPr/>
      </xdr:nvCxnSpPr>
      <xdr:spPr>
        <a:xfrm>
          <a:off x="7861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137" name="楕円 136">
          <a:extLst>
            <a:ext uri="{FF2B5EF4-FFF2-40B4-BE49-F238E27FC236}">
              <a16:creationId xmlns:a16="http://schemas.microsoft.com/office/drawing/2014/main" id="{130914BE-BBEB-4AE7-8601-C47EF8C46339}"/>
            </a:ext>
          </a:extLst>
        </xdr:cNvPr>
        <xdr:cNvSpPr/>
      </xdr:nvSpPr>
      <xdr:spPr>
        <a:xfrm>
          <a:off x="6921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149352</xdr:rowOff>
    </xdr:to>
    <xdr:cxnSp macro="">
      <xdr:nvCxnSpPr>
        <xdr:cNvPr id="138" name="直線コネクタ 137">
          <a:extLst>
            <a:ext uri="{FF2B5EF4-FFF2-40B4-BE49-F238E27FC236}">
              <a16:creationId xmlns:a16="http://schemas.microsoft.com/office/drawing/2014/main" id="{EA3875CF-1156-4D24-8B0B-AA5823F8203C}"/>
            </a:ext>
          </a:extLst>
        </xdr:cNvPr>
        <xdr:cNvCxnSpPr/>
      </xdr:nvCxnSpPr>
      <xdr:spPr>
        <a:xfrm flipV="1">
          <a:off x="6972300" y="6998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3147D4D9-4E46-4B10-A331-A67D157C1DC8}"/>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4AD6A45A-CD46-4214-96F5-5ED357DC2E4C}"/>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D7DB0792-45C0-4D17-9973-9FB4F69C3847}"/>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15558E5E-0230-4D79-BC36-6E050AF0F503}"/>
            </a:ext>
          </a:extLst>
        </xdr:cNvPr>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10685</xdr:rowOff>
    </xdr:from>
    <xdr:ext cx="469744" cy="259045"/>
    <xdr:sp macro="" textlink="">
      <xdr:nvSpPr>
        <xdr:cNvPr id="143" name="n_1mainValue【図書館】&#10;一人当たり面積">
          <a:extLst>
            <a:ext uri="{FF2B5EF4-FFF2-40B4-BE49-F238E27FC236}">
              <a16:creationId xmlns:a16="http://schemas.microsoft.com/office/drawing/2014/main" id="{FA165128-9FB4-49D1-80B0-544F7EBF0E75}"/>
            </a:ext>
          </a:extLst>
        </xdr:cNvPr>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4" name="n_2mainValue【図書館】&#10;一人当たり面積">
          <a:extLst>
            <a:ext uri="{FF2B5EF4-FFF2-40B4-BE49-F238E27FC236}">
              <a16:creationId xmlns:a16="http://schemas.microsoft.com/office/drawing/2014/main" id="{8E92522E-82B6-4849-971E-0D291CF8D66C}"/>
            </a:ext>
          </a:extLst>
        </xdr:cNvPr>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5" name="n_3mainValue【図書館】&#10;一人当たり面積">
          <a:extLst>
            <a:ext uri="{FF2B5EF4-FFF2-40B4-BE49-F238E27FC236}">
              <a16:creationId xmlns:a16="http://schemas.microsoft.com/office/drawing/2014/main" id="{7F8B128A-88BD-40A3-BD17-9F497314EB42}"/>
            </a:ext>
          </a:extLst>
        </xdr:cNvPr>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146" name="n_4mainValue【図書館】&#10;一人当たり面積">
          <a:extLst>
            <a:ext uri="{FF2B5EF4-FFF2-40B4-BE49-F238E27FC236}">
              <a16:creationId xmlns:a16="http://schemas.microsoft.com/office/drawing/2014/main" id="{F0960979-79B1-4FC8-8627-C034258961C2}"/>
            </a:ext>
          </a:extLst>
        </xdr:cNvPr>
        <xdr:cNvSpPr txBox="1"/>
      </xdr:nvSpPr>
      <xdr:spPr>
        <a:xfrm>
          <a:off x="6737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AEFB10F-DF75-43DC-9C5D-A2AB0F9B2C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02314C5-5848-4F82-85EF-1A9EA20A50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007B384-55D4-4CAF-8795-62C3F507E3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ADB91B2-F724-4B34-8B6E-354B4670B1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4F0D043-8E96-4474-A006-BB81EA9E43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06C98B5-B577-4790-9B6A-FA91C0BE84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B9677DA-8020-4EE1-A208-33A93A7C7B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F168B5C-A7C0-46E1-B02C-F67700D1E45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D586FDF-E0DA-4D38-AD70-01BAB9A662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0F0363B-FD57-4E6E-B1EF-D69DE8B56E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BA62286-9564-4D70-B84E-34282D3CCDB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4A1B38E-568F-4427-BBC9-DF1EF900782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11D4B59-EB28-495F-8A5A-9BA8CEB3775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816B8C4-8FFA-456F-89AD-C5FBC891A91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6DE91EC-6875-4BDE-B636-6319DF265D3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3DDEC80-73E2-4EF7-962B-1D6F11B6AF3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054A8DF-1DB8-4856-B0B1-8A28A6D1AA5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DD90EA9-B69E-4747-87FB-65FA3FE6D1C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846DBC7-174D-4C41-8A01-A8C62504B16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631E811-CC33-43E3-9455-DBBA6B6395E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2EAB724-A813-48BB-9405-7DC855B884A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043F199-D659-4265-8FD4-4F98B5B83D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85563E2-E2D6-44F1-BEFE-FF1CE447E9B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4C46280-6449-4B72-AD8E-83F040B90C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C38A465E-2C8C-4554-B6C5-3A511FDE9416}"/>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0FD395B-8798-4816-BFB0-A631D6F14836}"/>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211A31C0-2246-4609-BA0F-9D7AEC168EC9}"/>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EE7C1AA-BC6E-403E-944D-AAB8D25D4DAD}"/>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A5B8E7A4-3CB7-4996-970F-8EBC0502C7E8}"/>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7DA21B7-B349-4781-A419-25719506B1F9}"/>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BDB1870D-155C-4A54-8B6A-4303BDC79B18}"/>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13A54B8-7CEE-40B4-A8D2-A2A9630879CF}"/>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612067CD-003C-4A8F-964B-031A9F9C871D}"/>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5C401A45-79F9-4976-A1B2-CA3665DACD47}"/>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26EAD8B0-FB86-4B99-B09F-930B654D30F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BCD96D-B31C-4A77-9AE2-8616E6EA56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A75F20C-0F3A-49D7-8FC6-A541C1A6A9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47EA77B-E62B-43C7-96A6-9BA0501645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78973EE-5F91-49B9-B78C-330AFB03AD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F8BFE1-CD77-4519-90F9-7B41C4DB7B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187" name="楕円 186">
          <a:extLst>
            <a:ext uri="{FF2B5EF4-FFF2-40B4-BE49-F238E27FC236}">
              <a16:creationId xmlns:a16="http://schemas.microsoft.com/office/drawing/2014/main" id="{B3CFC454-08D6-4373-BEF0-B72FC3EB5101}"/>
            </a:ext>
          </a:extLst>
        </xdr:cNvPr>
        <xdr:cNvSpPr/>
      </xdr:nvSpPr>
      <xdr:spPr>
        <a:xfrm>
          <a:off x="4584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129557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CB5DC76-C051-49DA-A243-C8081962ACA4}"/>
            </a:ext>
          </a:extLst>
        </xdr:cNvPr>
        <xdr:cNvSpPr txBox="1"/>
      </xdr:nvSpPr>
      <xdr:spPr>
        <a:xfrm>
          <a:off x="4673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89" name="楕円 188">
          <a:extLst>
            <a:ext uri="{FF2B5EF4-FFF2-40B4-BE49-F238E27FC236}">
              <a16:creationId xmlns:a16="http://schemas.microsoft.com/office/drawing/2014/main" id="{E7C7DAD2-8CCB-4E2C-B4DC-3DC62C65FF05}"/>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30480</xdr:rowOff>
    </xdr:to>
    <xdr:cxnSp macro="">
      <xdr:nvCxnSpPr>
        <xdr:cNvPr id="190" name="直線コネクタ 189">
          <a:extLst>
            <a:ext uri="{FF2B5EF4-FFF2-40B4-BE49-F238E27FC236}">
              <a16:creationId xmlns:a16="http://schemas.microsoft.com/office/drawing/2014/main" id="{CDCB998A-9C82-4061-BFC1-137F54A613BA}"/>
            </a:ext>
          </a:extLst>
        </xdr:cNvPr>
        <xdr:cNvCxnSpPr/>
      </xdr:nvCxnSpPr>
      <xdr:spPr>
        <a:xfrm>
          <a:off x="3797300" y="10629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1" name="楕円 190">
          <a:extLst>
            <a:ext uri="{FF2B5EF4-FFF2-40B4-BE49-F238E27FC236}">
              <a16:creationId xmlns:a16="http://schemas.microsoft.com/office/drawing/2014/main" id="{AE2331F2-B2CD-4724-B5B4-D0713EDDAC69}"/>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0</xdr:rowOff>
    </xdr:to>
    <xdr:cxnSp macro="">
      <xdr:nvCxnSpPr>
        <xdr:cNvPr id="192" name="直線コネクタ 191">
          <a:extLst>
            <a:ext uri="{FF2B5EF4-FFF2-40B4-BE49-F238E27FC236}">
              <a16:creationId xmlns:a16="http://schemas.microsoft.com/office/drawing/2014/main" id="{32B75725-476D-45F3-ABBA-BE4937F521F9}"/>
            </a:ext>
          </a:extLst>
        </xdr:cNvPr>
        <xdr:cNvCxnSpPr/>
      </xdr:nvCxnSpPr>
      <xdr:spPr>
        <a:xfrm>
          <a:off x="2908300" y="10595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2C4A4709-6CEA-4D6A-A029-3CC483FAB0A9}"/>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137160</xdr:rowOff>
    </xdr:to>
    <xdr:cxnSp macro="">
      <xdr:nvCxnSpPr>
        <xdr:cNvPr id="194" name="直線コネクタ 193">
          <a:extLst>
            <a:ext uri="{FF2B5EF4-FFF2-40B4-BE49-F238E27FC236}">
              <a16:creationId xmlns:a16="http://schemas.microsoft.com/office/drawing/2014/main" id="{9FD281DA-6016-48A0-8AEB-21D6100B4C7D}"/>
            </a:ext>
          </a:extLst>
        </xdr:cNvPr>
        <xdr:cNvCxnSpPr/>
      </xdr:nvCxnSpPr>
      <xdr:spPr>
        <a:xfrm>
          <a:off x="2019300" y="1056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5" name="楕円 194">
          <a:extLst>
            <a:ext uri="{FF2B5EF4-FFF2-40B4-BE49-F238E27FC236}">
              <a16:creationId xmlns:a16="http://schemas.microsoft.com/office/drawing/2014/main" id="{0DEA649A-3D09-43A5-8EBC-2D9B51FB0C30}"/>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9B40F1DD-5388-4AE8-9774-2CE0DFFAC396}"/>
            </a:ext>
          </a:extLst>
        </xdr:cNvPr>
        <xdr:cNvCxnSpPr/>
      </xdr:nvCxnSpPr>
      <xdr:spPr>
        <a:xfrm>
          <a:off x="1130300" y="1052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F538BDBF-BAFF-4203-A73E-6D33ADB3539F}"/>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D1CB74DA-0C57-4ABD-88EF-AE3FB98C6101}"/>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110099D8-4696-4C86-B456-48150A556EC9}"/>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2526A3E5-23F9-4EA1-B6F8-A4E7DC18B2C6}"/>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CFA1AED9-9DAC-4041-8931-0BD0D4D7BF04}"/>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2" name="n_2mainValue【体育館・プール】&#10;有形固定資産減価償却率">
          <a:extLst>
            <a:ext uri="{FF2B5EF4-FFF2-40B4-BE49-F238E27FC236}">
              <a16:creationId xmlns:a16="http://schemas.microsoft.com/office/drawing/2014/main" id="{340EB99C-35B0-425B-9C3E-B50C6DF3E42C}"/>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体育館・プール】&#10;有形固定資産減価償却率">
          <a:extLst>
            <a:ext uri="{FF2B5EF4-FFF2-40B4-BE49-F238E27FC236}">
              <a16:creationId xmlns:a16="http://schemas.microsoft.com/office/drawing/2014/main" id="{17E833AD-1F82-4EFB-928F-3B42CAE1A9C0}"/>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4" name="n_4mainValue【体育館・プール】&#10;有形固定資産減価償却率">
          <a:extLst>
            <a:ext uri="{FF2B5EF4-FFF2-40B4-BE49-F238E27FC236}">
              <a16:creationId xmlns:a16="http://schemas.microsoft.com/office/drawing/2014/main" id="{7F7CB1B5-3701-4B4E-8F8A-9F37E2C45D8F}"/>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AB88BEB-B9F7-489C-9815-18BD23ECE2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A45A73B-0740-44F0-AECA-8D28CE460A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511A0F9-A16E-4BFE-81B1-5C325FF947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5E0E54E-3994-440C-8C8D-78FD5A3E31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D439ADD-0E4B-4183-8386-894E5AC946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4220F08-3A79-4C4C-975F-FF2B2885D7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42B6AE5-8D71-4203-888A-6E445ABD92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7420B94-07E9-4FEA-A718-DDECA4790D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F5987EB-5DE6-4BB6-8779-54A883690D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86D3830-A4BB-4AC3-B8BF-B7E59EA56E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3A6B580-98D3-458D-A737-EBF4B2836C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78377BE-01C9-4852-B187-FF5D39185D1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33595D2-A407-413C-AB1A-18813E2F7D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BA83B8B-30B2-41B5-923D-683A28D7784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DA52835-20B0-43D5-B339-DAB6E7714A3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A169A61-C327-49E5-A0E2-4FAF0401F81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30A7B1D-F267-4BE7-93ED-D6B04AFB16E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10402A9-FF32-45A6-AC46-9D69BC5B0AD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D632C9A-3B01-4ADC-ABD0-2212387FC97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85B46B4-0A35-4022-8289-8087057CB66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CBCA780-89F9-4B34-94F6-9AE489FDEA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E1B0A5A-54A6-46EE-B355-63014E630D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D456377-51B4-4562-B370-256597250B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79ACE1A7-D136-4107-BBB6-7F68876E2DB5}"/>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A1E377AF-066E-49C7-BDC1-BCB430C45BE6}"/>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B3FCBADD-0F9A-4F49-B727-83748CA0311C}"/>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8B57E515-EBAA-47CB-BB32-F6267C95D1FB}"/>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E81DC462-0E4E-4C38-A8A2-478DEDE5E2E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7A367120-E5A8-4A7B-AFF2-2E4B364D38D7}"/>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FB5A6430-FB1D-4488-B66A-FCE1AB1D1648}"/>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99F7B86A-AE12-47ED-8435-E62F64A663FD}"/>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FB8DCBCA-6503-41BE-8E99-9E754EA7CF18}"/>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9AD26F67-C526-42A7-8736-0193BFB8BD0C}"/>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264D8585-60BD-413B-9857-3D619E7FC460}"/>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6BE85C0-84E6-4073-911E-77E0B35D76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8054B35-9DA7-4A0F-AD26-2DE651825E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6DAE435-9415-4EB8-A53B-D20BD58E12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5B952DB-3E3F-4A6C-AB19-99BB3A0D25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245562F-1CF5-45A4-92AD-A3F0A0CAA2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99695</xdr:rowOff>
    </xdr:from>
    <xdr:to>
      <xdr:col>55</xdr:col>
      <xdr:colOff>50800</xdr:colOff>
      <xdr:row>59</xdr:row>
      <xdr:rowOff>29845</xdr:rowOff>
    </xdr:to>
    <xdr:sp macro="" textlink="">
      <xdr:nvSpPr>
        <xdr:cNvPr id="244" name="楕円 243">
          <a:extLst>
            <a:ext uri="{FF2B5EF4-FFF2-40B4-BE49-F238E27FC236}">
              <a16:creationId xmlns:a16="http://schemas.microsoft.com/office/drawing/2014/main" id="{E27930C4-6D88-42C0-ACCA-10890EA74B48}"/>
            </a:ext>
          </a:extLst>
        </xdr:cNvPr>
        <xdr:cNvSpPr/>
      </xdr:nvSpPr>
      <xdr:spPr>
        <a:xfrm>
          <a:off x="10426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122572</xdr:rowOff>
    </xdr:from>
    <xdr:ext cx="469744" cy="259045"/>
    <xdr:sp macro="" textlink="">
      <xdr:nvSpPr>
        <xdr:cNvPr id="245" name="【体育館・プール】&#10;一人当たり面積該当値テキスト">
          <a:extLst>
            <a:ext uri="{FF2B5EF4-FFF2-40B4-BE49-F238E27FC236}">
              <a16:creationId xmlns:a16="http://schemas.microsoft.com/office/drawing/2014/main" id="{66BF9B45-AC32-4D02-AE24-AEE3F0A48273}"/>
            </a:ext>
          </a:extLst>
        </xdr:cNvPr>
        <xdr:cNvSpPr txBox="1"/>
      </xdr:nvSpPr>
      <xdr:spPr>
        <a:xfrm>
          <a:off x="10515600" y="989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122555</xdr:rowOff>
    </xdr:from>
    <xdr:to>
      <xdr:col>50</xdr:col>
      <xdr:colOff>165100</xdr:colOff>
      <xdr:row>59</xdr:row>
      <xdr:rowOff>52705</xdr:rowOff>
    </xdr:to>
    <xdr:sp macro="" textlink="">
      <xdr:nvSpPr>
        <xdr:cNvPr id="246" name="楕円 245">
          <a:extLst>
            <a:ext uri="{FF2B5EF4-FFF2-40B4-BE49-F238E27FC236}">
              <a16:creationId xmlns:a16="http://schemas.microsoft.com/office/drawing/2014/main" id="{C30B8E0A-12EA-48CB-A317-1CDACF728E67}"/>
            </a:ext>
          </a:extLst>
        </xdr:cNvPr>
        <xdr:cNvSpPr/>
      </xdr:nvSpPr>
      <xdr:spPr>
        <a:xfrm>
          <a:off x="9588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150495</xdr:rowOff>
    </xdr:from>
    <xdr:to>
      <xdr:col>55</xdr:col>
      <xdr:colOff>0</xdr:colOff>
      <xdr:row>59</xdr:row>
      <xdr:rowOff>1905</xdr:rowOff>
    </xdr:to>
    <xdr:cxnSp macro="">
      <xdr:nvCxnSpPr>
        <xdr:cNvPr id="247" name="直線コネクタ 246">
          <a:extLst>
            <a:ext uri="{FF2B5EF4-FFF2-40B4-BE49-F238E27FC236}">
              <a16:creationId xmlns:a16="http://schemas.microsoft.com/office/drawing/2014/main" id="{C5596125-11C9-40D5-827A-CCF6741203D9}"/>
            </a:ext>
          </a:extLst>
        </xdr:cNvPr>
        <xdr:cNvCxnSpPr/>
      </xdr:nvCxnSpPr>
      <xdr:spPr>
        <a:xfrm flipV="1">
          <a:off x="9639300" y="100945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137795</xdr:rowOff>
    </xdr:from>
    <xdr:to>
      <xdr:col>46</xdr:col>
      <xdr:colOff>38100</xdr:colOff>
      <xdr:row>59</xdr:row>
      <xdr:rowOff>67945</xdr:rowOff>
    </xdr:to>
    <xdr:sp macro="" textlink="">
      <xdr:nvSpPr>
        <xdr:cNvPr id="248" name="楕円 247">
          <a:extLst>
            <a:ext uri="{FF2B5EF4-FFF2-40B4-BE49-F238E27FC236}">
              <a16:creationId xmlns:a16="http://schemas.microsoft.com/office/drawing/2014/main" id="{ABF63C37-21C5-431C-A7C6-CBCDEF799143}"/>
            </a:ext>
          </a:extLst>
        </xdr:cNvPr>
        <xdr:cNvSpPr/>
      </xdr:nvSpPr>
      <xdr:spPr>
        <a:xfrm>
          <a:off x="869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1905</xdr:rowOff>
    </xdr:from>
    <xdr:to>
      <xdr:col>50</xdr:col>
      <xdr:colOff>114300</xdr:colOff>
      <xdr:row>59</xdr:row>
      <xdr:rowOff>17145</xdr:rowOff>
    </xdr:to>
    <xdr:cxnSp macro="">
      <xdr:nvCxnSpPr>
        <xdr:cNvPr id="249" name="直線コネクタ 248">
          <a:extLst>
            <a:ext uri="{FF2B5EF4-FFF2-40B4-BE49-F238E27FC236}">
              <a16:creationId xmlns:a16="http://schemas.microsoft.com/office/drawing/2014/main" id="{FA48A62B-5CAC-406C-89F4-0363545D19E5}"/>
            </a:ext>
          </a:extLst>
        </xdr:cNvPr>
        <xdr:cNvCxnSpPr/>
      </xdr:nvCxnSpPr>
      <xdr:spPr>
        <a:xfrm flipV="1">
          <a:off x="8750300" y="10117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154940</xdr:rowOff>
    </xdr:from>
    <xdr:to>
      <xdr:col>41</xdr:col>
      <xdr:colOff>101600</xdr:colOff>
      <xdr:row>59</xdr:row>
      <xdr:rowOff>85090</xdr:rowOff>
    </xdr:to>
    <xdr:sp macro="" textlink="">
      <xdr:nvSpPr>
        <xdr:cNvPr id="250" name="楕円 249">
          <a:extLst>
            <a:ext uri="{FF2B5EF4-FFF2-40B4-BE49-F238E27FC236}">
              <a16:creationId xmlns:a16="http://schemas.microsoft.com/office/drawing/2014/main" id="{9282CE69-E989-49CA-9FF1-46C6C1F52686}"/>
            </a:ext>
          </a:extLst>
        </xdr:cNvPr>
        <xdr:cNvSpPr/>
      </xdr:nvSpPr>
      <xdr:spPr>
        <a:xfrm>
          <a:off x="781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17145</xdr:rowOff>
    </xdr:from>
    <xdr:to>
      <xdr:col>45</xdr:col>
      <xdr:colOff>177800</xdr:colOff>
      <xdr:row>59</xdr:row>
      <xdr:rowOff>34290</xdr:rowOff>
    </xdr:to>
    <xdr:cxnSp macro="">
      <xdr:nvCxnSpPr>
        <xdr:cNvPr id="251" name="直線コネクタ 250">
          <a:extLst>
            <a:ext uri="{FF2B5EF4-FFF2-40B4-BE49-F238E27FC236}">
              <a16:creationId xmlns:a16="http://schemas.microsoft.com/office/drawing/2014/main" id="{1C78393D-CD93-4388-9EB1-C32B79CF73D8}"/>
            </a:ext>
          </a:extLst>
        </xdr:cNvPr>
        <xdr:cNvCxnSpPr/>
      </xdr:nvCxnSpPr>
      <xdr:spPr>
        <a:xfrm flipV="1">
          <a:off x="7861300" y="10132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168275</xdr:rowOff>
    </xdr:from>
    <xdr:to>
      <xdr:col>36</xdr:col>
      <xdr:colOff>165100</xdr:colOff>
      <xdr:row>59</xdr:row>
      <xdr:rowOff>98425</xdr:rowOff>
    </xdr:to>
    <xdr:sp macro="" textlink="">
      <xdr:nvSpPr>
        <xdr:cNvPr id="252" name="楕円 251">
          <a:extLst>
            <a:ext uri="{FF2B5EF4-FFF2-40B4-BE49-F238E27FC236}">
              <a16:creationId xmlns:a16="http://schemas.microsoft.com/office/drawing/2014/main" id="{4DD2E90C-5AEA-443E-9382-A407F89DE867}"/>
            </a:ext>
          </a:extLst>
        </xdr:cNvPr>
        <xdr:cNvSpPr/>
      </xdr:nvSpPr>
      <xdr:spPr>
        <a:xfrm>
          <a:off x="692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34290</xdr:rowOff>
    </xdr:from>
    <xdr:to>
      <xdr:col>41</xdr:col>
      <xdr:colOff>50800</xdr:colOff>
      <xdr:row>59</xdr:row>
      <xdr:rowOff>47625</xdr:rowOff>
    </xdr:to>
    <xdr:cxnSp macro="">
      <xdr:nvCxnSpPr>
        <xdr:cNvPr id="253" name="直線コネクタ 252">
          <a:extLst>
            <a:ext uri="{FF2B5EF4-FFF2-40B4-BE49-F238E27FC236}">
              <a16:creationId xmlns:a16="http://schemas.microsoft.com/office/drawing/2014/main" id="{A9D4BF59-7B8D-479D-AFCA-7B03A948E334}"/>
            </a:ext>
          </a:extLst>
        </xdr:cNvPr>
        <xdr:cNvCxnSpPr/>
      </xdr:nvCxnSpPr>
      <xdr:spPr>
        <a:xfrm flipV="1">
          <a:off x="6972300" y="101498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9DF7D1A8-DF8E-452D-9EAE-F2D55A1E9BFF}"/>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FE6E7DC9-36CE-4EF8-9B47-A6216F145302}"/>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146702</xdr:rowOff>
    </xdr:from>
    <xdr:ext cx="469744" cy="259045"/>
    <xdr:sp macro="" textlink="">
      <xdr:nvSpPr>
        <xdr:cNvPr id="256" name="n_3aveValue【体育館・プール】&#10;一人当たり面積">
          <a:extLst>
            <a:ext uri="{FF2B5EF4-FFF2-40B4-BE49-F238E27FC236}">
              <a16:creationId xmlns:a16="http://schemas.microsoft.com/office/drawing/2014/main" id="{0CA69D54-F75C-426B-B295-5F2B6B3150EB}"/>
            </a:ext>
          </a:extLst>
        </xdr:cNvPr>
        <xdr:cNvSpPr txBox="1"/>
      </xdr:nvSpPr>
      <xdr:spPr>
        <a:xfrm>
          <a:off x="762642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217286F6-D5AF-4598-817F-AC236ABEFF98}"/>
            </a:ext>
          </a:extLst>
        </xdr:cNvPr>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69232</xdr:rowOff>
    </xdr:from>
    <xdr:ext cx="469744" cy="259045"/>
    <xdr:sp macro="" textlink="">
      <xdr:nvSpPr>
        <xdr:cNvPr id="258" name="n_1mainValue【体育館・プール】&#10;一人当たり面積">
          <a:extLst>
            <a:ext uri="{FF2B5EF4-FFF2-40B4-BE49-F238E27FC236}">
              <a16:creationId xmlns:a16="http://schemas.microsoft.com/office/drawing/2014/main" id="{57065182-F8AE-4EFC-BF24-0C6CA438BFAE}"/>
            </a:ext>
          </a:extLst>
        </xdr:cNvPr>
        <xdr:cNvSpPr txBox="1"/>
      </xdr:nvSpPr>
      <xdr:spPr>
        <a:xfrm>
          <a:off x="9391727" y="98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84472</xdr:rowOff>
    </xdr:from>
    <xdr:ext cx="469744" cy="259045"/>
    <xdr:sp macro="" textlink="">
      <xdr:nvSpPr>
        <xdr:cNvPr id="259" name="n_2mainValue【体育館・プール】&#10;一人当たり面積">
          <a:extLst>
            <a:ext uri="{FF2B5EF4-FFF2-40B4-BE49-F238E27FC236}">
              <a16:creationId xmlns:a16="http://schemas.microsoft.com/office/drawing/2014/main" id="{610036FB-57DE-419D-AAC7-F3F9D30FB90C}"/>
            </a:ext>
          </a:extLst>
        </xdr:cNvPr>
        <xdr:cNvSpPr txBox="1"/>
      </xdr:nvSpPr>
      <xdr:spPr>
        <a:xfrm>
          <a:off x="8515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101617</xdr:rowOff>
    </xdr:from>
    <xdr:ext cx="469744" cy="259045"/>
    <xdr:sp macro="" textlink="">
      <xdr:nvSpPr>
        <xdr:cNvPr id="260" name="n_3mainValue【体育館・プール】&#10;一人当たり面積">
          <a:extLst>
            <a:ext uri="{FF2B5EF4-FFF2-40B4-BE49-F238E27FC236}">
              <a16:creationId xmlns:a16="http://schemas.microsoft.com/office/drawing/2014/main" id="{5D5997CB-7C30-44D0-BE6B-3988E1046AFC}"/>
            </a:ext>
          </a:extLst>
        </xdr:cNvPr>
        <xdr:cNvSpPr txBox="1"/>
      </xdr:nvSpPr>
      <xdr:spPr>
        <a:xfrm>
          <a:off x="7626427"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114952</xdr:rowOff>
    </xdr:from>
    <xdr:ext cx="469744" cy="259045"/>
    <xdr:sp macro="" textlink="">
      <xdr:nvSpPr>
        <xdr:cNvPr id="261" name="n_4mainValue【体育館・プール】&#10;一人当たり面積">
          <a:extLst>
            <a:ext uri="{FF2B5EF4-FFF2-40B4-BE49-F238E27FC236}">
              <a16:creationId xmlns:a16="http://schemas.microsoft.com/office/drawing/2014/main" id="{AC878267-9100-4980-9933-5BBC04B39409}"/>
            </a:ext>
          </a:extLst>
        </xdr:cNvPr>
        <xdr:cNvSpPr txBox="1"/>
      </xdr:nvSpPr>
      <xdr:spPr>
        <a:xfrm>
          <a:off x="6737427" y="98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72DA8F3-8DE6-4522-8658-8AEDC4A1E5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310EBA7-7440-461A-865D-E6C5895D4A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ACC9AE2-149A-473D-B66F-670657ECE5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6AC3C13-12A1-4E63-9C01-1D9C4A8F83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14DD3D5-F725-4418-AA58-5590791A4B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17ED10B-5C46-4D6E-87DC-5CFEA17140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3EE5B5A-7B7F-4CD4-BC95-85DCCF99F5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3AD8041-E853-4382-8563-98D16890E1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0DEA56B-338D-4597-B8CE-8F91C8F8EE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6817648-C5FD-462F-9CD5-1434B96797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E5CC146-E973-4804-B90B-DD1E2133A1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4B13956-2C35-4701-BFD0-1E8DE4FCD1F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A35B7667-8497-48EA-A714-CA5720438F4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A4583624-939F-4AEF-BE23-4D5F7329255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B50FB2F-C0A1-4A5A-B4B3-253402D7795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3E30C3F-C8FF-479C-8FB7-02946B67806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94E5E50-9C19-41F0-B468-3F1BE0CAA8E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0F7C616-4B45-4026-BA6F-C91263ED1FA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37F21280-E044-4FCB-BCD0-F46BFDA465D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EF22DA8-6AC1-4E1B-BEF7-A552F33922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3F67886-92AB-44CB-8DF0-FFDA140514B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74D03C2E-9E2D-49FC-B244-E717751C22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93ED38A4-FB58-48D5-902B-B8243D3BB797}"/>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E77E2226-32ED-435B-BBC5-F7E4857B9726}"/>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ADDCA45A-D7EA-4BEA-8F94-2FB5A36833DB}"/>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2CF1011-E41E-47EA-A376-53129F8597A8}"/>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9E94EA8E-0BC2-45BA-8DD1-2EB7DBBC35FF}"/>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8BC7DA5-1133-4F76-A304-BD554F112DAE}"/>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74DCC440-F7F0-4600-A09B-2BB03738509D}"/>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BF88538B-59D8-4409-9F6A-C8FC116CB3BF}"/>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B3782ACD-38F8-48BF-940F-73D7B9F2E298}"/>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D5C7650D-75DA-40BE-8D35-19087F50AA01}"/>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DFDBE2C3-1380-481E-88AC-6F174902D64F}"/>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B0AF039-3911-4E34-A2B1-67A52773CB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EBD336F-D0DF-4C4A-8B64-FF8A4628F95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839CB75-32A0-47A6-8434-87429F4BF5A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7EA77AC-B1E2-45BD-9382-F12C6DFB32C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D67C1CA-EC4F-40C1-BF41-7FA1E94898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300" name="楕円 299">
          <a:extLst>
            <a:ext uri="{FF2B5EF4-FFF2-40B4-BE49-F238E27FC236}">
              <a16:creationId xmlns:a16="http://schemas.microsoft.com/office/drawing/2014/main" id="{53CBBB28-82B7-4F82-BD48-020A3CD24FA4}"/>
            </a:ext>
          </a:extLst>
        </xdr:cNvPr>
        <xdr:cNvSpPr/>
      </xdr:nvSpPr>
      <xdr:spPr>
        <a:xfrm>
          <a:off x="45847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99331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31725284-2625-4820-8E9E-F451932A44E6}"/>
            </a:ext>
          </a:extLst>
        </xdr:cNvPr>
        <xdr:cNvSpPr txBox="1"/>
      </xdr:nvSpPr>
      <xdr:spPr>
        <a:xfrm>
          <a:off x="4673600" y="136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21589</xdr:rowOff>
    </xdr:from>
    <xdr:to>
      <xdr:col>20</xdr:col>
      <xdr:colOff>38100</xdr:colOff>
      <xdr:row>80</xdr:row>
      <xdr:rowOff>123189</xdr:rowOff>
    </xdr:to>
    <xdr:sp macro="" textlink="">
      <xdr:nvSpPr>
        <xdr:cNvPr id="302" name="楕円 301">
          <a:extLst>
            <a:ext uri="{FF2B5EF4-FFF2-40B4-BE49-F238E27FC236}">
              <a16:creationId xmlns:a16="http://schemas.microsoft.com/office/drawing/2014/main" id="{77DADC75-CC04-46E8-B91F-EEFB4460681C}"/>
            </a:ext>
          </a:extLst>
        </xdr:cNvPr>
        <xdr:cNvSpPr/>
      </xdr:nvSpPr>
      <xdr:spPr>
        <a:xfrm>
          <a:off x="3746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72389</xdr:rowOff>
    </xdr:from>
    <xdr:to>
      <xdr:col>24</xdr:col>
      <xdr:colOff>63500</xdr:colOff>
      <xdr:row>80</xdr:row>
      <xdr:rowOff>127254</xdr:rowOff>
    </xdr:to>
    <xdr:cxnSp macro="">
      <xdr:nvCxnSpPr>
        <xdr:cNvPr id="303" name="直線コネクタ 302">
          <a:extLst>
            <a:ext uri="{FF2B5EF4-FFF2-40B4-BE49-F238E27FC236}">
              <a16:creationId xmlns:a16="http://schemas.microsoft.com/office/drawing/2014/main" id="{BC616E94-DA50-4C6C-AE39-9B4F1FD8CF81}"/>
            </a:ext>
          </a:extLst>
        </xdr:cNvPr>
        <xdr:cNvCxnSpPr/>
      </xdr:nvCxnSpPr>
      <xdr:spPr>
        <a:xfrm>
          <a:off x="3797300" y="1378838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154178</xdr:rowOff>
    </xdr:from>
    <xdr:to>
      <xdr:col>15</xdr:col>
      <xdr:colOff>101600</xdr:colOff>
      <xdr:row>80</xdr:row>
      <xdr:rowOff>84328</xdr:rowOff>
    </xdr:to>
    <xdr:sp macro="" textlink="">
      <xdr:nvSpPr>
        <xdr:cNvPr id="304" name="楕円 303">
          <a:extLst>
            <a:ext uri="{FF2B5EF4-FFF2-40B4-BE49-F238E27FC236}">
              <a16:creationId xmlns:a16="http://schemas.microsoft.com/office/drawing/2014/main" id="{1EBF7654-9B15-41C1-95AE-99AFC7E23B81}"/>
            </a:ext>
          </a:extLst>
        </xdr:cNvPr>
        <xdr:cNvSpPr/>
      </xdr:nvSpPr>
      <xdr:spPr>
        <a:xfrm>
          <a:off x="2857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33528</xdr:rowOff>
    </xdr:from>
    <xdr:to>
      <xdr:col>19</xdr:col>
      <xdr:colOff>177800</xdr:colOff>
      <xdr:row>80</xdr:row>
      <xdr:rowOff>72389</xdr:rowOff>
    </xdr:to>
    <xdr:cxnSp macro="">
      <xdr:nvCxnSpPr>
        <xdr:cNvPr id="305" name="直線コネクタ 304">
          <a:extLst>
            <a:ext uri="{FF2B5EF4-FFF2-40B4-BE49-F238E27FC236}">
              <a16:creationId xmlns:a16="http://schemas.microsoft.com/office/drawing/2014/main" id="{22E642D4-2194-466F-A8CA-2775498F086B}"/>
            </a:ext>
          </a:extLst>
        </xdr:cNvPr>
        <xdr:cNvCxnSpPr/>
      </xdr:nvCxnSpPr>
      <xdr:spPr>
        <a:xfrm>
          <a:off x="2908300" y="137495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110744</xdr:rowOff>
    </xdr:from>
    <xdr:to>
      <xdr:col>10</xdr:col>
      <xdr:colOff>165100</xdr:colOff>
      <xdr:row>80</xdr:row>
      <xdr:rowOff>40894</xdr:rowOff>
    </xdr:to>
    <xdr:sp macro="" textlink="">
      <xdr:nvSpPr>
        <xdr:cNvPr id="306" name="楕円 305">
          <a:extLst>
            <a:ext uri="{FF2B5EF4-FFF2-40B4-BE49-F238E27FC236}">
              <a16:creationId xmlns:a16="http://schemas.microsoft.com/office/drawing/2014/main" id="{EB6AAB3A-F905-40B0-9047-230405E5C52F}"/>
            </a:ext>
          </a:extLst>
        </xdr:cNvPr>
        <xdr:cNvSpPr/>
      </xdr:nvSpPr>
      <xdr:spPr>
        <a:xfrm>
          <a:off x="19685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161544</xdr:rowOff>
    </xdr:from>
    <xdr:to>
      <xdr:col>15</xdr:col>
      <xdr:colOff>50800</xdr:colOff>
      <xdr:row>80</xdr:row>
      <xdr:rowOff>33528</xdr:rowOff>
    </xdr:to>
    <xdr:cxnSp macro="">
      <xdr:nvCxnSpPr>
        <xdr:cNvPr id="307" name="直線コネクタ 306">
          <a:extLst>
            <a:ext uri="{FF2B5EF4-FFF2-40B4-BE49-F238E27FC236}">
              <a16:creationId xmlns:a16="http://schemas.microsoft.com/office/drawing/2014/main" id="{4F9E42C2-ADAC-43A0-86DE-FA4924579E75}"/>
            </a:ext>
          </a:extLst>
        </xdr:cNvPr>
        <xdr:cNvCxnSpPr/>
      </xdr:nvCxnSpPr>
      <xdr:spPr>
        <a:xfrm>
          <a:off x="2019300" y="137060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62737</xdr:rowOff>
    </xdr:from>
    <xdr:to>
      <xdr:col>6</xdr:col>
      <xdr:colOff>38100</xdr:colOff>
      <xdr:row>79</xdr:row>
      <xdr:rowOff>164337</xdr:rowOff>
    </xdr:to>
    <xdr:sp macro="" textlink="">
      <xdr:nvSpPr>
        <xdr:cNvPr id="308" name="楕円 307">
          <a:extLst>
            <a:ext uri="{FF2B5EF4-FFF2-40B4-BE49-F238E27FC236}">
              <a16:creationId xmlns:a16="http://schemas.microsoft.com/office/drawing/2014/main" id="{B88DC227-4929-4E98-8242-6691BEAB5E9B}"/>
            </a:ext>
          </a:extLst>
        </xdr:cNvPr>
        <xdr:cNvSpPr/>
      </xdr:nvSpPr>
      <xdr:spPr>
        <a:xfrm>
          <a:off x="1079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113537</xdr:rowOff>
    </xdr:from>
    <xdr:to>
      <xdr:col>10</xdr:col>
      <xdr:colOff>114300</xdr:colOff>
      <xdr:row>79</xdr:row>
      <xdr:rowOff>161544</xdr:rowOff>
    </xdr:to>
    <xdr:cxnSp macro="">
      <xdr:nvCxnSpPr>
        <xdr:cNvPr id="309" name="直線コネクタ 308">
          <a:extLst>
            <a:ext uri="{FF2B5EF4-FFF2-40B4-BE49-F238E27FC236}">
              <a16:creationId xmlns:a16="http://schemas.microsoft.com/office/drawing/2014/main" id="{2DE7A447-0F22-4139-9303-23D4C4E21AE7}"/>
            </a:ext>
          </a:extLst>
        </xdr:cNvPr>
        <xdr:cNvCxnSpPr/>
      </xdr:nvCxnSpPr>
      <xdr:spPr>
        <a:xfrm>
          <a:off x="1130300" y="136580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823EBB4E-EE9D-49CC-9BC8-B11B1FC48F29}"/>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666451C0-9F65-43E5-8085-E3F6CE07F4E7}"/>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84599</xdr:rowOff>
    </xdr:from>
    <xdr:ext cx="405111" cy="259045"/>
    <xdr:sp macro="" textlink="">
      <xdr:nvSpPr>
        <xdr:cNvPr id="312" name="n_3aveValue【福祉施設】&#10;有形固定資産減価償却率">
          <a:extLst>
            <a:ext uri="{FF2B5EF4-FFF2-40B4-BE49-F238E27FC236}">
              <a16:creationId xmlns:a16="http://schemas.microsoft.com/office/drawing/2014/main" id="{00536DE3-E3BE-4518-88DF-0F5138B7B23F}"/>
            </a:ext>
          </a:extLst>
        </xdr:cNvPr>
        <xdr:cNvSpPr txBox="1"/>
      </xdr:nvSpPr>
      <xdr:spPr>
        <a:xfrm>
          <a:off x="1816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13" name="n_4aveValue【福祉施設】&#10;有形固定資産減価償却率">
          <a:extLst>
            <a:ext uri="{FF2B5EF4-FFF2-40B4-BE49-F238E27FC236}">
              <a16:creationId xmlns:a16="http://schemas.microsoft.com/office/drawing/2014/main" id="{EA91930D-6A02-4A8F-AAA3-30E3058676F7}"/>
            </a:ext>
          </a:extLst>
        </xdr:cNvPr>
        <xdr:cNvSpPr txBox="1"/>
      </xdr:nvSpPr>
      <xdr:spPr>
        <a:xfrm>
          <a:off x="927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139716</xdr:rowOff>
    </xdr:from>
    <xdr:ext cx="405111" cy="259045"/>
    <xdr:sp macro="" textlink="">
      <xdr:nvSpPr>
        <xdr:cNvPr id="314" name="n_1mainValue【福祉施設】&#10;有形固定資産減価償却率">
          <a:extLst>
            <a:ext uri="{FF2B5EF4-FFF2-40B4-BE49-F238E27FC236}">
              <a16:creationId xmlns:a16="http://schemas.microsoft.com/office/drawing/2014/main" id="{CC656011-0602-4112-8417-067109891E4D}"/>
            </a:ext>
          </a:extLst>
        </xdr:cNvPr>
        <xdr:cNvSpPr txBox="1"/>
      </xdr:nvSpPr>
      <xdr:spPr>
        <a:xfrm>
          <a:off x="3582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100855</xdr:rowOff>
    </xdr:from>
    <xdr:ext cx="405111" cy="259045"/>
    <xdr:sp macro="" textlink="">
      <xdr:nvSpPr>
        <xdr:cNvPr id="315" name="n_2mainValue【福祉施設】&#10;有形固定資産減価償却率">
          <a:extLst>
            <a:ext uri="{FF2B5EF4-FFF2-40B4-BE49-F238E27FC236}">
              <a16:creationId xmlns:a16="http://schemas.microsoft.com/office/drawing/2014/main" id="{050467A9-FE57-4495-B795-587A360846B8}"/>
            </a:ext>
          </a:extLst>
        </xdr:cNvPr>
        <xdr:cNvSpPr txBox="1"/>
      </xdr:nvSpPr>
      <xdr:spPr>
        <a:xfrm>
          <a:off x="2705744" y="1347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6" name="n_3mainValue【福祉施設】&#10;有形固定資産減価償却率">
          <a:extLst>
            <a:ext uri="{FF2B5EF4-FFF2-40B4-BE49-F238E27FC236}">
              <a16:creationId xmlns:a16="http://schemas.microsoft.com/office/drawing/2014/main" id="{4EDCDC51-F8A1-42FD-9129-7C2922849793}"/>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9414</xdr:rowOff>
    </xdr:from>
    <xdr:ext cx="405111" cy="259045"/>
    <xdr:sp macro="" textlink="">
      <xdr:nvSpPr>
        <xdr:cNvPr id="317" name="n_4mainValue【福祉施設】&#10;有形固定資産減価償却率">
          <a:extLst>
            <a:ext uri="{FF2B5EF4-FFF2-40B4-BE49-F238E27FC236}">
              <a16:creationId xmlns:a16="http://schemas.microsoft.com/office/drawing/2014/main" id="{F19772B1-8BBE-4A2D-8528-7007E2A23613}"/>
            </a:ext>
          </a:extLst>
        </xdr:cNvPr>
        <xdr:cNvSpPr txBox="1"/>
      </xdr:nvSpPr>
      <xdr:spPr>
        <a:xfrm>
          <a:off x="927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AA8807E-B5E6-4C47-84FE-10FE44D6D8D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FFB001E-4C04-4213-9228-C77B0309D5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7F378C0-C08A-4DB8-AB07-9E1B2DBE0E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8BB60FD-D44E-48FD-9E39-525A34AC65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6EF1006-F6DB-407A-B36A-154E76E9B4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6EA649F-671A-4C27-9C2F-6128D7D8E7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26D6674-8729-4889-9A3F-2990660F39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B6CB3E8-C2C7-4195-8413-202C90C83EC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82C93A8-701F-4080-8F8E-4908464EC0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9730E0C-D6D1-420D-9ED5-AAA4925F32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BC66E72-CB4D-4B66-9E6B-41734848E74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DB8B9A7-26B5-4D93-9D39-6375F0D81B5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F64A283-9EDF-4019-BE08-38044A321E1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5EF4DD65-30ED-4433-814D-B92AA3D198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EB0F5FF-A269-4D67-BCBA-00FB9BEC15B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DFBB4FD-32FB-4868-A8D9-411A4327689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D6BABCA-DE5E-4967-B337-AEA1B762EFC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2EE973B-501D-4970-8679-89317E2B01E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F91C6FDF-A7FC-4385-8469-708556B233C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1698A08-1B72-4553-A879-4616065876C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BB4B565-AF2E-49A3-AB8B-410A32DC0CD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5BBA7F6-1890-4C18-8919-84526DC3F9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1D545CA-2676-4C0B-BF65-19AD4353B4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BBCA4522-99F1-4CFF-8EB1-1CC0A2F21A4E}"/>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26A176BE-FA99-49E5-A213-CCEAA705E78D}"/>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7A9185EE-C717-430A-8B5A-FC88E8E7A3BC}"/>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D474CDB0-68BD-4094-B90F-96E667E53C81}"/>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13E9B34C-BD4F-4935-A44F-438633CD3F1A}"/>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BF7F3364-AEA2-4F2C-B638-4E054B4666F9}"/>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890C7670-73FF-40FE-80D0-6657AD4A502B}"/>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54D17CB7-8FEA-429C-9D3B-803BF9A810BA}"/>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FFFBB3A-4BBC-4770-9170-E0F919D47D76}"/>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8585B431-8035-441D-97A6-9504D941F88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9BD5D8CB-AAA8-4884-8C52-3DB370BA5822}"/>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1AE9A9F-47B3-47ED-B83B-884C86DB78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951877D-F011-42BF-8536-E4761983AB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5971036-9B88-449C-8140-D8340867C6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2606BC8-1BA4-4056-8423-D45A31B91F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39B2285-4B0C-47F7-ABBD-54F2CEEC79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128270</xdr:rowOff>
    </xdr:from>
    <xdr:to>
      <xdr:col>55</xdr:col>
      <xdr:colOff>50800</xdr:colOff>
      <xdr:row>80</xdr:row>
      <xdr:rowOff>58420</xdr:rowOff>
    </xdr:to>
    <xdr:sp macro="" textlink="">
      <xdr:nvSpPr>
        <xdr:cNvPr id="357" name="楕円 356">
          <a:extLst>
            <a:ext uri="{FF2B5EF4-FFF2-40B4-BE49-F238E27FC236}">
              <a16:creationId xmlns:a16="http://schemas.microsoft.com/office/drawing/2014/main" id="{5F0DFEA0-E8EF-4B8B-946F-31315F6F0D6F}"/>
            </a:ext>
          </a:extLst>
        </xdr:cNvPr>
        <xdr:cNvSpPr/>
      </xdr:nvSpPr>
      <xdr:spPr>
        <a:xfrm>
          <a:off x="104267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151147</xdr:rowOff>
    </xdr:from>
    <xdr:ext cx="469744" cy="259045"/>
    <xdr:sp macro="" textlink="">
      <xdr:nvSpPr>
        <xdr:cNvPr id="358" name="【福祉施設】&#10;一人当たり面積該当値テキスト">
          <a:extLst>
            <a:ext uri="{FF2B5EF4-FFF2-40B4-BE49-F238E27FC236}">
              <a16:creationId xmlns:a16="http://schemas.microsoft.com/office/drawing/2014/main" id="{6ABD9059-90D6-46AE-8F5A-AF5B4579ABC8}"/>
            </a:ext>
          </a:extLst>
        </xdr:cNvPr>
        <xdr:cNvSpPr txBox="1"/>
      </xdr:nvSpPr>
      <xdr:spPr>
        <a:xfrm>
          <a:off x="10515600"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154939</xdr:rowOff>
    </xdr:from>
    <xdr:to>
      <xdr:col>50</xdr:col>
      <xdr:colOff>165100</xdr:colOff>
      <xdr:row>80</xdr:row>
      <xdr:rowOff>85089</xdr:rowOff>
    </xdr:to>
    <xdr:sp macro="" textlink="">
      <xdr:nvSpPr>
        <xdr:cNvPr id="359" name="楕円 358">
          <a:extLst>
            <a:ext uri="{FF2B5EF4-FFF2-40B4-BE49-F238E27FC236}">
              <a16:creationId xmlns:a16="http://schemas.microsoft.com/office/drawing/2014/main" id="{80F6A7DE-9750-463D-A77F-D0FD43C7C1E9}"/>
            </a:ext>
          </a:extLst>
        </xdr:cNvPr>
        <xdr:cNvSpPr/>
      </xdr:nvSpPr>
      <xdr:spPr>
        <a:xfrm>
          <a:off x="9588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xdr:rowOff>
    </xdr:from>
    <xdr:to>
      <xdr:col>55</xdr:col>
      <xdr:colOff>0</xdr:colOff>
      <xdr:row>80</xdr:row>
      <xdr:rowOff>34289</xdr:rowOff>
    </xdr:to>
    <xdr:cxnSp macro="">
      <xdr:nvCxnSpPr>
        <xdr:cNvPr id="360" name="直線コネクタ 359">
          <a:extLst>
            <a:ext uri="{FF2B5EF4-FFF2-40B4-BE49-F238E27FC236}">
              <a16:creationId xmlns:a16="http://schemas.microsoft.com/office/drawing/2014/main" id="{82F79B5E-E1BB-4C71-A886-E4B2FD4EB3E3}"/>
            </a:ext>
          </a:extLst>
        </xdr:cNvPr>
        <xdr:cNvCxnSpPr/>
      </xdr:nvCxnSpPr>
      <xdr:spPr>
        <a:xfrm flipV="1">
          <a:off x="9639300" y="137236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147320</xdr:rowOff>
    </xdr:from>
    <xdr:to>
      <xdr:col>46</xdr:col>
      <xdr:colOff>38100</xdr:colOff>
      <xdr:row>80</xdr:row>
      <xdr:rowOff>77470</xdr:rowOff>
    </xdr:to>
    <xdr:sp macro="" textlink="">
      <xdr:nvSpPr>
        <xdr:cNvPr id="361" name="楕円 360">
          <a:extLst>
            <a:ext uri="{FF2B5EF4-FFF2-40B4-BE49-F238E27FC236}">
              <a16:creationId xmlns:a16="http://schemas.microsoft.com/office/drawing/2014/main" id="{E591C730-B4F8-485D-AF2D-FE78F6CE483A}"/>
            </a:ext>
          </a:extLst>
        </xdr:cNvPr>
        <xdr:cNvSpPr/>
      </xdr:nvSpPr>
      <xdr:spPr>
        <a:xfrm>
          <a:off x="8699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26670</xdr:rowOff>
    </xdr:from>
    <xdr:to>
      <xdr:col>50</xdr:col>
      <xdr:colOff>114300</xdr:colOff>
      <xdr:row>80</xdr:row>
      <xdr:rowOff>34289</xdr:rowOff>
    </xdr:to>
    <xdr:cxnSp macro="">
      <xdr:nvCxnSpPr>
        <xdr:cNvPr id="362" name="直線コネクタ 361">
          <a:extLst>
            <a:ext uri="{FF2B5EF4-FFF2-40B4-BE49-F238E27FC236}">
              <a16:creationId xmlns:a16="http://schemas.microsoft.com/office/drawing/2014/main" id="{BBDEDDBA-0BE4-4B3C-AD27-3FB4D1A38942}"/>
            </a:ext>
          </a:extLst>
        </xdr:cNvPr>
        <xdr:cNvCxnSpPr/>
      </xdr:nvCxnSpPr>
      <xdr:spPr>
        <a:xfrm>
          <a:off x="8750300" y="13742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158750</xdr:rowOff>
    </xdr:from>
    <xdr:to>
      <xdr:col>41</xdr:col>
      <xdr:colOff>101600</xdr:colOff>
      <xdr:row>80</xdr:row>
      <xdr:rowOff>88900</xdr:rowOff>
    </xdr:to>
    <xdr:sp macro="" textlink="">
      <xdr:nvSpPr>
        <xdr:cNvPr id="363" name="楕円 362">
          <a:extLst>
            <a:ext uri="{FF2B5EF4-FFF2-40B4-BE49-F238E27FC236}">
              <a16:creationId xmlns:a16="http://schemas.microsoft.com/office/drawing/2014/main" id="{254E78E4-BC30-4B72-B3D1-BF4B1A37FAE8}"/>
            </a:ext>
          </a:extLst>
        </xdr:cNvPr>
        <xdr:cNvSpPr/>
      </xdr:nvSpPr>
      <xdr:spPr>
        <a:xfrm>
          <a:off x="781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26670</xdr:rowOff>
    </xdr:from>
    <xdr:to>
      <xdr:col>45</xdr:col>
      <xdr:colOff>177800</xdr:colOff>
      <xdr:row>80</xdr:row>
      <xdr:rowOff>38100</xdr:rowOff>
    </xdr:to>
    <xdr:cxnSp macro="">
      <xdr:nvCxnSpPr>
        <xdr:cNvPr id="364" name="直線コネクタ 363">
          <a:extLst>
            <a:ext uri="{FF2B5EF4-FFF2-40B4-BE49-F238E27FC236}">
              <a16:creationId xmlns:a16="http://schemas.microsoft.com/office/drawing/2014/main" id="{9747312E-9528-4427-B95C-FD3A9BD8D5F8}"/>
            </a:ext>
          </a:extLst>
        </xdr:cNvPr>
        <xdr:cNvCxnSpPr/>
      </xdr:nvCxnSpPr>
      <xdr:spPr>
        <a:xfrm flipV="1">
          <a:off x="7861300" y="13742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10161</xdr:rowOff>
    </xdr:from>
    <xdr:to>
      <xdr:col>36</xdr:col>
      <xdr:colOff>165100</xdr:colOff>
      <xdr:row>80</xdr:row>
      <xdr:rowOff>111761</xdr:rowOff>
    </xdr:to>
    <xdr:sp macro="" textlink="">
      <xdr:nvSpPr>
        <xdr:cNvPr id="365" name="楕円 364">
          <a:extLst>
            <a:ext uri="{FF2B5EF4-FFF2-40B4-BE49-F238E27FC236}">
              <a16:creationId xmlns:a16="http://schemas.microsoft.com/office/drawing/2014/main" id="{69D7BCB0-F832-4E18-9AA1-5B5AFE9E94AF}"/>
            </a:ext>
          </a:extLst>
        </xdr:cNvPr>
        <xdr:cNvSpPr/>
      </xdr:nvSpPr>
      <xdr:spPr>
        <a:xfrm>
          <a:off x="6921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38100</xdr:rowOff>
    </xdr:from>
    <xdr:to>
      <xdr:col>41</xdr:col>
      <xdr:colOff>50800</xdr:colOff>
      <xdr:row>80</xdr:row>
      <xdr:rowOff>60961</xdr:rowOff>
    </xdr:to>
    <xdr:cxnSp macro="">
      <xdr:nvCxnSpPr>
        <xdr:cNvPr id="366" name="直線コネクタ 365">
          <a:extLst>
            <a:ext uri="{FF2B5EF4-FFF2-40B4-BE49-F238E27FC236}">
              <a16:creationId xmlns:a16="http://schemas.microsoft.com/office/drawing/2014/main" id="{03D3E51D-6F23-4CED-9175-AE31C6F61904}"/>
            </a:ext>
          </a:extLst>
        </xdr:cNvPr>
        <xdr:cNvCxnSpPr/>
      </xdr:nvCxnSpPr>
      <xdr:spPr>
        <a:xfrm flipV="1">
          <a:off x="6972300" y="13754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71A070E2-5725-4867-841B-34A8B3D3CAAD}"/>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FEAEAD6C-FD04-4E1D-B710-04F7CA529BA0}"/>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FB84F754-F8F6-42C1-A5A3-FB4162EF76EB}"/>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0" name="n_4aveValue【福祉施設】&#10;一人当たり面積">
          <a:extLst>
            <a:ext uri="{FF2B5EF4-FFF2-40B4-BE49-F238E27FC236}">
              <a16:creationId xmlns:a16="http://schemas.microsoft.com/office/drawing/2014/main" id="{59B2DC37-A084-4720-9585-22FEF5C21B01}"/>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101616</xdr:rowOff>
    </xdr:from>
    <xdr:ext cx="469744" cy="259045"/>
    <xdr:sp macro="" textlink="">
      <xdr:nvSpPr>
        <xdr:cNvPr id="371" name="n_1mainValue【福祉施設】&#10;一人当たり面積">
          <a:extLst>
            <a:ext uri="{FF2B5EF4-FFF2-40B4-BE49-F238E27FC236}">
              <a16:creationId xmlns:a16="http://schemas.microsoft.com/office/drawing/2014/main" id="{3B790EDD-EED1-4887-8B6C-CE2CA156C409}"/>
            </a:ext>
          </a:extLst>
        </xdr:cNvPr>
        <xdr:cNvSpPr txBox="1"/>
      </xdr:nvSpPr>
      <xdr:spPr>
        <a:xfrm>
          <a:off x="9391727"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93997</xdr:rowOff>
    </xdr:from>
    <xdr:ext cx="469744" cy="259045"/>
    <xdr:sp macro="" textlink="">
      <xdr:nvSpPr>
        <xdr:cNvPr id="372" name="n_2mainValue【福祉施設】&#10;一人当たり面積">
          <a:extLst>
            <a:ext uri="{FF2B5EF4-FFF2-40B4-BE49-F238E27FC236}">
              <a16:creationId xmlns:a16="http://schemas.microsoft.com/office/drawing/2014/main" id="{545EA433-EB4B-4FBC-8511-5676AA346062}"/>
            </a:ext>
          </a:extLst>
        </xdr:cNvPr>
        <xdr:cNvSpPr txBox="1"/>
      </xdr:nvSpPr>
      <xdr:spPr>
        <a:xfrm>
          <a:off x="8515427"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105427</xdr:rowOff>
    </xdr:from>
    <xdr:ext cx="469744" cy="259045"/>
    <xdr:sp macro="" textlink="">
      <xdr:nvSpPr>
        <xdr:cNvPr id="373" name="n_3mainValue【福祉施設】&#10;一人当たり面積">
          <a:extLst>
            <a:ext uri="{FF2B5EF4-FFF2-40B4-BE49-F238E27FC236}">
              <a16:creationId xmlns:a16="http://schemas.microsoft.com/office/drawing/2014/main" id="{B04A3AF4-2EDC-4C78-B1D4-AE3BA27A7597}"/>
            </a:ext>
          </a:extLst>
        </xdr:cNvPr>
        <xdr:cNvSpPr txBox="1"/>
      </xdr:nvSpPr>
      <xdr:spPr>
        <a:xfrm>
          <a:off x="7626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128288</xdr:rowOff>
    </xdr:from>
    <xdr:ext cx="469744" cy="259045"/>
    <xdr:sp macro="" textlink="">
      <xdr:nvSpPr>
        <xdr:cNvPr id="374" name="n_4mainValue【福祉施設】&#10;一人当たり面積">
          <a:extLst>
            <a:ext uri="{FF2B5EF4-FFF2-40B4-BE49-F238E27FC236}">
              <a16:creationId xmlns:a16="http://schemas.microsoft.com/office/drawing/2014/main" id="{208557AB-6942-4FBA-9B95-65E7A886319B}"/>
            </a:ext>
          </a:extLst>
        </xdr:cNvPr>
        <xdr:cNvSpPr txBox="1"/>
      </xdr:nvSpPr>
      <xdr:spPr>
        <a:xfrm>
          <a:off x="6737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B5EEE40-8B6E-4BF8-99F0-8E565C1563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F1D8163-A8F6-4A0D-8062-2BF31F20DC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952322C-68A2-4A47-AFF3-8C491B0B23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B5684E9-EDD2-4210-82C5-803F07AB38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5368DC1-30CF-4463-A5FF-C14316C563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1C90E1D-9ADF-48AF-9C2B-DA1671A6C8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06064CF-BC71-41AC-B827-992BA21EDA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EA52918-4102-4F49-99F1-E0F62CA3584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737B597-DE92-4009-BB7F-24E00DDEE4D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691ECF4-8AFC-4DA4-8A65-EF1BC983BAD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9D678AD-6786-47B4-931C-567FACA42C2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E29FD78-A1BC-40B9-AC04-E919B190458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FD0AF08-5B48-4945-987D-420CEDCB5B7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EC0DC97E-6B34-4A29-8980-0D937F6319F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09DDADE-0CAF-4F40-AA22-3ED0FB1EC2C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C9431F8-6E7A-4C58-A39A-4D802483819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71B1DA2-15AB-4D5B-9C46-17C2A47722B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EE8A683-F36C-49A4-A8F6-78A404EA672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21311105-2110-42B5-A63C-5778FAB8DC5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41F194A-C56F-4DF9-B473-D9351EDFCB0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05FA8B5-117A-4475-8834-9EE194F4258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7CDD652-CE1D-47C2-9FAD-909953F4B3C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316D8244-C5A2-432A-A5D6-237DE5B3724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A62107B-3212-422D-9654-BBEB833FB66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DCC6E9E1-5861-457F-8182-BD254B5D19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45176</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05B22D99-0EF8-41D8-BAB7-B0CAF98886FD}"/>
            </a:ext>
          </a:extLst>
        </xdr:cNvPr>
        <xdr:cNvCxnSpPr/>
      </xdr:nvCxnSpPr>
      <xdr:spPr>
        <a:xfrm flipV="1">
          <a:off x="4634865" y="17361626"/>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59642DB3-3F28-4891-BAFE-9A8F566FCD62}"/>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C3C288E2-67DB-49B3-97A8-E1C0F2FFAA7A}"/>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163303</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E75FC927-EB79-4497-AB84-F3AD34D51F37}"/>
            </a:ext>
          </a:extLst>
        </xdr:cNvPr>
        <xdr:cNvSpPr txBox="1"/>
      </xdr:nvSpPr>
      <xdr:spPr>
        <a:xfrm>
          <a:off x="4673600" y="1713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45176</xdr:rowOff>
    </xdr:from>
    <xdr:to>
      <xdr:col>24</xdr:col>
      <xdr:colOff>152400</xdr:colOff>
      <xdr:row>101</xdr:row>
      <xdr:rowOff>45176</xdr:rowOff>
    </xdr:to>
    <xdr:cxnSp macro="">
      <xdr:nvCxnSpPr>
        <xdr:cNvPr id="404" name="直線コネクタ 403">
          <a:extLst>
            <a:ext uri="{FF2B5EF4-FFF2-40B4-BE49-F238E27FC236}">
              <a16:creationId xmlns:a16="http://schemas.microsoft.com/office/drawing/2014/main" id="{C3AB046E-F8CA-474E-BAA0-638445D8235A}"/>
            </a:ext>
          </a:extLst>
        </xdr:cNvPr>
        <xdr:cNvCxnSpPr/>
      </xdr:nvCxnSpPr>
      <xdr:spPr>
        <a:xfrm>
          <a:off x="4546600" y="1736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108329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7D3056DA-9838-4B19-88BB-303CC63927C8}"/>
            </a:ext>
          </a:extLst>
        </xdr:cNvPr>
        <xdr:cNvSpPr txBox="1"/>
      </xdr:nvSpPr>
      <xdr:spPr>
        <a:xfrm>
          <a:off x="46736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6" name="フローチャート: 判断 405">
          <a:extLst>
            <a:ext uri="{FF2B5EF4-FFF2-40B4-BE49-F238E27FC236}">
              <a16:creationId xmlns:a16="http://schemas.microsoft.com/office/drawing/2014/main" id="{E2E16194-5E6F-46B4-999E-B834E3556594}"/>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7" name="フローチャート: 判断 406">
          <a:extLst>
            <a:ext uri="{FF2B5EF4-FFF2-40B4-BE49-F238E27FC236}">
              <a16:creationId xmlns:a16="http://schemas.microsoft.com/office/drawing/2014/main" id="{3D73F847-A324-4845-ABD5-2F5F8A0BEDE8}"/>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08" name="フローチャート: 判断 407">
          <a:extLst>
            <a:ext uri="{FF2B5EF4-FFF2-40B4-BE49-F238E27FC236}">
              <a16:creationId xmlns:a16="http://schemas.microsoft.com/office/drawing/2014/main" id="{CE375209-B398-4A6B-9F90-3D957A9FDED5}"/>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9" name="フローチャート: 判断 408">
          <a:extLst>
            <a:ext uri="{FF2B5EF4-FFF2-40B4-BE49-F238E27FC236}">
              <a16:creationId xmlns:a16="http://schemas.microsoft.com/office/drawing/2014/main" id="{D28B09F1-055C-4159-8E5C-080EFA567C95}"/>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0" name="フローチャート: 判断 409">
          <a:extLst>
            <a:ext uri="{FF2B5EF4-FFF2-40B4-BE49-F238E27FC236}">
              <a16:creationId xmlns:a16="http://schemas.microsoft.com/office/drawing/2014/main" id="{B869CE9D-232D-4CD2-B8A3-D405FE718D4C}"/>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579744A-0982-42ED-BE2F-3BC068F2029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03C5E97-57FE-4C00-AC02-F150A602A0A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FF05CE6-7332-4D5E-8BFD-A9CDE528AF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B35025A-5F85-471D-857B-357AACDEDDD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96A3374-5CD6-40A5-B992-EA233371BBD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165826</xdr:rowOff>
    </xdr:from>
    <xdr:to>
      <xdr:col>24</xdr:col>
      <xdr:colOff>114300</xdr:colOff>
      <xdr:row>101</xdr:row>
      <xdr:rowOff>95976</xdr:rowOff>
    </xdr:to>
    <xdr:sp macro="" textlink="">
      <xdr:nvSpPr>
        <xdr:cNvPr id="416" name="楕円 415">
          <a:extLst>
            <a:ext uri="{FF2B5EF4-FFF2-40B4-BE49-F238E27FC236}">
              <a16:creationId xmlns:a16="http://schemas.microsoft.com/office/drawing/2014/main" id="{F9023ADA-5865-4947-9D07-C1F0F4CCCD16}"/>
            </a:ext>
          </a:extLst>
        </xdr:cNvPr>
        <xdr:cNvSpPr/>
      </xdr:nvSpPr>
      <xdr:spPr>
        <a:xfrm>
          <a:off x="4584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118853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E94AEB83-18FD-4075-B945-7260453075BE}"/>
            </a:ext>
          </a:extLst>
        </xdr:cNvPr>
        <xdr:cNvSpPr txBox="1"/>
      </xdr:nvSpPr>
      <xdr:spPr>
        <a:xfrm>
          <a:off x="4673600" y="1726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116839</xdr:rowOff>
    </xdr:from>
    <xdr:to>
      <xdr:col>20</xdr:col>
      <xdr:colOff>38100</xdr:colOff>
      <xdr:row>101</xdr:row>
      <xdr:rowOff>46989</xdr:rowOff>
    </xdr:to>
    <xdr:sp macro="" textlink="">
      <xdr:nvSpPr>
        <xdr:cNvPr id="418" name="楕円 417">
          <a:extLst>
            <a:ext uri="{FF2B5EF4-FFF2-40B4-BE49-F238E27FC236}">
              <a16:creationId xmlns:a16="http://schemas.microsoft.com/office/drawing/2014/main" id="{2E60F0E7-EA28-4692-A5E2-D2481B1F8C19}"/>
            </a:ext>
          </a:extLst>
        </xdr:cNvPr>
        <xdr:cNvSpPr/>
      </xdr:nvSpPr>
      <xdr:spPr>
        <a:xfrm>
          <a:off x="3746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167639</xdr:rowOff>
    </xdr:from>
    <xdr:to>
      <xdr:col>24</xdr:col>
      <xdr:colOff>63500</xdr:colOff>
      <xdr:row>101</xdr:row>
      <xdr:rowOff>45176</xdr:rowOff>
    </xdr:to>
    <xdr:cxnSp macro="">
      <xdr:nvCxnSpPr>
        <xdr:cNvPr id="419" name="直線コネクタ 418">
          <a:extLst>
            <a:ext uri="{FF2B5EF4-FFF2-40B4-BE49-F238E27FC236}">
              <a16:creationId xmlns:a16="http://schemas.microsoft.com/office/drawing/2014/main" id="{EE8DD004-E5EC-435B-9DEF-808794EF6D69}"/>
            </a:ext>
          </a:extLst>
        </xdr:cNvPr>
        <xdr:cNvCxnSpPr/>
      </xdr:nvCxnSpPr>
      <xdr:spPr>
        <a:xfrm>
          <a:off x="3797300" y="17312639"/>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25400</xdr:rowOff>
    </xdr:from>
    <xdr:to>
      <xdr:col>15</xdr:col>
      <xdr:colOff>101600</xdr:colOff>
      <xdr:row>101</xdr:row>
      <xdr:rowOff>127000</xdr:rowOff>
    </xdr:to>
    <xdr:sp macro="" textlink="">
      <xdr:nvSpPr>
        <xdr:cNvPr id="420" name="楕円 419">
          <a:extLst>
            <a:ext uri="{FF2B5EF4-FFF2-40B4-BE49-F238E27FC236}">
              <a16:creationId xmlns:a16="http://schemas.microsoft.com/office/drawing/2014/main" id="{D2E32147-B130-4072-A928-7B6AFDBA436D}"/>
            </a:ext>
          </a:extLst>
        </xdr:cNvPr>
        <xdr:cNvSpPr/>
      </xdr:nvSpPr>
      <xdr:spPr>
        <a:xfrm>
          <a:off x="2857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167639</xdr:rowOff>
    </xdr:from>
    <xdr:to>
      <xdr:col>19</xdr:col>
      <xdr:colOff>177800</xdr:colOff>
      <xdr:row>101</xdr:row>
      <xdr:rowOff>76200</xdr:rowOff>
    </xdr:to>
    <xdr:cxnSp macro="">
      <xdr:nvCxnSpPr>
        <xdr:cNvPr id="421" name="直線コネクタ 420">
          <a:extLst>
            <a:ext uri="{FF2B5EF4-FFF2-40B4-BE49-F238E27FC236}">
              <a16:creationId xmlns:a16="http://schemas.microsoft.com/office/drawing/2014/main" id="{AC9C2BD5-DD10-4A24-B1A4-DCA06D420D0E}"/>
            </a:ext>
          </a:extLst>
        </xdr:cNvPr>
        <xdr:cNvCxnSpPr/>
      </xdr:nvCxnSpPr>
      <xdr:spPr>
        <a:xfrm flipV="1">
          <a:off x="2908300" y="173126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151130</xdr:rowOff>
    </xdr:from>
    <xdr:to>
      <xdr:col>10</xdr:col>
      <xdr:colOff>165100</xdr:colOff>
      <xdr:row>101</xdr:row>
      <xdr:rowOff>81280</xdr:rowOff>
    </xdr:to>
    <xdr:sp macro="" textlink="">
      <xdr:nvSpPr>
        <xdr:cNvPr id="422" name="楕円 421">
          <a:extLst>
            <a:ext uri="{FF2B5EF4-FFF2-40B4-BE49-F238E27FC236}">
              <a16:creationId xmlns:a16="http://schemas.microsoft.com/office/drawing/2014/main" id="{DB673386-C24C-4EDB-9D48-1A2A0444534C}"/>
            </a:ext>
          </a:extLst>
        </xdr:cNvPr>
        <xdr:cNvSpPr/>
      </xdr:nvSpPr>
      <xdr:spPr>
        <a:xfrm>
          <a:off x="1968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30480</xdr:rowOff>
    </xdr:from>
    <xdr:to>
      <xdr:col>15</xdr:col>
      <xdr:colOff>50800</xdr:colOff>
      <xdr:row>101</xdr:row>
      <xdr:rowOff>76200</xdr:rowOff>
    </xdr:to>
    <xdr:cxnSp macro="">
      <xdr:nvCxnSpPr>
        <xdr:cNvPr id="423" name="直線コネクタ 422">
          <a:extLst>
            <a:ext uri="{FF2B5EF4-FFF2-40B4-BE49-F238E27FC236}">
              <a16:creationId xmlns:a16="http://schemas.microsoft.com/office/drawing/2014/main" id="{74F2EBD9-D8B1-4E54-B865-D921005D0914}"/>
            </a:ext>
          </a:extLst>
        </xdr:cNvPr>
        <xdr:cNvCxnSpPr/>
      </xdr:nvCxnSpPr>
      <xdr:spPr>
        <a:xfrm>
          <a:off x="2019300" y="17346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159294</xdr:rowOff>
    </xdr:from>
    <xdr:to>
      <xdr:col>6</xdr:col>
      <xdr:colOff>38100</xdr:colOff>
      <xdr:row>106</xdr:row>
      <xdr:rowOff>89444</xdr:rowOff>
    </xdr:to>
    <xdr:sp macro="" textlink="">
      <xdr:nvSpPr>
        <xdr:cNvPr id="424" name="楕円 423">
          <a:extLst>
            <a:ext uri="{FF2B5EF4-FFF2-40B4-BE49-F238E27FC236}">
              <a16:creationId xmlns:a16="http://schemas.microsoft.com/office/drawing/2014/main" id="{76548615-71CD-4B55-84F7-74D92E1CBF0B}"/>
            </a:ext>
          </a:extLst>
        </xdr:cNvPr>
        <xdr:cNvSpPr/>
      </xdr:nvSpPr>
      <xdr:spPr>
        <a:xfrm>
          <a:off x="1079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30480</xdr:rowOff>
    </xdr:from>
    <xdr:to>
      <xdr:col>10</xdr:col>
      <xdr:colOff>114300</xdr:colOff>
      <xdr:row>106</xdr:row>
      <xdr:rowOff>38644</xdr:rowOff>
    </xdr:to>
    <xdr:cxnSp macro="">
      <xdr:nvCxnSpPr>
        <xdr:cNvPr id="425" name="直線コネクタ 424">
          <a:extLst>
            <a:ext uri="{FF2B5EF4-FFF2-40B4-BE49-F238E27FC236}">
              <a16:creationId xmlns:a16="http://schemas.microsoft.com/office/drawing/2014/main" id="{B6B97F78-8352-4205-A3D7-8AE11818611F}"/>
            </a:ext>
          </a:extLst>
        </xdr:cNvPr>
        <xdr:cNvCxnSpPr/>
      </xdr:nvCxnSpPr>
      <xdr:spPr>
        <a:xfrm flipV="1">
          <a:off x="1130300" y="17346930"/>
          <a:ext cx="889000" cy="86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26" name="n_1aveValue【市民会館】&#10;有形固定資産減価償却率">
          <a:extLst>
            <a:ext uri="{FF2B5EF4-FFF2-40B4-BE49-F238E27FC236}">
              <a16:creationId xmlns:a16="http://schemas.microsoft.com/office/drawing/2014/main" id="{72FCEE7C-4968-42F3-A15D-F7341E089EF3}"/>
            </a:ext>
          </a:extLst>
        </xdr:cNvPr>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7" name="n_2aveValue【市民会館】&#10;有形固定資産減価償却率">
          <a:extLst>
            <a:ext uri="{FF2B5EF4-FFF2-40B4-BE49-F238E27FC236}">
              <a16:creationId xmlns:a16="http://schemas.microsoft.com/office/drawing/2014/main" id="{EA3DFCCD-C2FC-46D4-A047-F3A9C65BC6F1}"/>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28" name="n_3aveValue【市民会館】&#10;有形固定資産減価償却率">
          <a:extLst>
            <a:ext uri="{FF2B5EF4-FFF2-40B4-BE49-F238E27FC236}">
              <a16:creationId xmlns:a16="http://schemas.microsoft.com/office/drawing/2014/main" id="{50E9D723-DAA5-4451-8E11-1268F12186CA}"/>
            </a:ext>
          </a:extLst>
        </xdr:cNvPr>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9" name="n_4aveValue【市民会館】&#10;有形固定資産減価償却率">
          <a:extLst>
            <a:ext uri="{FF2B5EF4-FFF2-40B4-BE49-F238E27FC236}">
              <a16:creationId xmlns:a16="http://schemas.microsoft.com/office/drawing/2014/main" id="{C48BAAEC-7053-4A02-87A4-7ECBDD9AA51B}"/>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63516</xdr:rowOff>
    </xdr:from>
    <xdr:ext cx="405111" cy="259045"/>
    <xdr:sp macro="" textlink="">
      <xdr:nvSpPr>
        <xdr:cNvPr id="430" name="n_1mainValue【市民会館】&#10;有形固定資産減価償却率">
          <a:extLst>
            <a:ext uri="{FF2B5EF4-FFF2-40B4-BE49-F238E27FC236}">
              <a16:creationId xmlns:a16="http://schemas.microsoft.com/office/drawing/2014/main" id="{3D18BCCA-0D64-48F6-83F1-E20C57D7BE0D}"/>
            </a:ext>
          </a:extLst>
        </xdr:cNvPr>
        <xdr:cNvSpPr txBox="1"/>
      </xdr:nvSpPr>
      <xdr:spPr>
        <a:xfrm>
          <a:off x="35820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143527</xdr:rowOff>
    </xdr:from>
    <xdr:ext cx="405111" cy="259045"/>
    <xdr:sp macro="" textlink="">
      <xdr:nvSpPr>
        <xdr:cNvPr id="431" name="n_2mainValue【市民会館】&#10;有形固定資産減価償却率">
          <a:extLst>
            <a:ext uri="{FF2B5EF4-FFF2-40B4-BE49-F238E27FC236}">
              <a16:creationId xmlns:a16="http://schemas.microsoft.com/office/drawing/2014/main" id="{C5723DF6-0AE0-4DAA-A3CF-460683F5D816}"/>
            </a:ext>
          </a:extLst>
        </xdr:cNvPr>
        <xdr:cNvSpPr txBox="1"/>
      </xdr:nvSpPr>
      <xdr:spPr>
        <a:xfrm>
          <a:off x="2705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97807</xdr:rowOff>
    </xdr:from>
    <xdr:ext cx="405111" cy="259045"/>
    <xdr:sp macro="" textlink="">
      <xdr:nvSpPr>
        <xdr:cNvPr id="432" name="n_3mainValue【市民会館】&#10;有形固定資産減価償却率">
          <a:extLst>
            <a:ext uri="{FF2B5EF4-FFF2-40B4-BE49-F238E27FC236}">
              <a16:creationId xmlns:a16="http://schemas.microsoft.com/office/drawing/2014/main" id="{26435786-DFD1-40F7-BE28-72E233C45693}"/>
            </a:ext>
          </a:extLst>
        </xdr:cNvPr>
        <xdr:cNvSpPr txBox="1"/>
      </xdr:nvSpPr>
      <xdr:spPr>
        <a:xfrm>
          <a:off x="1816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80571</xdr:rowOff>
    </xdr:from>
    <xdr:ext cx="405111" cy="259045"/>
    <xdr:sp macro="" textlink="">
      <xdr:nvSpPr>
        <xdr:cNvPr id="433" name="n_4mainValue【市民会館】&#10;有形固定資産減価償却率">
          <a:extLst>
            <a:ext uri="{FF2B5EF4-FFF2-40B4-BE49-F238E27FC236}">
              <a16:creationId xmlns:a16="http://schemas.microsoft.com/office/drawing/2014/main" id="{7C614605-6E45-412C-9D4C-CADC2B703F98}"/>
            </a:ext>
          </a:extLst>
        </xdr:cNvPr>
        <xdr:cNvSpPr txBox="1"/>
      </xdr:nvSpPr>
      <xdr:spPr>
        <a:xfrm>
          <a:off x="927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85E8532D-399A-42FD-8F4C-169FC331ADF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AE2BA68-F807-4D98-9EAF-E93AD92819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25921E7-5D18-463D-B7CF-27BE46608A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FD7BFD25-A87D-4D59-BC98-224599E9A99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95052E6D-C3ED-431E-9A38-7A292266B2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2B0A0CE-ED7A-484C-BC0C-88DE4CD409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D2BAE0B-595F-49DA-9D7E-9BBBA464FF7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8329E818-E71B-4B4D-91D6-0784C167190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0E1DA59-74B5-4D67-B0F9-6D2A02BF2DB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21AC21A4-A09E-4584-ACA5-0946CA3F747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0D37BBA-B760-4CE2-B366-E2021AB85CA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709653D6-AEEE-41DD-A142-5833C9927A7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62A8B098-1B2E-44E9-A382-452498F0031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77B0386B-4F9A-4BCB-A0E6-89170798BD9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F59DA37-BB4E-4B96-82C7-F1E46CDB21E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A46CA17A-9271-4532-9CDB-B244A31058C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C11C79D7-2EC9-4741-AEFB-3128D55D92A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F2D8DFE6-3312-46E5-8A78-5DA9B029C71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405E5546-588D-4967-9821-B85BA4EFD78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89074B61-5751-4FE5-9C8F-78C6DCE5D8C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29BE83FC-1713-4AA6-B85F-E21FB51BE71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DA4D7F07-DD3E-4CDA-BACD-804BE9DD333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D33BF236-A900-4DD7-9963-3CA502CEEB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7" name="直線コネクタ 456">
          <a:extLst>
            <a:ext uri="{FF2B5EF4-FFF2-40B4-BE49-F238E27FC236}">
              <a16:creationId xmlns:a16="http://schemas.microsoft.com/office/drawing/2014/main" id="{A2B63214-D425-4620-AD7A-C96ACBA35EE6}"/>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8" name="【市民会館】&#10;一人当たり面積最小値テキスト">
          <a:extLst>
            <a:ext uri="{FF2B5EF4-FFF2-40B4-BE49-F238E27FC236}">
              <a16:creationId xmlns:a16="http://schemas.microsoft.com/office/drawing/2014/main" id="{80358AB4-6355-4744-81C5-4ABADBD97099}"/>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9" name="直線コネクタ 458">
          <a:extLst>
            <a:ext uri="{FF2B5EF4-FFF2-40B4-BE49-F238E27FC236}">
              <a16:creationId xmlns:a16="http://schemas.microsoft.com/office/drawing/2014/main" id="{17087F09-6963-4890-8AE5-3347D9A65F49}"/>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0" name="【市民会館】&#10;一人当たり面積最大値テキスト">
          <a:extLst>
            <a:ext uri="{FF2B5EF4-FFF2-40B4-BE49-F238E27FC236}">
              <a16:creationId xmlns:a16="http://schemas.microsoft.com/office/drawing/2014/main" id="{07C9D7C1-4A49-4A1F-BE5D-3820D521FCB6}"/>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a:extLst>
            <a:ext uri="{FF2B5EF4-FFF2-40B4-BE49-F238E27FC236}">
              <a16:creationId xmlns:a16="http://schemas.microsoft.com/office/drawing/2014/main" id="{263F70F4-15AF-4DB8-99A9-4906D22E0399}"/>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2" name="【市民会館】&#10;一人当たり面積平均値テキスト">
          <a:extLst>
            <a:ext uri="{FF2B5EF4-FFF2-40B4-BE49-F238E27FC236}">
              <a16:creationId xmlns:a16="http://schemas.microsoft.com/office/drawing/2014/main" id="{E22AF994-0C42-437A-ADCA-C2C6A91077C5}"/>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3" name="フローチャート: 判断 462">
          <a:extLst>
            <a:ext uri="{FF2B5EF4-FFF2-40B4-BE49-F238E27FC236}">
              <a16:creationId xmlns:a16="http://schemas.microsoft.com/office/drawing/2014/main" id="{75752BE3-8984-42D8-966B-7E904ECF107F}"/>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a:extLst>
            <a:ext uri="{FF2B5EF4-FFF2-40B4-BE49-F238E27FC236}">
              <a16:creationId xmlns:a16="http://schemas.microsoft.com/office/drawing/2014/main" id="{9753245B-01C9-4C8E-97C1-8F2E1BA17741}"/>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5" name="フローチャート: 判断 464">
          <a:extLst>
            <a:ext uri="{FF2B5EF4-FFF2-40B4-BE49-F238E27FC236}">
              <a16:creationId xmlns:a16="http://schemas.microsoft.com/office/drawing/2014/main" id="{406698AB-0772-4FB9-ABA6-71ECCD490A88}"/>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6" name="フローチャート: 判断 465">
          <a:extLst>
            <a:ext uri="{FF2B5EF4-FFF2-40B4-BE49-F238E27FC236}">
              <a16:creationId xmlns:a16="http://schemas.microsoft.com/office/drawing/2014/main" id="{9663F55B-70D6-4466-9423-380BB200EBBE}"/>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7" name="フローチャート: 判断 466">
          <a:extLst>
            <a:ext uri="{FF2B5EF4-FFF2-40B4-BE49-F238E27FC236}">
              <a16:creationId xmlns:a16="http://schemas.microsoft.com/office/drawing/2014/main" id="{0721F08F-44E6-4DD0-93D1-0400AB12C534}"/>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CD6DFCD-AA80-4B0C-8F74-FBDF3920BF4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9E10CFC-7041-40A4-86D6-51F258E914D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3CF8726-05E9-4D57-9F2B-E1C45A31DCD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AB30CC2-8700-4C13-9C46-47DD63947F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3CE4484-9FD4-4D53-87B6-F3BB908A4EC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楕円 472">
          <a:extLst>
            <a:ext uri="{FF2B5EF4-FFF2-40B4-BE49-F238E27FC236}">
              <a16:creationId xmlns:a16="http://schemas.microsoft.com/office/drawing/2014/main" id="{016DEF93-886F-46C6-8445-72CC983F1571}"/>
            </a:ext>
          </a:extLst>
        </xdr:cNvPr>
        <xdr:cNvSpPr/>
      </xdr:nvSpPr>
      <xdr:spPr>
        <a:xfrm>
          <a:off x="10426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109238</xdr:rowOff>
    </xdr:from>
    <xdr:ext cx="469744" cy="259045"/>
    <xdr:sp macro="" textlink="">
      <xdr:nvSpPr>
        <xdr:cNvPr id="474" name="【市民会館】&#10;一人当たり面積該当値テキスト">
          <a:extLst>
            <a:ext uri="{FF2B5EF4-FFF2-40B4-BE49-F238E27FC236}">
              <a16:creationId xmlns:a16="http://schemas.microsoft.com/office/drawing/2014/main" id="{968AD23A-37C7-41B8-824E-80EE46B33FBB}"/>
            </a:ext>
          </a:extLst>
        </xdr:cNvPr>
        <xdr:cNvSpPr txBox="1"/>
      </xdr:nvSpPr>
      <xdr:spPr>
        <a:xfrm>
          <a:off x="10515600"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101600</xdr:rowOff>
    </xdr:from>
    <xdr:to>
      <xdr:col>50</xdr:col>
      <xdr:colOff>165100</xdr:colOff>
      <xdr:row>105</xdr:row>
      <xdr:rowOff>31750</xdr:rowOff>
    </xdr:to>
    <xdr:sp macro="" textlink="">
      <xdr:nvSpPr>
        <xdr:cNvPr id="475" name="楕円 474">
          <a:extLst>
            <a:ext uri="{FF2B5EF4-FFF2-40B4-BE49-F238E27FC236}">
              <a16:creationId xmlns:a16="http://schemas.microsoft.com/office/drawing/2014/main" id="{CD572925-B92D-4D6E-9611-B708D1A7C98A}"/>
            </a:ext>
          </a:extLst>
        </xdr:cNvPr>
        <xdr:cNvSpPr/>
      </xdr:nvSpPr>
      <xdr:spPr>
        <a:xfrm>
          <a:off x="9588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137161</xdr:rowOff>
    </xdr:from>
    <xdr:to>
      <xdr:col>55</xdr:col>
      <xdr:colOff>0</xdr:colOff>
      <xdr:row>104</xdr:row>
      <xdr:rowOff>152400</xdr:rowOff>
    </xdr:to>
    <xdr:cxnSp macro="">
      <xdr:nvCxnSpPr>
        <xdr:cNvPr id="476" name="直線コネクタ 475">
          <a:extLst>
            <a:ext uri="{FF2B5EF4-FFF2-40B4-BE49-F238E27FC236}">
              <a16:creationId xmlns:a16="http://schemas.microsoft.com/office/drawing/2014/main" id="{BF4A8043-A1F2-40C3-867E-340944284464}"/>
            </a:ext>
          </a:extLst>
        </xdr:cNvPr>
        <xdr:cNvCxnSpPr/>
      </xdr:nvCxnSpPr>
      <xdr:spPr>
        <a:xfrm flipV="1">
          <a:off x="9639300" y="17967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36830</xdr:rowOff>
    </xdr:from>
    <xdr:to>
      <xdr:col>46</xdr:col>
      <xdr:colOff>38100</xdr:colOff>
      <xdr:row>103</xdr:row>
      <xdr:rowOff>138430</xdr:rowOff>
    </xdr:to>
    <xdr:sp macro="" textlink="">
      <xdr:nvSpPr>
        <xdr:cNvPr id="477" name="楕円 476">
          <a:extLst>
            <a:ext uri="{FF2B5EF4-FFF2-40B4-BE49-F238E27FC236}">
              <a16:creationId xmlns:a16="http://schemas.microsoft.com/office/drawing/2014/main" id="{AB5F82EE-503B-4D26-8D24-C19A5DF30356}"/>
            </a:ext>
          </a:extLst>
        </xdr:cNvPr>
        <xdr:cNvSpPr/>
      </xdr:nvSpPr>
      <xdr:spPr>
        <a:xfrm>
          <a:off x="8699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87630</xdr:rowOff>
    </xdr:from>
    <xdr:to>
      <xdr:col>50</xdr:col>
      <xdr:colOff>114300</xdr:colOff>
      <xdr:row>104</xdr:row>
      <xdr:rowOff>152400</xdr:rowOff>
    </xdr:to>
    <xdr:cxnSp macro="">
      <xdr:nvCxnSpPr>
        <xdr:cNvPr id="478" name="直線コネクタ 477">
          <a:extLst>
            <a:ext uri="{FF2B5EF4-FFF2-40B4-BE49-F238E27FC236}">
              <a16:creationId xmlns:a16="http://schemas.microsoft.com/office/drawing/2014/main" id="{5A2189D9-C0EF-4511-BAD8-32D14658BBC6}"/>
            </a:ext>
          </a:extLst>
        </xdr:cNvPr>
        <xdr:cNvCxnSpPr/>
      </xdr:nvCxnSpPr>
      <xdr:spPr>
        <a:xfrm>
          <a:off x="8750300" y="177469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52070</xdr:rowOff>
    </xdr:from>
    <xdr:to>
      <xdr:col>41</xdr:col>
      <xdr:colOff>101600</xdr:colOff>
      <xdr:row>103</xdr:row>
      <xdr:rowOff>153670</xdr:rowOff>
    </xdr:to>
    <xdr:sp macro="" textlink="">
      <xdr:nvSpPr>
        <xdr:cNvPr id="479" name="楕円 478">
          <a:extLst>
            <a:ext uri="{FF2B5EF4-FFF2-40B4-BE49-F238E27FC236}">
              <a16:creationId xmlns:a16="http://schemas.microsoft.com/office/drawing/2014/main" id="{5EFED660-4136-4FCE-9241-F9A26B4CF35D}"/>
            </a:ext>
          </a:extLst>
        </xdr:cNvPr>
        <xdr:cNvSpPr/>
      </xdr:nvSpPr>
      <xdr:spPr>
        <a:xfrm>
          <a:off x="7810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87630</xdr:rowOff>
    </xdr:from>
    <xdr:to>
      <xdr:col>45</xdr:col>
      <xdr:colOff>177800</xdr:colOff>
      <xdr:row>103</xdr:row>
      <xdr:rowOff>102870</xdr:rowOff>
    </xdr:to>
    <xdr:cxnSp macro="">
      <xdr:nvCxnSpPr>
        <xdr:cNvPr id="480" name="直線コネクタ 479">
          <a:extLst>
            <a:ext uri="{FF2B5EF4-FFF2-40B4-BE49-F238E27FC236}">
              <a16:creationId xmlns:a16="http://schemas.microsoft.com/office/drawing/2014/main" id="{C40F2EA8-2064-49B5-AFD4-1E71EC7B6B18}"/>
            </a:ext>
          </a:extLst>
        </xdr:cNvPr>
        <xdr:cNvCxnSpPr/>
      </xdr:nvCxnSpPr>
      <xdr:spPr>
        <a:xfrm flipV="1">
          <a:off x="7861300" y="1774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81" name="楕円 480">
          <a:extLst>
            <a:ext uri="{FF2B5EF4-FFF2-40B4-BE49-F238E27FC236}">
              <a16:creationId xmlns:a16="http://schemas.microsoft.com/office/drawing/2014/main" id="{0D08C93C-5F12-496D-87C7-88E74495FD81}"/>
            </a:ext>
          </a:extLst>
        </xdr:cNvPr>
        <xdr:cNvSpPr/>
      </xdr:nvSpPr>
      <xdr:spPr>
        <a:xfrm>
          <a:off x="692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102870</xdr:rowOff>
    </xdr:from>
    <xdr:to>
      <xdr:col>41</xdr:col>
      <xdr:colOff>50800</xdr:colOff>
      <xdr:row>105</xdr:row>
      <xdr:rowOff>121920</xdr:rowOff>
    </xdr:to>
    <xdr:cxnSp macro="">
      <xdr:nvCxnSpPr>
        <xdr:cNvPr id="482" name="直線コネクタ 481">
          <a:extLst>
            <a:ext uri="{FF2B5EF4-FFF2-40B4-BE49-F238E27FC236}">
              <a16:creationId xmlns:a16="http://schemas.microsoft.com/office/drawing/2014/main" id="{0AC761FA-6C7E-45BB-90DC-44D21CC14D75}"/>
            </a:ext>
          </a:extLst>
        </xdr:cNvPr>
        <xdr:cNvCxnSpPr/>
      </xdr:nvCxnSpPr>
      <xdr:spPr>
        <a:xfrm flipV="1">
          <a:off x="6972300" y="1776222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a:extLst>
            <a:ext uri="{FF2B5EF4-FFF2-40B4-BE49-F238E27FC236}">
              <a16:creationId xmlns:a16="http://schemas.microsoft.com/office/drawing/2014/main" id="{940B1C0F-F16A-4737-B345-A420CDA9168F}"/>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4" name="n_2aveValue【市民会館】&#10;一人当たり面積">
          <a:extLst>
            <a:ext uri="{FF2B5EF4-FFF2-40B4-BE49-F238E27FC236}">
              <a16:creationId xmlns:a16="http://schemas.microsoft.com/office/drawing/2014/main" id="{C2C80991-2AD8-4879-96B3-D1923F72DF16}"/>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5" name="n_3aveValue【市民会館】&#10;一人当たり面積">
          <a:extLst>
            <a:ext uri="{FF2B5EF4-FFF2-40B4-BE49-F238E27FC236}">
              <a16:creationId xmlns:a16="http://schemas.microsoft.com/office/drawing/2014/main" id="{81AE6A68-212D-426F-BDDF-DA9AB195AAAD}"/>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6" name="n_4aveValue【市民会館】&#10;一人当たり面積">
          <a:extLst>
            <a:ext uri="{FF2B5EF4-FFF2-40B4-BE49-F238E27FC236}">
              <a16:creationId xmlns:a16="http://schemas.microsoft.com/office/drawing/2014/main" id="{E266FEC3-3335-4500-A6BD-A11F75976934}"/>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48277</xdr:rowOff>
    </xdr:from>
    <xdr:ext cx="469744" cy="259045"/>
    <xdr:sp macro="" textlink="">
      <xdr:nvSpPr>
        <xdr:cNvPr id="487" name="n_1mainValue【市民会館】&#10;一人当たり面積">
          <a:extLst>
            <a:ext uri="{FF2B5EF4-FFF2-40B4-BE49-F238E27FC236}">
              <a16:creationId xmlns:a16="http://schemas.microsoft.com/office/drawing/2014/main" id="{4161CFED-69E3-49EB-96D9-D229B85CF5D6}"/>
            </a:ext>
          </a:extLst>
        </xdr:cNvPr>
        <xdr:cNvSpPr txBox="1"/>
      </xdr:nvSpPr>
      <xdr:spPr>
        <a:xfrm>
          <a:off x="9391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154957</xdr:rowOff>
    </xdr:from>
    <xdr:ext cx="469744" cy="259045"/>
    <xdr:sp macro="" textlink="">
      <xdr:nvSpPr>
        <xdr:cNvPr id="488" name="n_2mainValue【市民会館】&#10;一人当たり面積">
          <a:extLst>
            <a:ext uri="{FF2B5EF4-FFF2-40B4-BE49-F238E27FC236}">
              <a16:creationId xmlns:a16="http://schemas.microsoft.com/office/drawing/2014/main" id="{343D1AEA-862D-4E81-B93E-B27E2F9BD425}"/>
            </a:ext>
          </a:extLst>
        </xdr:cNvPr>
        <xdr:cNvSpPr txBox="1"/>
      </xdr:nvSpPr>
      <xdr:spPr>
        <a:xfrm>
          <a:off x="8515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170197</xdr:rowOff>
    </xdr:from>
    <xdr:ext cx="469744" cy="259045"/>
    <xdr:sp macro="" textlink="">
      <xdr:nvSpPr>
        <xdr:cNvPr id="489" name="n_3mainValue【市民会館】&#10;一人当たり面積">
          <a:extLst>
            <a:ext uri="{FF2B5EF4-FFF2-40B4-BE49-F238E27FC236}">
              <a16:creationId xmlns:a16="http://schemas.microsoft.com/office/drawing/2014/main" id="{9A8F00E8-66D3-4B47-9C7B-8F66E41BEB84}"/>
            </a:ext>
          </a:extLst>
        </xdr:cNvPr>
        <xdr:cNvSpPr txBox="1"/>
      </xdr:nvSpPr>
      <xdr:spPr>
        <a:xfrm>
          <a:off x="7626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0" name="n_4mainValue【市民会館】&#10;一人当たり面積">
          <a:extLst>
            <a:ext uri="{FF2B5EF4-FFF2-40B4-BE49-F238E27FC236}">
              <a16:creationId xmlns:a16="http://schemas.microsoft.com/office/drawing/2014/main" id="{1277A450-6D69-4D3C-9527-409167076250}"/>
            </a:ext>
          </a:extLst>
        </xdr:cNvPr>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5C757B88-E7ED-4ACC-8AF5-B2EAAB92D6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66654FE-6E36-4659-A7A0-7565AF09AE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A58C88A-CD14-4BDD-945D-EB2B3FEE9B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788E768-CFF4-4323-84E9-25A007E1C0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D0CB958-77A1-4195-B7B4-9A1FD625E6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55716765-2222-4F8E-AFEB-3A62DDF854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A7AD2E0-5DA0-46F4-B0A4-43FB6E5622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735399DF-BB87-4BC9-B4E2-A83D238C46E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D430BF44-F7A9-4F3A-A7D4-1F26AEE699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E3839FD-4374-4813-AAD3-ABC3F086DE8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974C5AE-65E7-4CAE-A3A6-63EAB8383C1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AFCB5FB8-CB29-4358-A0E3-D2E69C8329A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C474E1BF-9D65-46DA-8D38-39C219C52C2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A029D2E1-3829-482B-BFFC-E5DE66F79E5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861EC2B5-DB95-4DE0-9352-E794B00A56A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9C9566AF-8684-478F-A96D-48246EEB35F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C201C639-A5E8-47F7-A731-6D35ED9593F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BBC89FF1-2398-464C-A841-462D5E57B5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2FBB7C86-5296-48C6-BE48-0D7C6FC75C5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D085ABFC-77F9-4964-97E1-5A508050EE5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D25099E7-0DF5-43DE-BFD9-4496D3020D4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B03CD3DB-2415-47F8-BC01-C5ECC8DB993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29AE3CB4-2D60-479F-8E3F-8DD6EEFF575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6871B704-5B52-4EF0-9581-7BC4A04136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D73D6BE1-42E4-4352-ADDC-297D89F60F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6" name="直線コネクタ 515">
          <a:extLst>
            <a:ext uri="{FF2B5EF4-FFF2-40B4-BE49-F238E27FC236}">
              <a16:creationId xmlns:a16="http://schemas.microsoft.com/office/drawing/2014/main" id="{E4F3476C-A6FD-4220-8BC5-AEE496A5B592}"/>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4643A6E3-6E56-4518-A748-E109A6333EF8}"/>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8" name="直線コネクタ 517">
          <a:extLst>
            <a:ext uri="{FF2B5EF4-FFF2-40B4-BE49-F238E27FC236}">
              <a16:creationId xmlns:a16="http://schemas.microsoft.com/office/drawing/2014/main" id="{7348E1AE-8E50-4353-B72E-83BFA1DC44CC}"/>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3B4E6F90-EF31-448D-9490-DD6DD5881E1C}"/>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0" name="直線コネクタ 519">
          <a:extLst>
            <a:ext uri="{FF2B5EF4-FFF2-40B4-BE49-F238E27FC236}">
              <a16:creationId xmlns:a16="http://schemas.microsoft.com/office/drawing/2014/main" id="{A670D3FF-C2B4-48E1-945B-1BAFB380F43C}"/>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1E611FED-460A-4E27-A7E0-7FF6A86E07D1}"/>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2" name="フローチャート: 判断 521">
          <a:extLst>
            <a:ext uri="{FF2B5EF4-FFF2-40B4-BE49-F238E27FC236}">
              <a16:creationId xmlns:a16="http://schemas.microsoft.com/office/drawing/2014/main" id="{82D453BC-8D70-47D1-B3D2-2157DAB81CCD}"/>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3" name="フローチャート: 判断 522">
          <a:extLst>
            <a:ext uri="{FF2B5EF4-FFF2-40B4-BE49-F238E27FC236}">
              <a16:creationId xmlns:a16="http://schemas.microsoft.com/office/drawing/2014/main" id="{B6D7E836-57D1-4282-8172-653849B74900}"/>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4" name="フローチャート: 判断 523">
          <a:extLst>
            <a:ext uri="{FF2B5EF4-FFF2-40B4-BE49-F238E27FC236}">
              <a16:creationId xmlns:a16="http://schemas.microsoft.com/office/drawing/2014/main" id="{135CD43E-DFC5-425D-8E46-8768E2A6F1E8}"/>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5" name="フローチャート: 判断 524">
          <a:extLst>
            <a:ext uri="{FF2B5EF4-FFF2-40B4-BE49-F238E27FC236}">
              <a16:creationId xmlns:a16="http://schemas.microsoft.com/office/drawing/2014/main" id="{F6949C1F-C5E1-49CD-B88A-A9FE21A36025}"/>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6" name="フローチャート: 判断 525">
          <a:extLst>
            <a:ext uri="{FF2B5EF4-FFF2-40B4-BE49-F238E27FC236}">
              <a16:creationId xmlns:a16="http://schemas.microsoft.com/office/drawing/2014/main" id="{E6C0E652-640B-497C-87A2-7BDF5592E1CB}"/>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A72C672-C403-4854-B13F-4D61FB2772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19CBE33-D58B-4A65-9C21-F1E7173998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28B1F7F-D8A8-4FC3-958F-EDFC917846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8549D36-4DD8-40C7-8204-F089557A44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C179869-F695-4F60-B702-C7ECB9A6E20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32" name="楕円 531">
          <a:extLst>
            <a:ext uri="{FF2B5EF4-FFF2-40B4-BE49-F238E27FC236}">
              <a16:creationId xmlns:a16="http://schemas.microsoft.com/office/drawing/2014/main" id="{97B75535-3517-4E64-8677-BAF29992E718}"/>
            </a:ext>
          </a:extLst>
        </xdr:cNvPr>
        <xdr:cNvSpPr/>
      </xdr:nvSpPr>
      <xdr:spPr>
        <a:xfrm>
          <a:off x="16268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121393</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E634C754-353D-4141-9BA4-65CF33B2CCF0}"/>
            </a:ext>
          </a:extLst>
        </xdr:cNvPr>
        <xdr:cNvSpPr txBox="1"/>
      </xdr:nvSpPr>
      <xdr:spPr>
        <a:xfrm>
          <a:off x="16357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534" name="楕円 533">
          <a:extLst>
            <a:ext uri="{FF2B5EF4-FFF2-40B4-BE49-F238E27FC236}">
              <a16:creationId xmlns:a16="http://schemas.microsoft.com/office/drawing/2014/main" id="{D378757B-945A-4630-83F7-654A0F313F14}"/>
            </a:ext>
          </a:extLst>
        </xdr:cNvPr>
        <xdr:cNvSpPr/>
      </xdr:nvSpPr>
      <xdr:spPr>
        <a:xfrm>
          <a:off x="15430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22316</xdr:rowOff>
    </xdr:to>
    <xdr:cxnSp macro="">
      <xdr:nvCxnSpPr>
        <xdr:cNvPr id="535" name="直線コネクタ 534">
          <a:extLst>
            <a:ext uri="{FF2B5EF4-FFF2-40B4-BE49-F238E27FC236}">
              <a16:creationId xmlns:a16="http://schemas.microsoft.com/office/drawing/2014/main" id="{042B38CF-0D51-4C57-BC34-660426091445}"/>
            </a:ext>
          </a:extLst>
        </xdr:cNvPr>
        <xdr:cNvCxnSpPr/>
      </xdr:nvCxnSpPr>
      <xdr:spPr>
        <a:xfrm>
          <a:off x="15481300" y="66794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69487</xdr:rowOff>
    </xdr:from>
    <xdr:to>
      <xdr:col>76</xdr:col>
      <xdr:colOff>165100</xdr:colOff>
      <xdr:row>38</xdr:row>
      <xdr:rowOff>171087</xdr:rowOff>
    </xdr:to>
    <xdr:sp macro="" textlink="">
      <xdr:nvSpPr>
        <xdr:cNvPr id="536" name="楕円 535">
          <a:extLst>
            <a:ext uri="{FF2B5EF4-FFF2-40B4-BE49-F238E27FC236}">
              <a16:creationId xmlns:a16="http://schemas.microsoft.com/office/drawing/2014/main" id="{EC710205-6A3B-47B5-B62D-264102C94E42}"/>
            </a:ext>
          </a:extLst>
        </xdr:cNvPr>
        <xdr:cNvSpPr/>
      </xdr:nvSpPr>
      <xdr:spPr>
        <a:xfrm>
          <a:off x="14541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120287</xdr:rowOff>
    </xdr:from>
    <xdr:to>
      <xdr:col>81</xdr:col>
      <xdr:colOff>50800</xdr:colOff>
      <xdr:row>38</xdr:row>
      <xdr:rowOff>164374</xdr:rowOff>
    </xdr:to>
    <xdr:cxnSp macro="">
      <xdr:nvCxnSpPr>
        <xdr:cNvPr id="537" name="直線コネクタ 536">
          <a:extLst>
            <a:ext uri="{FF2B5EF4-FFF2-40B4-BE49-F238E27FC236}">
              <a16:creationId xmlns:a16="http://schemas.microsoft.com/office/drawing/2014/main" id="{6B6621AF-8FD0-4B49-AB76-E17218311E7C}"/>
            </a:ext>
          </a:extLst>
        </xdr:cNvPr>
        <xdr:cNvCxnSpPr/>
      </xdr:nvCxnSpPr>
      <xdr:spPr>
        <a:xfrm>
          <a:off x="14592300" y="66353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38" name="楕円 537">
          <a:extLst>
            <a:ext uri="{FF2B5EF4-FFF2-40B4-BE49-F238E27FC236}">
              <a16:creationId xmlns:a16="http://schemas.microsoft.com/office/drawing/2014/main" id="{B2A656C7-7F43-480D-AFE5-30B924C6817A}"/>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120287</xdr:rowOff>
    </xdr:to>
    <xdr:cxnSp macro="">
      <xdr:nvCxnSpPr>
        <xdr:cNvPr id="539" name="直線コネクタ 538">
          <a:extLst>
            <a:ext uri="{FF2B5EF4-FFF2-40B4-BE49-F238E27FC236}">
              <a16:creationId xmlns:a16="http://schemas.microsoft.com/office/drawing/2014/main" id="{32E0CE1B-9CDE-4829-B48D-0D7951AAC402}"/>
            </a:ext>
          </a:extLst>
        </xdr:cNvPr>
        <xdr:cNvCxnSpPr/>
      </xdr:nvCxnSpPr>
      <xdr:spPr>
        <a:xfrm>
          <a:off x="13703300" y="65913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165826</xdr:rowOff>
    </xdr:from>
    <xdr:to>
      <xdr:col>67</xdr:col>
      <xdr:colOff>101600</xdr:colOff>
      <xdr:row>38</xdr:row>
      <xdr:rowOff>95976</xdr:rowOff>
    </xdr:to>
    <xdr:sp macro="" textlink="">
      <xdr:nvSpPr>
        <xdr:cNvPr id="540" name="楕円 539">
          <a:extLst>
            <a:ext uri="{FF2B5EF4-FFF2-40B4-BE49-F238E27FC236}">
              <a16:creationId xmlns:a16="http://schemas.microsoft.com/office/drawing/2014/main" id="{1F1B3698-287D-463C-84FE-EC81CF5A746B}"/>
            </a:ext>
          </a:extLst>
        </xdr:cNvPr>
        <xdr:cNvSpPr/>
      </xdr:nvSpPr>
      <xdr:spPr>
        <a:xfrm>
          <a:off x="12763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45176</xdr:rowOff>
    </xdr:from>
    <xdr:to>
      <xdr:col>71</xdr:col>
      <xdr:colOff>177800</xdr:colOff>
      <xdr:row>38</xdr:row>
      <xdr:rowOff>76200</xdr:rowOff>
    </xdr:to>
    <xdr:cxnSp macro="">
      <xdr:nvCxnSpPr>
        <xdr:cNvPr id="541" name="直線コネクタ 540">
          <a:extLst>
            <a:ext uri="{FF2B5EF4-FFF2-40B4-BE49-F238E27FC236}">
              <a16:creationId xmlns:a16="http://schemas.microsoft.com/office/drawing/2014/main" id="{43C45351-0372-4055-BF88-ED96A5662F60}"/>
            </a:ext>
          </a:extLst>
        </xdr:cNvPr>
        <xdr:cNvCxnSpPr/>
      </xdr:nvCxnSpPr>
      <xdr:spPr>
        <a:xfrm>
          <a:off x="12814300" y="65602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338C00D7-7084-4545-BA4E-081053E5027C}"/>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97B5B1F9-3A8F-443A-A9A0-95C2664D1957}"/>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B76B43D9-5E57-4FCF-A11F-655CB53253D9}"/>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831958F8-78C5-4ADC-BD71-9DC660BE1818}"/>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20F7534-19E8-402F-ABF4-F4961D180A1B}"/>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16164</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DFDAC8C4-0B9D-4CFF-8C27-1332376662C9}"/>
            </a:ext>
          </a:extLst>
        </xdr:cNvPr>
        <xdr:cNvSpPr txBox="1"/>
      </xdr:nvSpPr>
      <xdr:spPr>
        <a:xfrm>
          <a:off x="14389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FC6F9C92-F7A3-4516-B140-3B76FF537DBB}"/>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112503</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D3E87081-CC3F-4EB0-9D9B-721EAEEDA62F}"/>
            </a:ext>
          </a:extLst>
        </xdr:cNvPr>
        <xdr:cNvSpPr txBox="1"/>
      </xdr:nvSpPr>
      <xdr:spPr>
        <a:xfrm>
          <a:off x="12611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85876355-7A35-4A40-A1D1-47CC59601D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2BACD0B6-0052-4E2C-B7D9-1D86C9E5D0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B2160852-6D1C-4F75-AE94-441DA92CC8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0D1BC05-565B-404F-A64F-21F8BB4825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90CB17F8-D9C6-407C-B774-5BF86A2226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71C61939-55CA-4B4B-BC69-31B4C2C930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A4B88FB1-6198-4BF6-BA8B-976DDFB66C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DDE7A77D-70D5-4CF6-9C2A-A3756C67294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99752959-04E3-4D77-956D-47BD1833DB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8D9B976-60CD-459C-A198-14CE4D413E0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A5813ADC-167C-44F1-8D3E-0AAE7A7FDA6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E4FE3077-5DD4-4CBA-9E66-BE348589D42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882A74E3-7225-458F-A9A2-CE5D58F9B4E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23352588-62ED-416A-AADC-A845950EE05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4ED2FFDA-F630-4D06-ACA7-9B09FA4227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A945D9F6-7FC6-4889-8647-42E68A23B38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2556DF25-8545-4861-9055-B5D4D3207D5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35DAB212-8FB5-41FC-9B2C-1F7AC3AAED5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917700D6-1423-49AC-8CC4-36FA9C23648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C355A3E6-BD6C-4605-B3BB-AB152D59551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7D4A1E7A-62BC-4956-8CA9-FF54FAB84C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8AFA8FB-6BF5-4A96-933D-3F105DE22ED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D97ACA7D-A2A1-4038-B5C7-EED23B9012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3" name="直線コネクタ 572">
          <a:extLst>
            <a:ext uri="{FF2B5EF4-FFF2-40B4-BE49-F238E27FC236}">
              <a16:creationId xmlns:a16="http://schemas.microsoft.com/office/drawing/2014/main" id="{B9BA7C05-F6E0-4CFC-821D-6EDD8C91A62B}"/>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DFCF2B40-E423-48A4-A999-16E5CC54EA47}"/>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5" name="直線コネクタ 574">
          <a:extLst>
            <a:ext uri="{FF2B5EF4-FFF2-40B4-BE49-F238E27FC236}">
              <a16:creationId xmlns:a16="http://schemas.microsoft.com/office/drawing/2014/main" id="{4257C23C-7BCE-46C9-B51C-DF595C4A21DE}"/>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1DF302A-7566-4A4C-847C-F0096FF1162B}"/>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7" name="直線コネクタ 576">
          <a:extLst>
            <a:ext uri="{FF2B5EF4-FFF2-40B4-BE49-F238E27FC236}">
              <a16:creationId xmlns:a16="http://schemas.microsoft.com/office/drawing/2014/main" id="{A8FAAF50-757A-4595-AB07-15569B3FA279}"/>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64E4A1A7-7291-46B1-A8B6-8E6F7C4C4331}"/>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9" name="フローチャート: 判断 578">
          <a:extLst>
            <a:ext uri="{FF2B5EF4-FFF2-40B4-BE49-F238E27FC236}">
              <a16:creationId xmlns:a16="http://schemas.microsoft.com/office/drawing/2014/main" id="{AB15CFE6-BAB8-48C6-B796-17AE9B0D819B}"/>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0" name="フローチャート: 判断 579">
          <a:extLst>
            <a:ext uri="{FF2B5EF4-FFF2-40B4-BE49-F238E27FC236}">
              <a16:creationId xmlns:a16="http://schemas.microsoft.com/office/drawing/2014/main" id="{31DACBA2-F7A3-48A4-83C2-B1DBB0395BB3}"/>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1" name="フローチャート: 判断 580">
          <a:extLst>
            <a:ext uri="{FF2B5EF4-FFF2-40B4-BE49-F238E27FC236}">
              <a16:creationId xmlns:a16="http://schemas.microsoft.com/office/drawing/2014/main" id="{5D19593C-D493-4553-ABE1-86F449A55F4A}"/>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2" name="フローチャート: 判断 581">
          <a:extLst>
            <a:ext uri="{FF2B5EF4-FFF2-40B4-BE49-F238E27FC236}">
              <a16:creationId xmlns:a16="http://schemas.microsoft.com/office/drawing/2014/main" id="{3898E56C-B721-43F8-BADB-C47498267733}"/>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3" name="フローチャート: 判断 582">
          <a:extLst>
            <a:ext uri="{FF2B5EF4-FFF2-40B4-BE49-F238E27FC236}">
              <a16:creationId xmlns:a16="http://schemas.microsoft.com/office/drawing/2014/main" id="{43D763EE-9894-407C-9BDA-20B8EEFFE093}"/>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DFD4ECD-D6DB-40E0-B5A8-06F59429C3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7297657-05EA-4542-81E4-F095F70B3C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041700E-3A16-4584-92D1-5851384BBD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E5F855B-C842-45BE-8F78-E996E39B2F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7087C42-C9E8-42A1-985F-ECB85B7964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151857</xdr:rowOff>
    </xdr:from>
    <xdr:to>
      <xdr:col>116</xdr:col>
      <xdr:colOff>114300</xdr:colOff>
      <xdr:row>40</xdr:row>
      <xdr:rowOff>82007</xdr:rowOff>
    </xdr:to>
    <xdr:sp macro="" textlink="">
      <xdr:nvSpPr>
        <xdr:cNvPr id="589" name="楕円 588">
          <a:extLst>
            <a:ext uri="{FF2B5EF4-FFF2-40B4-BE49-F238E27FC236}">
              <a16:creationId xmlns:a16="http://schemas.microsoft.com/office/drawing/2014/main" id="{0E308A68-D834-4598-AF9C-3310587027E3}"/>
            </a:ext>
          </a:extLst>
        </xdr:cNvPr>
        <xdr:cNvSpPr/>
      </xdr:nvSpPr>
      <xdr:spPr>
        <a:xfrm>
          <a:off x="22110700" y="68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130284</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E01A2E70-8173-412F-B756-EFD501D61B81}"/>
            </a:ext>
          </a:extLst>
        </xdr:cNvPr>
        <xdr:cNvSpPr txBox="1"/>
      </xdr:nvSpPr>
      <xdr:spPr>
        <a:xfrm>
          <a:off x="22199600" y="681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164046</xdr:rowOff>
    </xdr:from>
    <xdr:to>
      <xdr:col>112</xdr:col>
      <xdr:colOff>38100</xdr:colOff>
      <xdr:row>40</xdr:row>
      <xdr:rowOff>94196</xdr:rowOff>
    </xdr:to>
    <xdr:sp macro="" textlink="">
      <xdr:nvSpPr>
        <xdr:cNvPr id="591" name="楕円 590">
          <a:extLst>
            <a:ext uri="{FF2B5EF4-FFF2-40B4-BE49-F238E27FC236}">
              <a16:creationId xmlns:a16="http://schemas.microsoft.com/office/drawing/2014/main" id="{163300E3-9849-43A2-8136-A98C29A8BC46}"/>
            </a:ext>
          </a:extLst>
        </xdr:cNvPr>
        <xdr:cNvSpPr/>
      </xdr:nvSpPr>
      <xdr:spPr>
        <a:xfrm>
          <a:off x="21272500" y="68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31207</xdr:rowOff>
    </xdr:from>
    <xdr:to>
      <xdr:col>116</xdr:col>
      <xdr:colOff>63500</xdr:colOff>
      <xdr:row>40</xdr:row>
      <xdr:rowOff>43396</xdr:rowOff>
    </xdr:to>
    <xdr:cxnSp macro="">
      <xdr:nvCxnSpPr>
        <xdr:cNvPr id="592" name="直線コネクタ 591">
          <a:extLst>
            <a:ext uri="{FF2B5EF4-FFF2-40B4-BE49-F238E27FC236}">
              <a16:creationId xmlns:a16="http://schemas.microsoft.com/office/drawing/2014/main" id="{24FFE90C-E7C6-4CF5-9488-6F2DB909E692}"/>
            </a:ext>
          </a:extLst>
        </xdr:cNvPr>
        <xdr:cNvCxnSpPr/>
      </xdr:nvCxnSpPr>
      <xdr:spPr>
        <a:xfrm flipV="1">
          <a:off x="21323300" y="6889207"/>
          <a:ext cx="838200" cy="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170161</xdr:rowOff>
    </xdr:from>
    <xdr:to>
      <xdr:col>107</xdr:col>
      <xdr:colOff>101600</xdr:colOff>
      <xdr:row>40</xdr:row>
      <xdr:rowOff>100311</xdr:rowOff>
    </xdr:to>
    <xdr:sp macro="" textlink="">
      <xdr:nvSpPr>
        <xdr:cNvPr id="593" name="楕円 592">
          <a:extLst>
            <a:ext uri="{FF2B5EF4-FFF2-40B4-BE49-F238E27FC236}">
              <a16:creationId xmlns:a16="http://schemas.microsoft.com/office/drawing/2014/main" id="{3BDAEFC0-1624-42D9-892B-CB4C3EDD52DC}"/>
            </a:ext>
          </a:extLst>
        </xdr:cNvPr>
        <xdr:cNvSpPr/>
      </xdr:nvSpPr>
      <xdr:spPr>
        <a:xfrm>
          <a:off x="20383500" y="68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43396</xdr:rowOff>
    </xdr:from>
    <xdr:to>
      <xdr:col>111</xdr:col>
      <xdr:colOff>177800</xdr:colOff>
      <xdr:row>40</xdr:row>
      <xdr:rowOff>49511</xdr:rowOff>
    </xdr:to>
    <xdr:cxnSp macro="">
      <xdr:nvCxnSpPr>
        <xdr:cNvPr id="594" name="直線コネクタ 593">
          <a:extLst>
            <a:ext uri="{FF2B5EF4-FFF2-40B4-BE49-F238E27FC236}">
              <a16:creationId xmlns:a16="http://schemas.microsoft.com/office/drawing/2014/main" id="{39B6647C-EC01-4885-A8A5-1AEC9D1FAD2F}"/>
            </a:ext>
          </a:extLst>
        </xdr:cNvPr>
        <xdr:cNvCxnSpPr/>
      </xdr:nvCxnSpPr>
      <xdr:spPr>
        <a:xfrm flipV="1">
          <a:off x="20434300" y="6901396"/>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4628</xdr:rowOff>
    </xdr:from>
    <xdr:to>
      <xdr:col>102</xdr:col>
      <xdr:colOff>165100</xdr:colOff>
      <xdr:row>40</xdr:row>
      <xdr:rowOff>106228</xdr:rowOff>
    </xdr:to>
    <xdr:sp macro="" textlink="">
      <xdr:nvSpPr>
        <xdr:cNvPr id="595" name="楕円 594">
          <a:extLst>
            <a:ext uri="{FF2B5EF4-FFF2-40B4-BE49-F238E27FC236}">
              <a16:creationId xmlns:a16="http://schemas.microsoft.com/office/drawing/2014/main" id="{8E6F5164-E764-4837-99C1-D1FA12AEBB8E}"/>
            </a:ext>
          </a:extLst>
        </xdr:cNvPr>
        <xdr:cNvSpPr/>
      </xdr:nvSpPr>
      <xdr:spPr>
        <a:xfrm>
          <a:off x="19494500" y="68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49511</xdr:rowOff>
    </xdr:from>
    <xdr:to>
      <xdr:col>107</xdr:col>
      <xdr:colOff>50800</xdr:colOff>
      <xdr:row>40</xdr:row>
      <xdr:rowOff>55428</xdr:rowOff>
    </xdr:to>
    <xdr:cxnSp macro="">
      <xdr:nvCxnSpPr>
        <xdr:cNvPr id="596" name="直線コネクタ 595">
          <a:extLst>
            <a:ext uri="{FF2B5EF4-FFF2-40B4-BE49-F238E27FC236}">
              <a16:creationId xmlns:a16="http://schemas.microsoft.com/office/drawing/2014/main" id="{3509B331-25F4-4863-B613-1AA46E0814A2}"/>
            </a:ext>
          </a:extLst>
        </xdr:cNvPr>
        <xdr:cNvCxnSpPr/>
      </xdr:nvCxnSpPr>
      <xdr:spPr>
        <a:xfrm flipV="1">
          <a:off x="19545300" y="6907511"/>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171300</xdr:rowOff>
    </xdr:from>
    <xdr:to>
      <xdr:col>98</xdr:col>
      <xdr:colOff>38100</xdr:colOff>
      <xdr:row>40</xdr:row>
      <xdr:rowOff>101450</xdr:rowOff>
    </xdr:to>
    <xdr:sp macro="" textlink="">
      <xdr:nvSpPr>
        <xdr:cNvPr id="597" name="楕円 596">
          <a:extLst>
            <a:ext uri="{FF2B5EF4-FFF2-40B4-BE49-F238E27FC236}">
              <a16:creationId xmlns:a16="http://schemas.microsoft.com/office/drawing/2014/main" id="{6F3352AB-ADAB-4124-B66E-78E689859A0A}"/>
            </a:ext>
          </a:extLst>
        </xdr:cNvPr>
        <xdr:cNvSpPr/>
      </xdr:nvSpPr>
      <xdr:spPr>
        <a:xfrm>
          <a:off x="18605500" y="68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50650</xdr:rowOff>
    </xdr:from>
    <xdr:to>
      <xdr:col>102</xdr:col>
      <xdr:colOff>114300</xdr:colOff>
      <xdr:row>40</xdr:row>
      <xdr:rowOff>55428</xdr:rowOff>
    </xdr:to>
    <xdr:cxnSp macro="">
      <xdr:nvCxnSpPr>
        <xdr:cNvPr id="598" name="直線コネクタ 597">
          <a:extLst>
            <a:ext uri="{FF2B5EF4-FFF2-40B4-BE49-F238E27FC236}">
              <a16:creationId xmlns:a16="http://schemas.microsoft.com/office/drawing/2014/main" id="{EECB9B75-EAA1-45A2-BE9F-6AF50F57052A}"/>
            </a:ext>
          </a:extLst>
        </xdr:cNvPr>
        <xdr:cNvCxnSpPr/>
      </xdr:nvCxnSpPr>
      <xdr:spPr>
        <a:xfrm>
          <a:off x="18656300" y="690865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5B3DC1C2-92D0-45DB-A420-53037D101326}"/>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74A488EA-68D5-48C2-86E4-265DD5574858}"/>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6EFF0F27-7FCA-48D3-B345-6A181CF98BF1}"/>
            </a:ext>
          </a:extLst>
        </xdr:cNvPr>
        <xdr:cNvSpPr txBox="1"/>
      </xdr:nvSpPr>
      <xdr:spPr>
        <a:xfrm>
          <a:off x="19278111" y="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3E67B10-8477-45E6-AEAD-A74FC13257B6}"/>
            </a:ext>
          </a:extLst>
        </xdr:cNvPr>
        <xdr:cNvSpPr txBox="1"/>
      </xdr:nvSpPr>
      <xdr:spPr>
        <a:xfrm>
          <a:off x="18389111" y="66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85323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4FD2E2B8-34BD-413A-85A1-54EBBE90C4AC}"/>
            </a:ext>
          </a:extLst>
        </xdr:cNvPr>
        <xdr:cNvSpPr txBox="1"/>
      </xdr:nvSpPr>
      <xdr:spPr>
        <a:xfrm>
          <a:off x="21043411" y="69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116838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1C4F4FE-E03C-49C4-A465-40A5606B165C}"/>
            </a:ext>
          </a:extLst>
        </xdr:cNvPr>
        <xdr:cNvSpPr txBox="1"/>
      </xdr:nvSpPr>
      <xdr:spPr>
        <a:xfrm>
          <a:off x="20167111" y="66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97355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B411B6AB-F246-4831-BC73-52906388F48E}"/>
            </a:ext>
          </a:extLst>
        </xdr:cNvPr>
        <xdr:cNvSpPr txBox="1"/>
      </xdr:nvSpPr>
      <xdr:spPr>
        <a:xfrm>
          <a:off x="19278111" y="69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92577</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76A28B28-E625-4449-B922-78F9D0CC02B0}"/>
            </a:ext>
          </a:extLst>
        </xdr:cNvPr>
        <xdr:cNvSpPr txBox="1"/>
      </xdr:nvSpPr>
      <xdr:spPr>
        <a:xfrm>
          <a:off x="18389111" y="695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6EF9253-71F5-4B3D-8F44-15CD3AC845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60B0E4F-AE61-49E1-BF53-46752165DA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11B503D-3DEE-4BD9-8A25-46B90312E5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5FEFF09-2595-47E1-BC05-75BC70D77B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38119AC-1334-44D8-970D-756A0B82941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C3FE2EC9-A24B-4234-8F49-215DF94069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272D1891-BCEA-4D8C-9255-F2DABFDBE8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C1E4E64-4381-47B5-97ED-E8955BFD5F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BBA7E97D-53FD-4841-8048-F2CEE1108A4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4630586-E98D-404D-922D-264D0C72AE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A53D0CA-E9A3-4D12-A753-E5A1E9D432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80B1096B-22FB-47E3-A3FD-B2A8FC099E5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A1F8D329-D640-4E82-8211-731A71933E3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F3E6BBD5-2FE3-4D5F-8080-96535B5B86D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FAB64918-1F1F-4C89-934E-7625E0F089E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2B1824E6-A1A1-468B-8951-94E3CD2F53C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B73D96EE-9E40-4E09-9223-49A63A7DE6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19E06209-8DAB-4E49-BA47-CBC2EDA7455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CB34243-A709-4BEB-8011-542F0BFD44F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E736567C-E397-44E2-B791-D521A0E04D2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799C20F5-26E1-4B83-A3A3-CC4AF036DCB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F151D58D-481D-4F77-9D2F-802AF84063A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91771E0-FE6E-4C30-9116-364F8C4B81C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92DB34C5-B843-4735-8F5A-DEBA4DC226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A88C902B-D39C-405C-B5E3-3F1808B9F9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90C12F90-F725-4852-8DED-2CF997A1E480}"/>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434CB455-2376-4CFC-98CB-420249D9984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79966B05-C6F9-44EA-94C2-A10D75F08AD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3269C124-BFF7-4453-982E-7BDC78B7C5BC}"/>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6" name="直線コネクタ 635">
          <a:extLst>
            <a:ext uri="{FF2B5EF4-FFF2-40B4-BE49-F238E27FC236}">
              <a16:creationId xmlns:a16="http://schemas.microsoft.com/office/drawing/2014/main" id="{CF48EF0E-3315-45EE-BF30-47F9E9225B76}"/>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71B08C23-EF91-48FA-AD79-01410B6687B5}"/>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8" name="フローチャート: 判断 637">
          <a:extLst>
            <a:ext uri="{FF2B5EF4-FFF2-40B4-BE49-F238E27FC236}">
              <a16:creationId xmlns:a16="http://schemas.microsoft.com/office/drawing/2014/main" id="{6956B9C9-DAAA-4039-BB44-44C2BD35973F}"/>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9" name="フローチャート: 判断 638">
          <a:extLst>
            <a:ext uri="{FF2B5EF4-FFF2-40B4-BE49-F238E27FC236}">
              <a16:creationId xmlns:a16="http://schemas.microsoft.com/office/drawing/2014/main" id="{B2D70CB6-2541-4C9F-A0D1-6F13BCEB9520}"/>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0" name="フローチャート: 判断 639">
          <a:extLst>
            <a:ext uri="{FF2B5EF4-FFF2-40B4-BE49-F238E27FC236}">
              <a16:creationId xmlns:a16="http://schemas.microsoft.com/office/drawing/2014/main" id="{D7F0118C-ECCF-4BAD-B438-CBC29B95692B}"/>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1" name="フローチャート: 判断 640">
          <a:extLst>
            <a:ext uri="{FF2B5EF4-FFF2-40B4-BE49-F238E27FC236}">
              <a16:creationId xmlns:a16="http://schemas.microsoft.com/office/drawing/2014/main" id="{00884EDB-DDED-4E6E-B651-AEC5D6306C50}"/>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2" name="フローチャート: 判断 641">
          <a:extLst>
            <a:ext uri="{FF2B5EF4-FFF2-40B4-BE49-F238E27FC236}">
              <a16:creationId xmlns:a16="http://schemas.microsoft.com/office/drawing/2014/main" id="{F370F95A-012A-4C43-BB4F-0BED9C13DF8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18A5433-43BC-4E04-BA5D-1E75A1B4EB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D423619-4B9A-4AED-803B-AD6A9F0BFB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776CC8E-1704-489F-BE5E-351925FA2A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808D40D-8D0A-46E4-A24D-F08307A42A1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50D48B0-93E1-410C-9243-ED3A8382705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648" name="楕円 647">
          <a:extLst>
            <a:ext uri="{FF2B5EF4-FFF2-40B4-BE49-F238E27FC236}">
              <a16:creationId xmlns:a16="http://schemas.microsoft.com/office/drawing/2014/main" id="{C9B50DAF-A6D0-4BE2-97B8-703F2D59CE89}"/>
            </a:ext>
          </a:extLst>
        </xdr:cNvPr>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10AB6C0-809C-4091-AB7F-476DCDFB2EBB}"/>
            </a:ext>
          </a:extLst>
        </xdr:cNvPr>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650" name="楕円 649">
          <a:extLst>
            <a:ext uri="{FF2B5EF4-FFF2-40B4-BE49-F238E27FC236}">
              <a16:creationId xmlns:a16="http://schemas.microsoft.com/office/drawing/2014/main" id="{8BF0E18D-5F03-45FF-93B4-98B5A8621DC1}"/>
            </a:ext>
          </a:extLst>
        </xdr:cNvPr>
        <xdr:cNvSpPr/>
      </xdr:nvSpPr>
      <xdr:spPr>
        <a:xfrm>
          <a:off x="15430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97972</xdr:rowOff>
    </xdr:to>
    <xdr:cxnSp macro="">
      <xdr:nvCxnSpPr>
        <xdr:cNvPr id="651" name="直線コネクタ 650">
          <a:extLst>
            <a:ext uri="{FF2B5EF4-FFF2-40B4-BE49-F238E27FC236}">
              <a16:creationId xmlns:a16="http://schemas.microsoft.com/office/drawing/2014/main" id="{330180D6-E0BB-4F0F-AA99-1E298089D2CB}"/>
            </a:ext>
          </a:extLst>
        </xdr:cNvPr>
        <xdr:cNvCxnSpPr/>
      </xdr:nvCxnSpPr>
      <xdr:spPr>
        <a:xfrm>
          <a:off x="15481300" y="103653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168003</xdr:rowOff>
    </xdr:from>
    <xdr:to>
      <xdr:col>76</xdr:col>
      <xdr:colOff>165100</xdr:colOff>
      <xdr:row>60</xdr:row>
      <xdr:rowOff>98153</xdr:rowOff>
    </xdr:to>
    <xdr:sp macro="" textlink="">
      <xdr:nvSpPr>
        <xdr:cNvPr id="652" name="楕円 651">
          <a:extLst>
            <a:ext uri="{FF2B5EF4-FFF2-40B4-BE49-F238E27FC236}">
              <a16:creationId xmlns:a16="http://schemas.microsoft.com/office/drawing/2014/main" id="{94F327CE-D7CC-4FAE-A5C0-79961DB10EAC}"/>
            </a:ext>
          </a:extLst>
        </xdr:cNvPr>
        <xdr:cNvSpPr/>
      </xdr:nvSpPr>
      <xdr:spPr>
        <a:xfrm>
          <a:off x="14541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47353</xdr:rowOff>
    </xdr:from>
    <xdr:to>
      <xdr:col>81</xdr:col>
      <xdr:colOff>50800</xdr:colOff>
      <xdr:row>60</xdr:row>
      <xdr:rowOff>78377</xdr:rowOff>
    </xdr:to>
    <xdr:cxnSp macro="">
      <xdr:nvCxnSpPr>
        <xdr:cNvPr id="653" name="直線コネクタ 652">
          <a:extLst>
            <a:ext uri="{FF2B5EF4-FFF2-40B4-BE49-F238E27FC236}">
              <a16:creationId xmlns:a16="http://schemas.microsoft.com/office/drawing/2014/main" id="{D061F12C-4F8F-4015-B1A5-E3C9516E7C26}"/>
            </a:ext>
          </a:extLst>
        </xdr:cNvPr>
        <xdr:cNvCxnSpPr/>
      </xdr:nvCxnSpPr>
      <xdr:spPr>
        <a:xfrm>
          <a:off x="14592300" y="103343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128815</xdr:rowOff>
    </xdr:from>
    <xdr:to>
      <xdr:col>72</xdr:col>
      <xdr:colOff>38100</xdr:colOff>
      <xdr:row>60</xdr:row>
      <xdr:rowOff>58965</xdr:rowOff>
    </xdr:to>
    <xdr:sp macro="" textlink="">
      <xdr:nvSpPr>
        <xdr:cNvPr id="654" name="楕円 653">
          <a:extLst>
            <a:ext uri="{FF2B5EF4-FFF2-40B4-BE49-F238E27FC236}">
              <a16:creationId xmlns:a16="http://schemas.microsoft.com/office/drawing/2014/main" id="{07DB08B7-E9B9-4DFF-BD9E-FE38D411AB38}"/>
            </a:ext>
          </a:extLst>
        </xdr:cNvPr>
        <xdr:cNvSpPr/>
      </xdr:nvSpPr>
      <xdr:spPr>
        <a:xfrm>
          <a:off x="13652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8165</xdr:rowOff>
    </xdr:from>
    <xdr:to>
      <xdr:col>76</xdr:col>
      <xdr:colOff>114300</xdr:colOff>
      <xdr:row>60</xdr:row>
      <xdr:rowOff>47353</xdr:rowOff>
    </xdr:to>
    <xdr:cxnSp macro="">
      <xdr:nvCxnSpPr>
        <xdr:cNvPr id="655" name="直線コネクタ 654">
          <a:extLst>
            <a:ext uri="{FF2B5EF4-FFF2-40B4-BE49-F238E27FC236}">
              <a16:creationId xmlns:a16="http://schemas.microsoft.com/office/drawing/2014/main" id="{6D6EFEB5-4C46-439C-A88E-A6E8AF056C93}"/>
            </a:ext>
          </a:extLst>
        </xdr:cNvPr>
        <xdr:cNvCxnSpPr/>
      </xdr:nvCxnSpPr>
      <xdr:spPr>
        <a:xfrm>
          <a:off x="13703300" y="102951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656" name="楕円 655">
          <a:extLst>
            <a:ext uri="{FF2B5EF4-FFF2-40B4-BE49-F238E27FC236}">
              <a16:creationId xmlns:a16="http://schemas.microsoft.com/office/drawing/2014/main" id="{0C3D1A59-C229-4205-8917-2F23BFB84CEA}"/>
            </a:ext>
          </a:extLst>
        </xdr:cNvPr>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60</xdr:row>
      <xdr:rowOff>8165</xdr:rowOff>
    </xdr:to>
    <xdr:cxnSp macro="">
      <xdr:nvCxnSpPr>
        <xdr:cNvPr id="657" name="直線コネクタ 656">
          <a:extLst>
            <a:ext uri="{FF2B5EF4-FFF2-40B4-BE49-F238E27FC236}">
              <a16:creationId xmlns:a16="http://schemas.microsoft.com/office/drawing/2014/main" id="{DCF25B5A-D341-48C2-A024-72D60D49B2E6}"/>
            </a:ext>
          </a:extLst>
        </xdr:cNvPr>
        <xdr:cNvCxnSpPr/>
      </xdr:nvCxnSpPr>
      <xdr:spPr>
        <a:xfrm>
          <a:off x="12814300" y="102608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7E152719-FCF9-485E-921D-41E6D94C98D4}"/>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9AAA91B3-C9CC-4A56-8967-A89D004F314F}"/>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E48EFA2-F42E-4F01-9798-3B309EE26256}"/>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B094C97-215A-40D9-AC7F-5AD4CE942F0E}"/>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1A460DFB-43B2-4421-A075-2C82186CED45}"/>
            </a:ext>
          </a:extLst>
        </xdr:cNvPr>
        <xdr:cNvSpPr txBox="1"/>
      </xdr:nvSpPr>
      <xdr:spPr>
        <a:xfrm>
          <a:off x="15266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114680</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9261C2F8-FCBE-43D7-A4FD-CFB9CEBF2453}"/>
            </a:ext>
          </a:extLst>
        </xdr:cNvPr>
        <xdr:cNvSpPr txBox="1"/>
      </xdr:nvSpPr>
      <xdr:spPr>
        <a:xfrm>
          <a:off x="14389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50092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6CD43E7-D071-4390-885D-116BAFE162A9}"/>
            </a:ext>
          </a:extLst>
        </xdr:cNvPr>
        <xdr:cNvSpPr txBox="1"/>
      </xdr:nvSpPr>
      <xdr:spPr>
        <a:xfrm>
          <a:off x="13500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5E834619-3201-4E69-B186-19D24CA8EF84}"/>
            </a:ext>
          </a:extLst>
        </xdr:cNvPr>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8AA8EA72-147E-476A-B8F5-3BB590DFA52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918CB433-6FA1-4B9C-AFF8-8938718773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7BE2B0B6-2068-456C-8FAA-E5A81F92EC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736A31B4-09F4-4F09-A5A4-312619621EC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E5A74A3A-2A5F-4982-B171-232EED9B581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E7A355D-3F44-40F3-AC0B-34EFBCCF07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9244EF59-E40A-422C-A65B-F2CF285197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B3A846FC-B64E-4539-BEDE-F1973E399CB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3DA60E2A-D3D1-4334-89E8-7F6D21736B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A081A8A8-C3C5-4A91-8E6C-A29F06718C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353A51BA-C956-4A3D-82F8-CE61BCF72A8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5CA4DEC3-0A8D-4373-A978-0F7EA3CD3B9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8D142759-6447-4E8C-AA6E-6B5C79AD728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BF6C8108-7AF9-481C-B79E-B7B8769C7F0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D49B2259-200B-487E-B96A-D4D8D591986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7A047CDC-B19C-4396-92CC-EBE324BC474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2B7B433E-F424-43D9-B3C1-577095C579C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62570E20-974D-4A74-BE41-D3F2C11E201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84928238-93E0-4007-95D6-BC4C9C7E857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42919C02-FBFD-4488-8317-2A59B10B7D9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90605EC-8BB8-44E8-94AB-F8D5F6AB52C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41B6A052-14C4-417D-9630-AA1F7BC6504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90F3DB9-F252-4591-9456-316DF86A82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F2D25DD-6A81-4FDD-A8F4-42E09307C27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1A42D688-5AC5-421E-84AB-015B368AE7A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0643E929-F77B-4C57-88DB-A4B13ABA8CFE}"/>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191BE31-DA7D-4F2C-ABA8-887BD05D027E}"/>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F82A3B2B-0A2F-40BF-8C1A-100FA002441B}"/>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A4081A5C-5A09-4067-B68A-84066346B1C6}"/>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5" name="直線コネクタ 694">
          <a:extLst>
            <a:ext uri="{FF2B5EF4-FFF2-40B4-BE49-F238E27FC236}">
              <a16:creationId xmlns:a16="http://schemas.microsoft.com/office/drawing/2014/main" id="{C61AF1F2-5DB3-4F6C-9326-D8A7371406C4}"/>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6E21711-F7DF-42FD-93B7-C7820D933E14}"/>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7" name="フローチャート: 判断 696">
          <a:extLst>
            <a:ext uri="{FF2B5EF4-FFF2-40B4-BE49-F238E27FC236}">
              <a16:creationId xmlns:a16="http://schemas.microsoft.com/office/drawing/2014/main" id="{21D11213-BB10-48E3-8B66-10F3AE07639A}"/>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8" name="フローチャート: 判断 697">
          <a:extLst>
            <a:ext uri="{FF2B5EF4-FFF2-40B4-BE49-F238E27FC236}">
              <a16:creationId xmlns:a16="http://schemas.microsoft.com/office/drawing/2014/main" id="{2D6B5907-E89E-4259-B7EA-4E988C4C1781}"/>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9" name="フローチャート: 判断 698">
          <a:extLst>
            <a:ext uri="{FF2B5EF4-FFF2-40B4-BE49-F238E27FC236}">
              <a16:creationId xmlns:a16="http://schemas.microsoft.com/office/drawing/2014/main" id="{67A657C4-5D0C-49B7-80D3-0A9496C13291}"/>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700" name="フローチャート: 判断 699">
          <a:extLst>
            <a:ext uri="{FF2B5EF4-FFF2-40B4-BE49-F238E27FC236}">
              <a16:creationId xmlns:a16="http://schemas.microsoft.com/office/drawing/2014/main" id="{6A0D5678-23DD-4239-BF9D-9CB4C8A3C37A}"/>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1" name="フローチャート: 判断 700">
          <a:extLst>
            <a:ext uri="{FF2B5EF4-FFF2-40B4-BE49-F238E27FC236}">
              <a16:creationId xmlns:a16="http://schemas.microsoft.com/office/drawing/2014/main" id="{10D30336-5634-434B-9DC3-D86C2344500F}"/>
            </a:ext>
          </a:extLst>
        </xdr:cNvPr>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0BE9C1F-B87C-4C00-ACC0-162143DD34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8BDC3B0-E921-4EA4-9CE1-AAE43D7CE4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5208C80-05AF-4391-9BD8-3CEB2186C0E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EB1F82C-CB49-40CA-BDBD-0FD8C52CA52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C536F3D-05A0-4AEA-BE26-EED80A2C14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707" name="楕円 706">
          <a:extLst>
            <a:ext uri="{FF2B5EF4-FFF2-40B4-BE49-F238E27FC236}">
              <a16:creationId xmlns:a16="http://schemas.microsoft.com/office/drawing/2014/main" id="{238640D0-E68E-45EE-84B7-490D50DE087F}"/>
            </a:ext>
          </a:extLst>
        </xdr:cNvPr>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558BC2E1-39DB-4B61-95A8-7281F0D5B0FB}"/>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153307</xdr:rowOff>
    </xdr:from>
    <xdr:to>
      <xdr:col>112</xdr:col>
      <xdr:colOff>38100</xdr:colOff>
      <xdr:row>56</xdr:row>
      <xdr:rowOff>83457</xdr:rowOff>
    </xdr:to>
    <xdr:sp macro="" textlink="">
      <xdr:nvSpPr>
        <xdr:cNvPr id="709" name="楕円 708">
          <a:extLst>
            <a:ext uri="{FF2B5EF4-FFF2-40B4-BE49-F238E27FC236}">
              <a16:creationId xmlns:a16="http://schemas.microsoft.com/office/drawing/2014/main" id="{9FC704D7-5A5B-4904-AF21-C71082C11A4F}"/>
            </a:ext>
          </a:extLst>
        </xdr:cNvPr>
        <xdr:cNvSpPr/>
      </xdr:nvSpPr>
      <xdr:spPr>
        <a:xfrm>
          <a:off x="21272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32657</xdr:rowOff>
    </xdr:to>
    <xdr:cxnSp macro="">
      <xdr:nvCxnSpPr>
        <xdr:cNvPr id="710" name="直線コネクタ 709">
          <a:extLst>
            <a:ext uri="{FF2B5EF4-FFF2-40B4-BE49-F238E27FC236}">
              <a16:creationId xmlns:a16="http://schemas.microsoft.com/office/drawing/2014/main" id="{6FB4EA9E-337D-416E-91DE-00B96F9AC672}"/>
            </a:ext>
          </a:extLst>
        </xdr:cNvPr>
        <xdr:cNvCxnSpPr/>
      </xdr:nvCxnSpPr>
      <xdr:spPr>
        <a:xfrm flipV="1">
          <a:off x="21323300" y="960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14515</xdr:rowOff>
    </xdr:from>
    <xdr:to>
      <xdr:col>107</xdr:col>
      <xdr:colOff>101600</xdr:colOff>
      <xdr:row>56</xdr:row>
      <xdr:rowOff>116115</xdr:rowOff>
    </xdr:to>
    <xdr:sp macro="" textlink="">
      <xdr:nvSpPr>
        <xdr:cNvPr id="711" name="楕円 710">
          <a:extLst>
            <a:ext uri="{FF2B5EF4-FFF2-40B4-BE49-F238E27FC236}">
              <a16:creationId xmlns:a16="http://schemas.microsoft.com/office/drawing/2014/main" id="{937081C6-256E-43A4-AF49-DE778571E54B}"/>
            </a:ext>
          </a:extLst>
        </xdr:cNvPr>
        <xdr:cNvSpPr/>
      </xdr:nvSpPr>
      <xdr:spPr>
        <a:xfrm>
          <a:off x="20383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32657</xdr:rowOff>
    </xdr:from>
    <xdr:to>
      <xdr:col>111</xdr:col>
      <xdr:colOff>177800</xdr:colOff>
      <xdr:row>56</xdr:row>
      <xdr:rowOff>65315</xdr:rowOff>
    </xdr:to>
    <xdr:cxnSp macro="">
      <xdr:nvCxnSpPr>
        <xdr:cNvPr id="712" name="直線コネクタ 711">
          <a:extLst>
            <a:ext uri="{FF2B5EF4-FFF2-40B4-BE49-F238E27FC236}">
              <a16:creationId xmlns:a16="http://schemas.microsoft.com/office/drawing/2014/main" id="{A8869E54-2146-4A7B-946E-3FE61224DEFF}"/>
            </a:ext>
          </a:extLst>
        </xdr:cNvPr>
        <xdr:cNvCxnSpPr/>
      </xdr:nvCxnSpPr>
      <xdr:spPr>
        <a:xfrm flipV="1">
          <a:off x="20434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131535</xdr:rowOff>
    </xdr:from>
    <xdr:to>
      <xdr:col>102</xdr:col>
      <xdr:colOff>165100</xdr:colOff>
      <xdr:row>56</xdr:row>
      <xdr:rowOff>61685</xdr:rowOff>
    </xdr:to>
    <xdr:sp macro="" textlink="">
      <xdr:nvSpPr>
        <xdr:cNvPr id="713" name="楕円 712">
          <a:extLst>
            <a:ext uri="{FF2B5EF4-FFF2-40B4-BE49-F238E27FC236}">
              <a16:creationId xmlns:a16="http://schemas.microsoft.com/office/drawing/2014/main" id="{849AFFC8-3097-44BE-8060-C4126DFD0ADC}"/>
            </a:ext>
          </a:extLst>
        </xdr:cNvPr>
        <xdr:cNvSpPr/>
      </xdr:nvSpPr>
      <xdr:spPr>
        <a:xfrm>
          <a:off x="19494500" y="95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10885</xdr:rowOff>
    </xdr:from>
    <xdr:to>
      <xdr:col>107</xdr:col>
      <xdr:colOff>50800</xdr:colOff>
      <xdr:row>56</xdr:row>
      <xdr:rowOff>65315</xdr:rowOff>
    </xdr:to>
    <xdr:cxnSp macro="">
      <xdr:nvCxnSpPr>
        <xdr:cNvPr id="714" name="直線コネクタ 713">
          <a:extLst>
            <a:ext uri="{FF2B5EF4-FFF2-40B4-BE49-F238E27FC236}">
              <a16:creationId xmlns:a16="http://schemas.microsoft.com/office/drawing/2014/main" id="{186AF3AE-933C-4540-9077-509BA2678BE2}"/>
            </a:ext>
          </a:extLst>
        </xdr:cNvPr>
        <xdr:cNvCxnSpPr/>
      </xdr:nvCxnSpPr>
      <xdr:spPr>
        <a:xfrm>
          <a:off x="19545300" y="96120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153307</xdr:rowOff>
    </xdr:from>
    <xdr:to>
      <xdr:col>98</xdr:col>
      <xdr:colOff>38100</xdr:colOff>
      <xdr:row>56</xdr:row>
      <xdr:rowOff>83457</xdr:rowOff>
    </xdr:to>
    <xdr:sp macro="" textlink="">
      <xdr:nvSpPr>
        <xdr:cNvPr id="715" name="楕円 714">
          <a:extLst>
            <a:ext uri="{FF2B5EF4-FFF2-40B4-BE49-F238E27FC236}">
              <a16:creationId xmlns:a16="http://schemas.microsoft.com/office/drawing/2014/main" id="{20C48B6C-87D2-4020-ADEF-1B938FDEC665}"/>
            </a:ext>
          </a:extLst>
        </xdr:cNvPr>
        <xdr:cNvSpPr/>
      </xdr:nvSpPr>
      <xdr:spPr>
        <a:xfrm>
          <a:off x="18605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10885</xdr:rowOff>
    </xdr:from>
    <xdr:to>
      <xdr:col>102</xdr:col>
      <xdr:colOff>114300</xdr:colOff>
      <xdr:row>56</xdr:row>
      <xdr:rowOff>32657</xdr:rowOff>
    </xdr:to>
    <xdr:cxnSp macro="">
      <xdr:nvCxnSpPr>
        <xdr:cNvPr id="716" name="直線コネクタ 715">
          <a:extLst>
            <a:ext uri="{FF2B5EF4-FFF2-40B4-BE49-F238E27FC236}">
              <a16:creationId xmlns:a16="http://schemas.microsoft.com/office/drawing/2014/main" id="{2D30FCFE-C99C-46BB-8A5C-64E0B6E6518F}"/>
            </a:ext>
          </a:extLst>
        </xdr:cNvPr>
        <xdr:cNvCxnSpPr/>
      </xdr:nvCxnSpPr>
      <xdr:spPr>
        <a:xfrm flipV="1">
          <a:off x="18656300" y="96120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7" name="n_1aveValue【保健センター・保健所】&#10;一人当たり面積">
          <a:extLst>
            <a:ext uri="{FF2B5EF4-FFF2-40B4-BE49-F238E27FC236}">
              <a16:creationId xmlns:a16="http://schemas.microsoft.com/office/drawing/2014/main" id="{B3383384-9D69-48A1-A59A-04FB522DC564}"/>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8" name="n_2aveValue【保健センター・保健所】&#10;一人当たり面積">
          <a:extLst>
            <a:ext uri="{FF2B5EF4-FFF2-40B4-BE49-F238E27FC236}">
              <a16:creationId xmlns:a16="http://schemas.microsoft.com/office/drawing/2014/main" id="{A8160CE6-ECD9-49E5-948F-F9B9AA038E88}"/>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109962</xdr:rowOff>
    </xdr:from>
    <xdr:ext cx="469744" cy="259045"/>
    <xdr:sp macro="" textlink="">
      <xdr:nvSpPr>
        <xdr:cNvPr id="719" name="n_3aveValue【保健センター・保健所】&#10;一人当たり面積">
          <a:extLst>
            <a:ext uri="{FF2B5EF4-FFF2-40B4-BE49-F238E27FC236}">
              <a16:creationId xmlns:a16="http://schemas.microsoft.com/office/drawing/2014/main" id="{F7E46F18-856A-4A29-991C-531632A72353}"/>
            </a:ext>
          </a:extLst>
        </xdr:cNvPr>
        <xdr:cNvSpPr txBox="1"/>
      </xdr:nvSpPr>
      <xdr:spPr>
        <a:xfrm>
          <a:off x="19310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120849</xdr:rowOff>
    </xdr:from>
    <xdr:ext cx="469744" cy="259045"/>
    <xdr:sp macro="" textlink="">
      <xdr:nvSpPr>
        <xdr:cNvPr id="720" name="n_4aveValue【保健センター・保健所】&#10;一人当たり面積">
          <a:extLst>
            <a:ext uri="{FF2B5EF4-FFF2-40B4-BE49-F238E27FC236}">
              <a16:creationId xmlns:a16="http://schemas.microsoft.com/office/drawing/2014/main" id="{CCE274B3-BC25-4701-B685-4D1516FFFB24}"/>
            </a:ext>
          </a:extLst>
        </xdr:cNvPr>
        <xdr:cNvSpPr txBox="1"/>
      </xdr:nvSpPr>
      <xdr:spPr>
        <a:xfrm>
          <a:off x="18421427" y="1057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99984</xdr:rowOff>
    </xdr:from>
    <xdr:ext cx="469744" cy="259045"/>
    <xdr:sp macro="" textlink="">
      <xdr:nvSpPr>
        <xdr:cNvPr id="721" name="n_1mainValue【保健センター・保健所】&#10;一人当たり面積">
          <a:extLst>
            <a:ext uri="{FF2B5EF4-FFF2-40B4-BE49-F238E27FC236}">
              <a16:creationId xmlns:a16="http://schemas.microsoft.com/office/drawing/2014/main" id="{A6E652BC-B4EE-4437-8556-E7F2E8B7F5FF}"/>
            </a:ext>
          </a:extLst>
        </xdr:cNvPr>
        <xdr:cNvSpPr txBox="1"/>
      </xdr:nvSpPr>
      <xdr:spPr>
        <a:xfrm>
          <a:off x="21075727" y="93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132642</xdr:rowOff>
    </xdr:from>
    <xdr:ext cx="469744" cy="259045"/>
    <xdr:sp macro="" textlink="">
      <xdr:nvSpPr>
        <xdr:cNvPr id="722" name="n_2mainValue【保健センター・保健所】&#10;一人当たり面積">
          <a:extLst>
            <a:ext uri="{FF2B5EF4-FFF2-40B4-BE49-F238E27FC236}">
              <a16:creationId xmlns:a16="http://schemas.microsoft.com/office/drawing/2014/main" id="{D3041FAE-8004-4EF4-96CD-382A65EAD357}"/>
            </a:ext>
          </a:extLst>
        </xdr:cNvPr>
        <xdr:cNvSpPr txBox="1"/>
      </xdr:nvSpPr>
      <xdr:spPr>
        <a:xfrm>
          <a:off x="201994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78212</xdr:rowOff>
    </xdr:from>
    <xdr:ext cx="469744" cy="259045"/>
    <xdr:sp macro="" textlink="">
      <xdr:nvSpPr>
        <xdr:cNvPr id="723" name="n_3mainValue【保健センター・保健所】&#10;一人当たり面積">
          <a:extLst>
            <a:ext uri="{FF2B5EF4-FFF2-40B4-BE49-F238E27FC236}">
              <a16:creationId xmlns:a16="http://schemas.microsoft.com/office/drawing/2014/main" id="{DF29DC64-5834-4E68-88C0-41AE7F993596}"/>
            </a:ext>
          </a:extLst>
        </xdr:cNvPr>
        <xdr:cNvSpPr txBox="1"/>
      </xdr:nvSpPr>
      <xdr:spPr>
        <a:xfrm>
          <a:off x="19310427" y="93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99984</xdr:rowOff>
    </xdr:from>
    <xdr:ext cx="469744" cy="259045"/>
    <xdr:sp macro="" textlink="">
      <xdr:nvSpPr>
        <xdr:cNvPr id="724" name="n_4mainValue【保健センター・保健所】&#10;一人当たり面積">
          <a:extLst>
            <a:ext uri="{FF2B5EF4-FFF2-40B4-BE49-F238E27FC236}">
              <a16:creationId xmlns:a16="http://schemas.microsoft.com/office/drawing/2014/main" id="{28D6AB46-DD0C-4152-B605-CB8F9EB19743}"/>
            </a:ext>
          </a:extLst>
        </xdr:cNvPr>
        <xdr:cNvSpPr txBox="1"/>
      </xdr:nvSpPr>
      <xdr:spPr>
        <a:xfrm>
          <a:off x="18421427" y="93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F27E081-AC0A-4385-B86B-C30380F153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6C571764-0BE4-405E-B2A5-17D2780907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A2AEF8F5-2463-4475-80C3-AA3292E42A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0C568BC-6EC2-42F4-8AC7-C59BE4BDFC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5D8681F1-B01A-4884-97BF-500D0A04C6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36177E0-86D1-469A-BB59-B6254A3395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7C600D29-6559-404D-9345-9D20BFFD40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E0A4832-1FD4-4DD4-B47F-463C5C3E38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9AD188A-6A96-4A62-9CB1-04B20773DA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33C78DF8-74FC-4162-A947-F03915076C4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344EF719-B033-418E-837A-5C04E79418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597F852-CA6E-4197-8DB3-268ECEDE856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11A0F22D-C1B9-49B5-867B-CD9E245FCAE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922C1949-CFC4-411B-B3D1-A3FE4A83B4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365FABF-DCC7-43DE-B425-8EA99CD830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458CF4E5-89A0-4870-9AF8-9F40306CAA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E5D9190F-67A6-44B8-AE05-B2A943EE7A4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52A431F7-AC47-4B02-AC8C-3FB1555C535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33A6C954-2CA0-42C0-AC51-1046F7D0078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21516FB7-CB8F-4DB3-8F85-F8617BD11C4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7B582024-EBFA-4F89-9D85-481DC4261B3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45EE2B74-9B70-44DD-B4E5-4E46FAE0294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F645B2A1-3116-4A4E-86C9-E5C585A13C6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BADAC74E-C10B-42F3-9AEC-611E880166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9" name="直線コネクタ 748">
          <a:extLst>
            <a:ext uri="{FF2B5EF4-FFF2-40B4-BE49-F238E27FC236}">
              <a16:creationId xmlns:a16="http://schemas.microsoft.com/office/drawing/2014/main" id="{70B445E7-1543-4AA4-ACC9-D92B3B5F53FC}"/>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6C83E0D9-EF3F-4D00-B592-151C2D353DED}"/>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1" name="直線コネクタ 750">
          <a:extLst>
            <a:ext uri="{FF2B5EF4-FFF2-40B4-BE49-F238E27FC236}">
              <a16:creationId xmlns:a16="http://schemas.microsoft.com/office/drawing/2014/main" id="{183EE1E8-35CB-4277-AB11-E24BA7F17942}"/>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9255DBD1-67CA-4707-A26A-44D3DB4A0517}"/>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3" name="直線コネクタ 752">
          <a:extLst>
            <a:ext uri="{FF2B5EF4-FFF2-40B4-BE49-F238E27FC236}">
              <a16:creationId xmlns:a16="http://schemas.microsoft.com/office/drawing/2014/main" id="{7D40999A-2AC8-458D-BBD6-CA9D2C787E75}"/>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58F475DC-A0B3-417F-98D7-64BE79BCF0A4}"/>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5" name="フローチャート: 判断 754">
          <a:extLst>
            <a:ext uri="{FF2B5EF4-FFF2-40B4-BE49-F238E27FC236}">
              <a16:creationId xmlns:a16="http://schemas.microsoft.com/office/drawing/2014/main" id="{9F557593-2605-496C-9485-61FD2E45E438}"/>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6" name="フローチャート: 判断 755">
          <a:extLst>
            <a:ext uri="{FF2B5EF4-FFF2-40B4-BE49-F238E27FC236}">
              <a16:creationId xmlns:a16="http://schemas.microsoft.com/office/drawing/2014/main" id="{433F46C2-1B77-4EE6-B30C-B49F757ED922}"/>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7" name="フローチャート: 判断 756">
          <a:extLst>
            <a:ext uri="{FF2B5EF4-FFF2-40B4-BE49-F238E27FC236}">
              <a16:creationId xmlns:a16="http://schemas.microsoft.com/office/drawing/2014/main" id="{C7DF7564-C1B1-49E1-A3AB-E2BCB9940D71}"/>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8" name="フローチャート: 判断 757">
          <a:extLst>
            <a:ext uri="{FF2B5EF4-FFF2-40B4-BE49-F238E27FC236}">
              <a16:creationId xmlns:a16="http://schemas.microsoft.com/office/drawing/2014/main" id="{8925738C-51B2-4D75-ADAA-DFE06062F37A}"/>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9" name="フローチャート: 判断 758">
          <a:extLst>
            <a:ext uri="{FF2B5EF4-FFF2-40B4-BE49-F238E27FC236}">
              <a16:creationId xmlns:a16="http://schemas.microsoft.com/office/drawing/2014/main" id="{11135FD8-0C57-4E47-ABFC-350EC19DB812}"/>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C74FEAC-D200-48FE-9701-06B71AEEAEC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09F14F1-7F56-46EA-96F9-D199E513F23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583E24B-EFA7-4626-90A5-5C34CC3803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8D4164D-CA0A-44B5-BFDD-66D108E7DBC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33AC99A-6540-483E-9F80-7B14323B684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765" name="楕円 764">
          <a:extLst>
            <a:ext uri="{FF2B5EF4-FFF2-40B4-BE49-F238E27FC236}">
              <a16:creationId xmlns:a16="http://schemas.microsoft.com/office/drawing/2014/main" id="{68F21D5D-62AB-4E94-8803-C7E215BB5EA6}"/>
            </a:ext>
          </a:extLst>
        </xdr:cNvPr>
        <xdr:cNvSpPr/>
      </xdr:nvSpPr>
      <xdr:spPr>
        <a:xfrm>
          <a:off x="16268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92091</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F33FF54A-17C9-40C8-B6BB-E970604F916F}"/>
            </a:ext>
          </a:extLst>
        </xdr:cNvPr>
        <xdr:cNvSpPr txBox="1"/>
      </xdr:nvSpPr>
      <xdr:spPr>
        <a:xfrm>
          <a:off x="16357600"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34925</xdr:rowOff>
    </xdr:from>
    <xdr:to>
      <xdr:col>81</xdr:col>
      <xdr:colOff>101600</xdr:colOff>
      <xdr:row>82</xdr:row>
      <xdr:rowOff>136525</xdr:rowOff>
    </xdr:to>
    <xdr:sp macro="" textlink="">
      <xdr:nvSpPr>
        <xdr:cNvPr id="767" name="楕円 766">
          <a:extLst>
            <a:ext uri="{FF2B5EF4-FFF2-40B4-BE49-F238E27FC236}">
              <a16:creationId xmlns:a16="http://schemas.microsoft.com/office/drawing/2014/main" id="{A6D7256A-0A94-4F3D-B2CA-E2E6E1C4B506}"/>
            </a:ext>
          </a:extLst>
        </xdr:cNvPr>
        <xdr:cNvSpPr/>
      </xdr:nvSpPr>
      <xdr:spPr>
        <a:xfrm>
          <a:off x="15430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85725</xdr:rowOff>
    </xdr:from>
    <xdr:to>
      <xdr:col>85</xdr:col>
      <xdr:colOff>127000</xdr:colOff>
      <xdr:row>82</xdr:row>
      <xdr:rowOff>120014</xdr:rowOff>
    </xdr:to>
    <xdr:cxnSp macro="">
      <xdr:nvCxnSpPr>
        <xdr:cNvPr id="768" name="直線コネクタ 767">
          <a:extLst>
            <a:ext uri="{FF2B5EF4-FFF2-40B4-BE49-F238E27FC236}">
              <a16:creationId xmlns:a16="http://schemas.microsoft.com/office/drawing/2014/main" id="{C281406A-D082-4542-B424-6DB0CA4599FE}"/>
            </a:ext>
          </a:extLst>
        </xdr:cNvPr>
        <xdr:cNvCxnSpPr/>
      </xdr:nvCxnSpPr>
      <xdr:spPr>
        <a:xfrm>
          <a:off x="15481300" y="141446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17780</xdr:rowOff>
    </xdr:from>
    <xdr:to>
      <xdr:col>76</xdr:col>
      <xdr:colOff>165100</xdr:colOff>
      <xdr:row>82</xdr:row>
      <xdr:rowOff>119380</xdr:rowOff>
    </xdr:to>
    <xdr:sp macro="" textlink="">
      <xdr:nvSpPr>
        <xdr:cNvPr id="769" name="楕円 768">
          <a:extLst>
            <a:ext uri="{FF2B5EF4-FFF2-40B4-BE49-F238E27FC236}">
              <a16:creationId xmlns:a16="http://schemas.microsoft.com/office/drawing/2014/main" id="{E12B5456-3204-4661-84FB-16DE36F0488A}"/>
            </a:ext>
          </a:extLst>
        </xdr:cNvPr>
        <xdr:cNvSpPr/>
      </xdr:nvSpPr>
      <xdr:spPr>
        <a:xfrm>
          <a:off x="14541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68580</xdr:rowOff>
    </xdr:from>
    <xdr:to>
      <xdr:col>81</xdr:col>
      <xdr:colOff>50800</xdr:colOff>
      <xdr:row>82</xdr:row>
      <xdr:rowOff>85725</xdr:rowOff>
    </xdr:to>
    <xdr:cxnSp macro="">
      <xdr:nvCxnSpPr>
        <xdr:cNvPr id="770" name="直線コネクタ 769">
          <a:extLst>
            <a:ext uri="{FF2B5EF4-FFF2-40B4-BE49-F238E27FC236}">
              <a16:creationId xmlns:a16="http://schemas.microsoft.com/office/drawing/2014/main" id="{E9F1B36F-7733-4489-BCA7-115BE967C4DD}"/>
            </a:ext>
          </a:extLst>
        </xdr:cNvPr>
        <xdr:cNvCxnSpPr/>
      </xdr:nvCxnSpPr>
      <xdr:spPr>
        <a:xfrm>
          <a:off x="14592300" y="14127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771" name="楕円 770">
          <a:extLst>
            <a:ext uri="{FF2B5EF4-FFF2-40B4-BE49-F238E27FC236}">
              <a16:creationId xmlns:a16="http://schemas.microsoft.com/office/drawing/2014/main" id="{4E084699-3113-4F76-BCE0-EE18C2F20B19}"/>
            </a:ext>
          </a:extLst>
        </xdr:cNvPr>
        <xdr:cNvSpPr/>
      </xdr:nvSpPr>
      <xdr:spPr>
        <a:xfrm>
          <a:off x="13652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68580</xdr:rowOff>
    </xdr:from>
    <xdr:to>
      <xdr:col>76</xdr:col>
      <xdr:colOff>114300</xdr:colOff>
      <xdr:row>82</xdr:row>
      <xdr:rowOff>131445</xdr:rowOff>
    </xdr:to>
    <xdr:cxnSp macro="">
      <xdr:nvCxnSpPr>
        <xdr:cNvPr id="772" name="直線コネクタ 771">
          <a:extLst>
            <a:ext uri="{FF2B5EF4-FFF2-40B4-BE49-F238E27FC236}">
              <a16:creationId xmlns:a16="http://schemas.microsoft.com/office/drawing/2014/main" id="{5729A8C4-F04D-4651-ACC6-52C83B4925E0}"/>
            </a:ext>
          </a:extLst>
        </xdr:cNvPr>
        <xdr:cNvCxnSpPr/>
      </xdr:nvCxnSpPr>
      <xdr:spPr>
        <a:xfrm flipV="1">
          <a:off x="13703300" y="141274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99695</xdr:rowOff>
    </xdr:from>
    <xdr:to>
      <xdr:col>67</xdr:col>
      <xdr:colOff>101600</xdr:colOff>
      <xdr:row>83</xdr:row>
      <xdr:rowOff>29845</xdr:rowOff>
    </xdr:to>
    <xdr:sp macro="" textlink="">
      <xdr:nvSpPr>
        <xdr:cNvPr id="773" name="楕円 772">
          <a:extLst>
            <a:ext uri="{FF2B5EF4-FFF2-40B4-BE49-F238E27FC236}">
              <a16:creationId xmlns:a16="http://schemas.microsoft.com/office/drawing/2014/main" id="{4C7794BB-5FE6-4BBF-8707-D2C4F91C047C}"/>
            </a:ext>
          </a:extLst>
        </xdr:cNvPr>
        <xdr:cNvSpPr/>
      </xdr:nvSpPr>
      <xdr:spPr>
        <a:xfrm>
          <a:off x="12763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82</xdr:row>
      <xdr:rowOff>150495</xdr:rowOff>
    </xdr:to>
    <xdr:cxnSp macro="">
      <xdr:nvCxnSpPr>
        <xdr:cNvPr id="774" name="直線コネクタ 773">
          <a:extLst>
            <a:ext uri="{FF2B5EF4-FFF2-40B4-BE49-F238E27FC236}">
              <a16:creationId xmlns:a16="http://schemas.microsoft.com/office/drawing/2014/main" id="{BA283C4D-F1B3-4F48-8EE3-7566C1DE5C88}"/>
            </a:ext>
          </a:extLst>
        </xdr:cNvPr>
        <xdr:cNvCxnSpPr/>
      </xdr:nvCxnSpPr>
      <xdr:spPr>
        <a:xfrm flipV="1">
          <a:off x="12814300" y="14190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5" name="n_1aveValue【消防施設】&#10;有形固定資産減価償却率">
          <a:extLst>
            <a:ext uri="{FF2B5EF4-FFF2-40B4-BE49-F238E27FC236}">
              <a16:creationId xmlns:a16="http://schemas.microsoft.com/office/drawing/2014/main" id="{AC9D1C62-8B3F-46B4-8E46-42E6A172C7E7}"/>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6" name="n_2aveValue【消防施設】&#10;有形固定資産減価償却率">
          <a:extLst>
            <a:ext uri="{FF2B5EF4-FFF2-40B4-BE49-F238E27FC236}">
              <a16:creationId xmlns:a16="http://schemas.microsoft.com/office/drawing/2014/main" id="{CFD28A1D-D517-4EEB-BCEA-396978236B68}"/>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7" name="n_3aveValue【消防施設】&#10;有形固定資産減価償却率">
          <a:extLst>
            <a:ext uri="{FF2B5EF4-FFF2-40B4-BE49-F238E27FC236}">
              <a16:creationId xmlns:a16="http://schemas.microsoft.com/office/drawing/2014/main" id="{4AED5F04-0F84-4B46-9E51-2D7FAFD186FB}"/>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8" name="n_4aveValue【消防施設】&#10;有形固定資産減価償却率">
          <a:extLst>
            <a:ext uri="{FF2B5EF4-FFF2-40B4-BE49-F238E27FC236}">
              <a16:creationId xmlns:a16="http://schemas.microsoft.com/office/drawing/2014/main" id="{8E062470-4F37-4102-BBCB-E2D6EFE86962}"/>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153052</xdr:rowOff>
    </xdr:from>
    <xdr:ext cx="405111" cy="259045"/>
    <xdr:sp macro="" textlink="">
      <xdr:nvSpPr>
        <xdr:cNvPr id="779" name="n_1mainValue【消防施設】&#10;有形固定資産減価償却率">
          <a:extLst>
            <a:ext uri="{FF2B5EF4-FFF2-40B4-BE49-F238E27FC236}">
              <a16:creationId xmlns:a16="http://schemas.microsoft.com/office/drawing/2014/main" id="{D1DCA834-C0C9-449B-AE01-2E9EEC225D0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780" name="n_2mainValue【消防施設】&#10;有形固定資産減価償却率">
          <a:extLst>
            <a:ext uri="{FF2B5EF4-FFF2-40B4-BE49-F238E27FC236}">
              <a16:creationId xmlns:a16="http://schemas.microsoft.com/office/drawing/2014/main" id="{55D314CD-D528-4208-B079-CDEA0748C583}"/>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781" name="n_3mainValue【消防施設】&#10;有形固定資産減価償却率">
          <a:extLst>
            <a:ext uri="{FF2B5EF4-FFF2-40B4-BE49-F238E27FC236}">
              <a16:creationId xmlns:a16="http://schemas.microsoft.com/office/drawing/2014/main" id="{C92A5336-5EF1-4E2E-8512-6C83BD7DEB16}"/>
            </a:ext>
          </a:extLst>
        </xdr:cNvPr>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20972</xdr:rowOff>
    </xdr:from>
    <xdr:ext cx="405111" cy="259045"/>
    <xdr:sp macro="" textlink="">
      <xdr:nvSpPr>
        <xdr:cNvPr id="782" name="n_4mainValue【消防施設】&#10;有形固定資産減価償却率">
          <a:extLst>
            <a:ext uri="{FF2B5EF4-FFF2-40B4-BE49-F238E27FC236}">
              <a16:creationId xmlns:a16="http://schemas.microsoft.com/office/drawing/2014/main" id="{16DDDAE1-CD34-4E48-95B7-2CFE04EC732A}"/>
            </a:ext>
          </a:extLst>
        </xdr:cNvPr>
        <xdr:cNvSpPr txBox="1"/>
      </xdr:nvSpPr>
      <xdr:spPr>
        <a:xfrm>
          <a:off x="12611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FCED941-39A5-46FF-AE5B-E563BB9C3F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EC495B5-A9F4-4789-ABF8-E4A2BC1200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DD04D24C-8715-440E-A070-B8E10F1F9E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38B3ADF-61BD-430C-9D4A-926D6E160A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45E011B-CE0B-4D03-BAE7-2A1F78DBB9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671ADCFD-AD06-4276-9227-A1CE368FBC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E8A29C59-EEF0-4DEF-BEBB-E443C5DE22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9C2A7983-921E-4913-9B65-8B9582E318A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B9E440EF-E320-418E-A53F-13873C16E6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8BCD78B8-D2D8-4E2E-A8A3-83AD0C7303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3" name="直線コネクタ 792">
          <a:extLst>
            <a:ext uri="{FF2B5EF4-FFF2-40B4-BE49-F238E27FC236}">
              <a16:creationId xmlns:a16="http://schemas.microsoft.com/office/drawing/2014/main" id="{A192D193-132F-46CC-8F1B-C0BE86CB0DD2}"/>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4" name="テキスト ボックス 793">
          <a:extLst>
            <a:ext uri="{FF2B5EF4-FFF2-40B4-BE49-F238E27FC236}">
              <a16:creationId xmlns:a16="http://schemas.microsoft.com/office/drawing/2014/main" id="{B0404F67-B951-4183-A928-8C046773923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9304B359-7835-4FB4-AC7C-5AD84BED81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57AAF015-0287-4C8A-A7D7-E38B7411CE3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7" name="直線コネクタ 796">
          <a:extLst>
            <a:ext uri="{FF2B5EF4-FFF2-40B4-BE49-F238E27FC236}">
              <a16:creationId xmlns:a16="http://schemas.microsoft.com/office/drawing/2014/main" id="{3655EDD5-5EED-42B3-9954-D66410BAF3BA}"/>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8" name="テキスト ボックス 797">
          <a:extLst>
            <a:ext uri="{FF2B5EF4-FFF2-40B4-BE49-F238E27FC236}">
              <a16:creationId xmlns:a16="http://schemas.microsoft.com/office/drawing/2014/main" id="{A0C32B61-AA82-42CF-96BC-20B4E5F1353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781D4302-4B02-4F70-812F-11ED3E9FAE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2C44CA73-469B-4783-AA97-95B4FD6950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0E3B7DBE-65C5-41DA-A693-1AF061968E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2" name="直線コネクタ 801">
          <a:extLst>
            <a:ext uri="{FF2B5EF4-FFF2-40B4-BE49-F238E27FC236}">
              <a16:creationId xmlns:a16="http://schemas.microsoft.com/office/drawing/2014/main" id="{B0D8BCD6-DA66-4E6F-A14B-5AADFDFDFFDD}"/>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3" name="【消防施設】&#10;一人当たり面積最小値テキスト">
          <a:extLst>
            <a:ext uri="{FF2B5EF4-FFF2-40B4-BE49-F238E27FC236}">
              <a16:creationId xmlns:a16="http://schemas.microsoft.com/office/drawing/2014/main" id="{8FFE4BA8-7393-4D6D-B118-B6FF58F71B55}"/>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4" name="直線コネクタ 803">
          <a:extLst>
            <a:ext uri="{FF2B5EF4-FFF2-40B4-BE49-F238E27FC236}">
              <a16:creationId xmlns:a16="http://schemas.microsoft.com/office/drawing/2014/main" id="{4044DB74-8DB1-4CBC-B5CC-002BA521D0EB}"/>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5" name="【消防施設】&#10;一人当たり面積最大値テキスト">
          <a:extLst>
            <a:ext uri="{FF2B5EF4-FFF2-40B4-BE49-F238E27FC236}">
              <a16:creationId xmlns:a16="http://schemas.microsoft.com/office/drawing/2014/main" id="{1726B05E-3943-42F8-AA7D-7F79CDA131B3}"/>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6" name="直線コネクタ 805">
          <a:extLst>
            <a:ext uri="{FF2B5EF4-FFF2-40B4-BE49-F238E27FC236}">
              <a16:creationId xmlns:a16="http://schemas.microsoft.com/office/drawing/2014/main" id="{36A3BCE1-B1F0-48AA-BC45-6A016B541F3F}"/>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7" name="【消防施設】&#10;一人当たり面積平均値テキスト">
          <a:extLst>
            <a:ext uri="{FF2B5EF4-FFF2-40B4-BE49-F238E27FC236}">
              <a16:creationId xmlns:a16="http://schemas.microsoft.com/office/drawing/2014/main" id="{B09787E1-9A31-4A05-BF2A-2E4BACF7A55E}"/>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8" name="フローチャート: 判断 807">
          <a:extLst>
            <a:ext uri="{FF2B5EF4-FFF2-40B4-BE49-F238E27FC236}">
              <a16:creationId xmlns:a16="http://schemas.microsoft.com/office/drawing/2014/main" id="{75AD58E9-79A2-496D-AD36-69A51A64B1F2}"/>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9" name="フローチャート: 判断 808">
          <a:extLst>
            <a:ext uri="{FF2B5EF4-FFF2-40B4-BE49-F238E27FC236}">
              <a16:creationId xmlns:a16="http://schemas.microsoft.com/office/drawing/2014/main" id="{8940553E-7C9E-48C1-B10E-FA2E09CF4698}"/>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0" name="フローチャート: 判断 809">
          <a:extLst>
            <a:ext uri="{FF2B5EF4-FFF2-40B4-BE49-F238E27FC236}">
              <a16:creationId xmlns:a16="http://schemas.microsoft.com/office/drawing/2014/main" id="{30FDB09D-4428-4A7F-A14E-2734B404AC7C}"/>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1" name="フローチャート: 判断 810">
          <a:extLst>
            <a:ext uri="{FF2B5EF4-FFF2-40B4-BE49-F238E27FC236}">
              <a16:creationId xmlns:a16="http://schemas.microsoft.com/office/drawing/2014/main" id="{ECFFECA8-E69B-4B13-B8F3-0796DBC5B49B}"/>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2" name="フローチャート: 判断 811">
          <a:extLst>
            <a:ext uri="{FF2B5EF4-FFF2-40B4-BE49-F238E27FC236}">
              <a16:creationId xmlns:a16="http://schemas.microsoft.com/office/drawing/2014/main" id="{4C934F7F-F49E-4030-853D-F58FBDAE8BF8}"/>
            </a:ext>
          </a:extLst>
        </xdr:cNvPr>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5D040E9-EE2B-4630-9512-AFD9BBE47C8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E0E23FC-7087-4E0A-8CA2-D0A5752AF6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63FB24F-8AEF-498D-9365-F367FA495ED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2071CFE-C48B-4874-AF21-820254A00F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3B66EE7-81CE-48DB-9DC7-35D4607CA3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95886</xdr:rowOff>
    </xdr:from>
    <xdr:to>
      <xdr:col>116</xdr:col>
      <xdr:colOff>114300</xdr:colOff>
      <xdr:row>80</xdr:row>
      <xdr:rowOff>26036</xdr:rowOff>
    </xdr:to>
    <xdr:sp macro="" textlink="">
      <xdr:nvSpPr>
        <xdr:cNvPr id="818" name="楕円 817">
          <a:extLst>
            <a:ext uri="{FF2B5EF4-FFF2-40B4-BE49-F238E27FC236}">
              <a16:creationId xmlns:a16="http://schemas.microsoft.com/office/drawing/2014/main" id="{DCD1A50D-C8F3-436C-A650-5A025AA7BB8D}"/>
            </a:ext>
          </a:extLst>
        </xdr:cNvPr>
        <xdr:cNvSpPr/>
      </xdr:nvSpPr>
      <xdr:spPr>
        <a:xfrm>
          <a:off x="221107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118763</xdr:rowOff>
    </xdr:from>
    <xdr:ext cx="469744" cy="259045"/>
    <xdr:sp macro="" textlink="">
      <xdr:nvSpPr>
        <xdr:cNvPr id="819" name="【消防施設】&#10;一人当たり面積該当値テキスト">
          <a:extLst>
            <a:ext uri="{FF2B5EF4-FFF2-40B4-BE49-F238E27FC236}">
              <a16:creationId xmlns:a16="http://schemas.microsoft.com/office/drawing/2014/main" id="{3C5A66C6-C186-4DA2-8C4D-9653316F2948}"/>
            </a:ext>
          </a:extLst>
        </xdr:cNvPr>
        <xdr:cNvSpPr txBox="1"/>
      </xdr:nvSpPr>
      <xdr:spPr>
        <a:xfrm>
          <a:off x="22199600"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107314</xdr:rowOff>
    </xdr:from>
    <xdr:to>
      <xdr:col>112</xdr:col>
      <xdr:colOff>38100</xdr:colOff>
      <xdr:row>80</xdr:row>
      <xdr:rowOff>37464</xdr:rowOff>
    </xdr:to>
    <xdr:sp macro="" textlink="">
      <xdr:nvSpPr>
        <xdr:cNvPr id="820" name="楕円 819">
          <a:extLst>
            <a:ext uri="{FF2B5EF4-FFF2-40B4-BE49-F238E27FC236}">
              <a16:creationId xmlns:a16="http://schemas.microsoft.com/office/drawing/2014/main" id="{4C5E765A-BA8B-40E0-8416-109C78BE4071}"/>
            </a:ext>
          </a:extLst>
        </xdr:cNvPr>
        <xdr:cNvSpPr/>
      </xdr:nvSpPr>
      <xdr:spPr>
        <a:xfrm>
          <a:off x="21272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146686</xdr:rowOff>
    </xdr:from>
    <xdr:to>
      <xdr:col>116</xdr:col>
      <xdr:colOff>63500</xdr:colOff>
      <xdr:row>79</xdr:row>
      <xdr:rowOff>158114</xdr:rowOff>
    </xdr:to>
    <xdr:cxnSp macro="">
      <xdr:nvCxnSpPr>
        <xdr:cNvPr id="821" name="直線コネクタ 820">
          <a:extLst>
            <a:ext uri="{FF2B5EF4-FFF2-40B4-BE49-F238E27FC236}">
              <a16:creationId xmlns:a16="http://schemas.microsoft.com/office/drawing/2014/main" id="{A9E5749E-E085-43C8-B717-C7356C45E2DE}"/>
            </a:ext>
          </a:extLst>
        </xdr:cNvPr>
        <xdr:cNvCxnSpPr/>
      </xdr:nvCxnSpPr>
      <xdr:spPr>
        <a:xfrm flipV="1">
          <a:off x="21323300" y="136912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113030</xdr:rowOff>
    </xdr:from>
    <xdr:to>
      <xdr:col>107</xdr:col>
      <xdr:colOff>101600</xdr:colOff>
      <xdr:row>80</xdr:row>
      <xdr:rowOff>43180</xdr:rowOff>
    </xdr:to>
    <xdr:sp macro="" textlink="">
      <xdr:nvSpPr>
        <xdr:cNvPr id="822" name="楕円 821">
          <a:extLst>
            <a:ext uri="{FF2B5EF4-FFF2-40B4-BE49-F238E27FC236}">
              <a16:creationId xmlns:a16="http://schemas.microsoft.com/office/drawing/2014/main" id="{27451222-46FB-4D3E-981D-29FB8B4CD353}"/>
            </a:ext>
          </a:extLst>
        </xdr:cNvPr>
        <xdr:cNvSpPr/>
      </xdr:nvSpPr>
      <xdr:spPr>
        <a:xfrm>
          <a:off x="2038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158114</xdr:rowOff>
    </xdr:from>
    <xdr:to>
      <xdr:col>111</xdr:col>
      <xdr:colOff>177800</xdr:colOff>
      <xdr:row>79</xdr:row>
      <xdr:rowOff>163830</xdr:rowOff>
    </xdr:to>
    <xdr:cxnSp macro="">
      <xdr:nvCxnSpPr>
        <xdr:cNvPr id="823" name="直線コネクタ 822">
          <a:extLst>
            <a:ext uri="{FF2B5EF4-FFF2-40B4-BE49-F238E27FC236}">
              <a16:creationId xmlns:a16="http://schemas.microsoft.com/office/drawing/2014/main" id="{816C9C25-FEFD-4F1F-9798-2DDAE4E05795}"/>
            </a:ext>
          </a:extLst>
        </xdr:cNvPr>
        <xdr:cNvCxnSpPr/>
      </xdr:nvCxnSpPr>
      <xdr:spPr>
        <a:xfrm flipV="1">
          <a:off x="20434300" y="137026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50164</xdr:rowOff>
    </xdr:from>
    <xdr:to>
      <xdr:col>102</xdr:col>
      <xdr:colOff>165100</xdr:colOff>
      <xdr:row>80</xdr:row>
      <xdr:rowOff>151764</xdr:rowOff>
    </xdr:to>
    <xdr:sp macro="" textlink="">
      <xdr:nvSpPr>
        <xdr:cNvPr id="824" name="楕円 823">
          <a:extLst>
            <a:ext uri="{FF2B5EF4-FFF2-40B4-BE49-F238E27FC236}">
              <a16:creationId xmlns:a16="http://schemas.microsoft.com/office/drawing/2014/main" id="{E9FDDE16-67FD-47D4-8384-FD3396EACB55}"/>
            </a:ext>
          </a:extLst>
        </xdr:cNvPr>
        <xdr:cNvSpPr/>
      </xdr:nvSpPr>
      <xdr:spPr>
        <a:xfrm>
          <a:off x="19494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163830</xdr:rowOff>
    </xdr:from>
    <xdr:to>
      <xdr:col>107</xdr:col>
      <xdr:colOff>50800</xdr:colOff>
      <xdr:row>80</xdr:row>
      <xdr:rowOff>100964</xdr:rowOff>
    </xdr:to>
    <xdr:cxnSp macro="">
      <xdr:nvCxnSpPr>
        <xdr:cNvPr id="825" name="直線コネクタ 824">
          <a:extLst>
            <a:ext uri="{FF2B5EF4-FFF2-40B4-BE49-F238E27FC236}">
              <a16:creationId xmlns:a16="http://schemas.microsoft.com/office/drawing/2014/main" id="{0B596AC2-819A-4C95-AF1A-38E65D5E8870}"/>
            </a:ext>
          </a:extLst>
        </xdr:cNvPr>
        <xdr:cNvCxnSpPr/>
      </xdr:nvCxnSpPr>
      <xdr:spPr>
        <a:xfrm flipV="1">
          <a:off x="19545300" y="13708380"/>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67311</xdr:rowOff>
    </xdr:from>
    <xdr:to>
      <xdr:col>98</xdr:col>
      <xdr:colOff>38100</xdr:colOff>
      <xdr:row>80</xdr:row>
      <xdr:rowOff>168911</xdr:rowOff>
    </xdr:to>
    <xdr:sp macro="" textlink="">
      <xdr:nvSpPr>
        <xdr:cNvPr id="826" name="楕円 825">
          <a:extLst>
            <a:ext uri="{FF2B5EF4-FFF2-40B4-BE49-F238E27FC236}">
              <a16:creationId xmlns:a16="http://schemas.microsoft.com/office/drawing/2014/main" id="{610C5D4E-C99A-4359-B1A1-719B2258E934}"/>
            </a:ext>
          </a:extLst>
        </xdr:cNvPr>
        <xdr:cNvSpPr/>
      </xdr:nvSpPr>
      <xdr:spPr>
        <a:xfrm>
          <a:off x="18605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100964</xdr:rowOff>
    </xdr:from>
    <xdr:to>
      <xdr:col>102</xdr:col>
      <xdr:colOff>114300</xdr:colOff>
      <xdr:row>80</xdr:row>
      <xdr:rowOff>118111</xdr:rowOff>
    </xdr:to>
    <xdr:cxnSp macro="">
      <xdr:nvCxnSpPr>
        <xdr:cNvPr id="827" name="直線コネクタ 826">
          <a:extLst>
            <a:ext uri="{FF2B5EF4-FFF2-40B4-BE49-F238E27FC236}">
              <a16:creationId xmlns:a16="http://schemas.microsoft.com/office/drawing/2014/main" id="{5B844642-C50F-42FE-9ECC-5B852961F6EF}"/>
            </a:ext>
          </a:extLst>
        </xdr:cNvPr>
        <xdr:cNvCxnSpPr/>
      </xdr:nvCxnSpPr>
      <xdr:spPr>
        <a:xfrm flipV="1">
          <a:off x="18656300" y="138169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8" name="n_1aveValue【消防施設】&#10;一人当たり面積">
          <a:extLst>
            <a:ext uri="{FF2B5EF4-FFF2-40B4-BE49-F238E27FC236}">
              <a16:creationId xmlns:a16="http://schemas.microsoft.com/office/drawing/2014/main" id="{D7E73043-C04C-4457-B252-F298078B3878}"/>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9" name="n_2aveValue【消防施設】&#10;一人当たり面積">
          <a:extLst>
            <a:ext uri="{FF2B5EF4-FFF2-40B4-BE49-F238E27FC236}">
              <a16:creationId xmlns:a16="http://schemas.microsoft.com/office/drawing/2014/main" id="{77EB7C6E-2844-45D3-BBE5-0B6A5B8EED65}"/>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51452</xdr:rowOff>
    </xdr:from>
    <xdr:ext cx="469744" cy="259045"/>
    <xdr:sp macro="" textlink="">
      <xdr:nvSpPr>
        <xdr:cNvPr id="830" name="n_3aveValue【消防施設】&#10;一人当たり面積">
          <a:extLst>
            <a:ext uri="{FF2B5EF4-FFF2-40B4-BE49-F238E27FC236}">
              <a16:creationId xmlns:a16="http://schemas.microsoft.com/office/drawing/2014/main" id="{C6CDFB7A-FFE7-481B-A867-A5E5D04EBA7E}"/>
            </a:ext>
          </a:extLst>
        </xdr:cNvPr>
        <xdr:cNvSpPr txBox="1"/>
      </xdr:nvSpPr>
      <xdr:spPr>
        <a:xfrm>
          <a:off x="19310427" y="14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57166</xdr:rowOff>
    </xdr:from>
    <xdr:ext cx="469744" cy="259045"/>
    <xdr:sp macro="" textlink="">
      <xdr:nvSpPr>
        <xdr:cNvPr id="831" name="n_4aveValue【消防施設】&#10;一人当たり面積">
          <a:extLst>
            <a:ext uri="{FF2B5EF4-FFF2-40B4-BE49-F238E27FC236}">
              <a16:creationId xmlns:a16="http://schemas.microsoft.com/office/drawing/2014/main" id="{CABE3484-2BD1-4655-BEFC-BA691CDBFCCA}"/>
            </a:ext>
          </a:extLst>
        </xdr:cNvPr>
        <xdr:cNvSpPr txBox="1"/>
      </xdr:nvSpPr>
      <xdr:spPr>
        <a:xfrm>
          <a:off x="18421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53991</xdr:rowOff>
    </xdr:from>
    <xdr:ext cx="469744" cy="259045"/>
    <xdr:sp macro="" textlink="">
      <xdr:nvSpPr>
        <xdr:cNvPr id="832" name="n_1mainValue【消防施設】&#10;一人当たり面積">
          <a:extLst>
            <a:ext uri="{FF2B5EF4-FFF2-40B4-BE49-F238E27FC236}">
              <a16:creationId xmlns:a16="http://schemas.microsoft.com/office/drawing/2014/main" id="{58A50567-A9EB-47AD-8FAD-C838C7F4097A}"/>
            </a:ext>
          </a:extLst>
        </xdr:cNvPr>
        <xdr:cNvSpPr txBox="1"/>
      </xdr:nvSpPr>
      <xdr:spPr>
        <a:xfrm>
          <a:off x="21075727" y="1342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59707</xdr:rowOff>
    </xdr:from>
    <xdr:ext cx="469744" cy="259045"/>
    <xdr:sp macro="" textlink="">
      <xdr:nvSpPr>
        <xdr:cNvPr id="833" name="n_2mainValue【消防施設】&#10;一人当たり面積">
          <a:extLst>
            <a:ext uri="{FF2B5EF4-FFF2-40B4-BE49-F238E27FC236}">
              <a16:creationId xmlns:a16="http://schemas.microsoft.com/office/drawing/2014/main" id="{8AF1E106-F043-429D-94A3-110AA24E0BF0}"/>
            </a:ext>
          </a:extLst>
        </xdr:cNvPr>
        <xdr:cNvSpPr txBox="1"/>
      </xdr:nvSpPr>
      <xdr:spPr>
        <a:xfrm>
          <a:off x="20199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168291</xdr:rowOff>
    </xdr:from>
    <xdr:ext cx="469744" cy="259045"/>
    <xdr:sp macro="" textlink="">
      <xdr:nvSpPr>
        <xdr:cNvPr id="834" name="n_3mainValue【消防施設】&#10;一人当たり面積">
          <a:extLst>
            <a:ext uri="{FF2B5EF4-FFF2-40B4-BE49-F238E27FC236}">
              <a16:creationId xmlns:a16="http://schemas.microsoft.com/office/drawing/2014/main" id="{2E1E2E2A-1AC6-44A7-AAC7-C82182BE1ED5}"/>
            </a:ext>
          </a:extLst>
        </xdr:cNvPr>
        <xdr:cNvSpPr txBox="1"/>
      </xdr:nvSpPr>
      <xdr:spPr>
        <a:xfrm>
          <a:off x="1931042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13988</xdr:rowOff>
    </xdr:from>
    <xdr:ext cx="469744" cy="259045"/>
    <xdr:sp macro="" textlink="">
      <xdr:nvSpPr>
        <xdr:cNvPr id="835" name="n_4mainValue【消防施設】&#10;一人当たり面積">
          <a:extLst>
            <a:ext uri="{FF2B5EF4-FFF2-40B4-BE49-F238E27FC236}">
              <a16:creationId xmlns:a16="http://schemas.microsoft.com/office/drawing/2014/main" id="{4AA784FD-8D99-472C-A64D-CB903317C8C2}"/>
            </a:ext>
          </a:extLst>
        </xdr:cNvPr>
        <xdr:cNvSpPr txBox="1"/>
      </xdr:nvSpPr>
      <xdr:spPr>
        <a:xfrm>
          <a:off x="18421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53254227-CC36-4667-A111-2B25D01A467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AA4BA45F-8B9A-404F-95BE-0B0C9A71EF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6DA7DD87-6B84-4194-A28B-1E56368B6E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66FAC629-FEE6-4561-8CE6-B60E023F19E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A929CC26-7CB2-4F2F-8399-12429D9002A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58F03BE0-FD59-4FBC-92CB-19B9FA4F03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E8D6D407-4B60-4415-9D55-EDDC28BC3AF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EC55C9B8-0441-4546-9F9B-89CB1010C0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F688531B-DAB7-4390-ABCC-CE0C69E758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F96AFC2F-C00B-487D-B172-328A52518E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6D5FE296-632A-49EB-AD9F-71C8EBDBF7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B9FE0DA9-C001-45FF-B21B-A9E9F368029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D189826A-CF97-4D9B-B448-386DCE7648C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C6DA2DFA-A82F-43DA-AF92-412B079E706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FFEA7E30-B8A1-49E9-90E1-F740D06555D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ACFFDC4C-C1E8-4C69-AC6B-8F5D67F4F4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2F9CD672-836D-49BD-874D-4ADB30B5DBC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A9208E2C-37DA-4298-B99A-DD98042E7A6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20715197-34ED-466F-9FF9-F93FD45E43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8BF340DB-B9A4-4551-AB7C-9020BF32811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DB149A2F-86D3-4C60-8A6F-2364F7996BF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98FD1EF2-7709-4E06-BBF6-85FD838980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2F67AE08-8DAA-42C3-8CCA-0A35A3C12A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53C4291C-3920-4E9D-93D0-FEF0F160C2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8181D67F-C9B8-4F62-960B-F872842480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1" name="直線コネクタ 860">
          <a:extLst>
            <a:ext uri="{FF2B5EF4-FFF2-40B4-BE49-F238E27FC236}">
              <a16:creationId xmlns:a16="http://schemas.microsoft.com/office/drawing/2014/main" id="{6F3BCBF9-0E47-4445-A0FB-26725C2A51A1}"/>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2" name="【庁舎】&#10;有形固定資産減価償却率最小値テキスト">
          <a:extLst>
            <a:ext uri="{FF2B5EF4-FFF2-40B4-BE49-F238E27FC236}">
              <a16:creationId xmlns:a16="http://schemas.microsoft.com/office/drawing/2014/main" id="{BB9AC28A-58B5-4423-915A-F0F6E5DD82D6}"/>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3" name="直線コネクタ 862">
          <a:extLst>
            <a:ext uri="{FF2B5EF4-FFF2-40B4-BE49-F238E27FC236}">
              <a16:creationId xmlns:a16="http://schemas.microsoft.com/office/drawing/2014/main" id="{34B179AF-7A18-418E-AAE5-33DFB7F3D699}"/>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4" name="【庁舎】&#10;有形固定資産減価償却率最大値テキスト">
          <a:extLst>
            <a:ext uri="{FF2B5EF4-FFF2-40B4-BE49-F238E27FC236}">
              <a16:creationId xmlns:a16="http://schemas.microsoft.com/office/drawing/2014/main" id="{97AF61B1-C1F5-4AF9-B550-0CC8CCB6BCFC}"/>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5" name="直線コネクタ 864">
          <a:extLst>
            <a:ext uri="{FF2B5EF4-FFF2-40B4-BE49-F238E27FC236}">
              <a16:creationId xmlns:a16="http://schemas.microsoft.com/office/drawing/2014/main" id="{A1021BB9-90E1-40E2-A5FC-6F510F63401A}"/>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6" name="【庁舎】&#10;有形固定資産減価償却率平均値テキスト">
          <a:extLst>
            <a:ext uri="{FF2B5EF4-FFF2-40B4-BE49-F238E27FC236}">
              <a16:creationId xmlns:a16="http://schemas.microsoft.com/office/drawing/2014/main" id="{3D88EA6B-1E2C-46FF-87B0-257A6FC728F0}"/>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7" name="フローチャート: 判断 866">
          <a:extLst>
            <a:ext uri="{FF2B5EF4-FFF2-40B4-BE49-F238E27FC236}">
              <a16:creationId xmlns:a16="http://schemas.microsoft.com/office/drawing/2014/main" id="{EEA8BD08-A2D5-402E-9770-4D33D2759ECA}"/>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8" name="フローチャート: 判断 867">
          <a:extLst>
            <a:ext uri="{FF2B5EF4-FFF2-40B4-BE49-F238E27FC236}">
              <a16:creationId xmlns:a16="http://schemas.microsoft.com/office/drawing/2014/main" id="{0D6B78F0-49E8-436D-9A8E-BDCB8C82ACBE}"/>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9" name="フローチャート: 判断 868">
          <a:extLst>
            <a:ext uri="{FF2B5EF4-FFF2-40B4-BE49-F238E27FC236}">
              <a16:creationId xmlns:a16="http://schemas.microsoft.com/office/drawing/2014/main" id="{C1793E3E-FC6B-47B4-9578-9A10C5D0E82E}"/>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0" name="フローチャート: 判断 869">
          <a:extLst>
            <a:ext uri="{FF2B5EF4-FFF2-40B4-BE49-F238E27FC236}">
              <a16:creationId xmlns:a16="http://schemas.microsoft.com/office/drawing/2014/main" id="{9E2E9FEF-364A-449A-9828-B38091B15704}"/>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1" name="フローチャート: 判断 870">
          <a:extLst>
            <a:ext uri="{FF2B5EF4-FFF2-40B4-BE49-F238E27FC236}">
              <a16:creationId xmlns:a16="http://schemas.microsoft.com/office/drawing/2014/main" id="{F026670E-F356-4B24-AB9C-7910982FA3AB}"/>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FAC37FD-345E-4AF1-ABFC-2B16109B50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39FA6F7-E2E3-40E2-A4AE-E8C7F62AA0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40F8A8D-F304-4EBB-834C-8F12011C15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93BE509-0707-4FAE-94FC-836667A66D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288EEE3-DC0F-491E-8021-64F0000B45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147864</xdr:rowOff>
    </xdr:from>
    <xdr:to>
      <xdr:col>85</xdr:col>
      <xdr:colOff>177800</xdr:colOff>
      <xdr:row>104</xdr:row>
      <xdr:rowOff>78014</xdr:rowOff>
    </xdr:to>
    <xdr:sp macro="" textlink="">
      <xdr:nvSpPr>
        <xdr:cNvPr id="877" name="楕円 876">
          <a:extLst>
            <a:ext uri="{FF2B5EF4-FFF2-40B4-BE49-F238E27FC236}">
              <a16:creationId xmlns:a16="http://schemas.microsoft.com/office/drawing/2014/main" id="{962BBDE4-E505-4523-8EED-BFA38CD60D94}"/>
            </a:ext>
          </a:extLst>
        </xdr:cNvPr>
        <xdr:cNvSpPr/>
      </xdr:nvSpPr>
      <xdr:spPr>
        <a:xfrm>
          <a:off x="16268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170741</xdr:rowOff>
    </xdr:from>
    <xdr:ext cx="405111" cy="259045"/>
    <xdr:sp macro="" textlink="">
      <xdr:nvSpPr>
        <xdr:cNvPr id="878" name="【庁舎】&#10;有形固定資産減価償却率該当値テキスト">
          <a:extLst>
            <a:ext uri="{FF2B5EF4-FFF2-40B4-BE49-F238E27FC236}">
              <a16:creationId xmlns:a16="http://schemas.microsoft.com/office/drawing/2014/main" id="{3131EC1B-BB4F-4B03-A68E-50FBEC1A8C0B}"/>
            </a:ext>
          </a:extLst>
        </xdr:cNvPr>
        <xdr:cNvSpPr txBox="1"/>
      </xdr:nvSpPr>
      <xdr:spPr>
        <a:xfrm>
          <a:off x="16357600" y="1765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111942</xdr:rowOff>
    </xdr:from>
    <xdr:to>
      <xdr:col>81</xdr:col>
      <xdr:colOff>101600</xdr:colOff>
      <xdr:row>104</xdr:row>
      <xdr:rowOff>42092</xdr:rowOff>
    </xdr:to>
    <xdr:sp macro="" textlink="">
      <xdr:nvSpPr>
        <xdr:cNvPr id="879" name="楕円 878">
          <a:extLst>
            <a:ext uri="{FF2B5EF4-FFF2-40B4-BE49-F238E27FC236}">
              <a16:creationId xmlns:a16="http://schemas.microsoft.com/office/drawing/2014/main" id="{D4CBA62C-92B7-4A4D-A868-471845A27CB8}"/>
            </a:ext>
          </a:extLst>
        </xdr:cNvPr>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162742</xdr:rowOff>
    </xdr:from>
    <xdr:to>
      <xdr:col>85</xdr:col>
      <xdr:colOff>127000</xdr:colOff>
      <xdr:row>104</xdr:row>
      <xdr:rowOff>27214</xdr:rowOff>
    </xdr:to>
    <xdr:cxnSp macro="">
      <xdr:nvCxnSpPr>
        <xdr:cNvPr id="880" name="直線コネクタ 879">
          <a:extLst>
            <a:ext uri="{FF2B5EF4-FFF2-40B4-BE49-F238E27FC236}">
              <a16:creationId xmlns:a16="http://schemas.microsoft.com/office/drawing/2014/main" id="{B07C5ACD-6EFB-4DE0-A2ED-DBABB2067B54}"/>
            </a:ext>
          </a:extLst>
        </xdr:cNvPr>
        <xdr:cNvCxnSpPr/>
      </xdr:nvCxnSpPr>
      <xdr:spPr>
        <a:xfrm>
          <a:off x="15481300" y="1782209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81" name="楕円 880">
          <a:extLst>
            <a:ext uri="{FF2B5EF4-FFF2-40B4-BE49-F238E27FC236}">
              <a16:creationId xmlns:a16="http://schemas.microsoft.com/office/drawing/2014/main" id="{3240B5DD-0F61-4CC3-B29E-EF8E8B983D83}"/>
            </a:ext>
          </a:extLst>
        </xdr:cNvPr>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162742</xdr:rowOff>
    </xdr:from>
    <xdr:to>
      <xdr:col>81</xdr:col>
      <xdr:colOff>50800</xdr:colOff>
      <xdr:row>103</xdr:row>
      <xdr:rowOff>167639</xdr:rowOff>
    </xdr:to>
    <xdr:cxnSp macro="">
      <xdr:nvCxnSpPr>
        <xdr:cNvPr id="882" name="直線コネクタ 881">
          <a:extLst>
            <a:ext uri="{FF2B5EF4-FFF2-40B4-BE49-F238E27FC236}">
              <a16:creationId xmlns:a16="http://schemas.microsoft.com/office/drawing/2014/main" id="{09BB1A8B-45B2-43CE-AA99-1805DF5158B0}"/>
            </a:ext>
          </a:extLst>
        </xdr:cNvPr>
        <xdr:cNvCxnSpPr/>
      </xdr:nvCxnSpPr>
      <xdr:spPr>
        <a:xfrm flipV="1">
          <a:off x="14592300" y="178220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883" name="楕円 882">
          <a:extLst>
            <a:ext uri="{FF2B5EF4-FFF2-40B4-BE49-F238E27FC236}">
              <a16:creationId xmlns:a16="http://schemas.microsoft.com/office/drawing/2014/main" id="{BB0308AF-5489-4C70-82AB-E87D0E6AD1AA}"/>
            </a:ext>
          </a:extLst>
        </xdr:cNvPr>
        <xdr:cNvSpPr/>
      </xdr:nvSpPr>
      <xdr:spPr>
        <a:xfrm>
          <a:off x="13652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103</xdr:row>
      <xdr:rowOff>167639</xdr:rowOff>
    </xdr:to>
    <xdr:cxnSp macro="">
      <xdr:nvCxnSpPr>
        <xdr:cNvPr id="884" name="直線コネクタ 883">
          <a:extLst>
            <a:ext uri="{FF2B5EF4-FFF2-40B4-BE49-F238E27FC236}">
              <a16:creationId xmlns:a16="http://schemas.microsoft.com/office/drawing/2014/main" id="{29407750-6246-4420-B3E6-635E2012FEBA}"/>
            </a:ext>
          </a:extLst>
        </xdr:cNvPr>
        <xdr:cNvCxnSpPr/>
      </xdr:nvCxnSpPr>
      <xdr:spPr>
        <a:xfrm>
          <a:off x="13703300" y="177943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93980</xdr:rowOff>
    </xdr:from>
    <xdr:to>
      <xdr:col>67</xdr:col>
      <xdr:colOff>101600</xdr:colOff>
      <xdr:row>104</xdr:row>
      <xdr:rowOff>24130</xdr:rowOff>
    </xdr:to>
    <xdr:sp macro="" textlink="">
      <xdr:nvSpPr>
        <xdr:cNvPr id="885" name="楕円 884">
          <a:extLst>
            <a:ext uri="{FF2B5EF4-FFF2-40B4-BE49-F238E27FC236}">
              <a16:creationId xmlns:a16="http://schemas.microsoft.com/office/drawing/2014/main" id="{40691F71-847B-4946-9664-0E82D9CBCA6A}"/>
            </a:ext>
          </a:extLst>
        </xdr:cNvPr>
        <xdr:cNvSpPr/>
      </xdr:nvSpPr>
      <xdr:spPr>
        <a:xfrm>
          <a:off x="1276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134982</xdr:rowOff>
    </xdr:from>
    <xdr:to>
      <xdr:col>71</xdr:col>
      <xdr:colOff>177800</xdr:colOff>
      <xdr:row>103</xdr:row>
      <xdr:rowOff>144780</xdr:rowOff>
    </xdr:to>
    <xdr:cxnSp macro="">
      <xdr:nvCxnSpPr>
        <xdr:cNvPr id="886" name="直線コネクタ 885">
          <a:extLst>
            <a:ext uri="{FF2B5EF4-FFF2-40B4-BE49-F238E27FC236}">
              <a16:creationId xmlns:a16="http://schemas.microsoft.com/office/drawing/2014/main" id="{FE53D160-E6C8-48EB-9D08-3701B82373B8}"/>
            </a:ext>
          </a:extLst>
        </xdr:cNvPr>
        <xdr:cNvCxnSpPr/>
      </xdr:nvCxnSpPr>
      <xdr:spPr>
        <a:xfrm flipV="1">
          <a:off x="12814300" y="1779433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7" name="n_1aveValue【庁舎】&#10;有形固定資産減価償却率">
          <a:extLst>
            <a:ext uri="{FF2B5EF4-FFF2-40B4-BE49-F238E27FC236}">
              <a16:creationId xmlns:a16="http://schemas.microsoft.com/office/drawing/2014/main" id="{AAA27E3F-772B-4F70-9B0B-310E83B466F1}"/>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8" name="n_2aveValue【庁舎】&#10;有形固定資産減価償却率">
          <a:extLst>
            <a:ext uri="{FF2B5EF4-FFF2-40B4-BE49-F238E27FC236}">
              <a16:creationId xmlns:a16="http://schemas.microsoft.com/office/drawing/2014/main" id="{17334102-3EE6-419B-B2DE-EFF2786BB3DB}"/>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89" name="n_3aveValue【庁舎】&#10;有形固定資産減価償却率">
          <a:extLst>
            <a:ext uri="{FF2B5EF4-FFF2-40B4-BE49-F238E27FC236}">
              <a16:creationId xmlns:a16="http://schemas.microsoft.com/office/drawing/2014/main" id="{0586C047-7C67-4DD2-B7DD-6BEC9CE8420B}"/>
            </a:ext>
          </a:extLst>
        </xdr:cNvPr>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90" name="n_4aveValue【庁舎】&#10;有形固定資産減価償却率">
          <a:extLst>
            <a:ext uri="{FF2B5EF4-FFF2-40B4-BE49-F238E27FC236}">
              <a16:creationId xmlns:a16="http://schemas.microsoft.com/office/drawing/2014/main" id="{46AF3123-53AB-4E36-A666-5CFCEED51838}"/>
            </a:ext>
          </a:extLst>
        </xdr:cNvPr>
        <xdr:cNvSpPr txBox="1"/>
      </xdr:nvSpPr>
      <xdr:spPr>
        <a:xfrm>
          <a:off x="12611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58619</xdr:rowOff>
    </xdr:from>
    <xdr:ext cx="405111" cy="259045"/>
    <xdr:sp macro="" textlink="">
      <xdr:nvSpPr>
        <xdr:cNvPr id="891" name="n_1mainValue【庁舎】&#10;有形固定資産減価償却率">
          <a:extLst>
            <a:ext uri="{FF2B5EF4-FFF2-40B4-BE49-F238E27FC236}">
              <a16:creationId xmlns:a16="http://schemas.microsoft.com/office/drawing/2014/main" id="{EAF9095C-B7F0-4384-9F5F-7C7A321E2BC3}"/>
            </a:ext>
          </a:extLst>
        </xdr:cNvPr>
        <xdr:cNvSpPr txBox="1"/>
      </xdr:nvSpPr>
      <xdr:spPr>
        <a:xfrm>
          <a:off x="15266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892" name="n_2mainValue【庁舎】&#10;有形固定資産減価償却率">
          <a:extLst>
            <a:ext uri="{FF2B5EF4-FFF2-40B4-BE49-F238E27FC236}">
              <a16:creationId xmlns:a16="http://schemas.microsoft.com/office/drawing/2014/main" id="{10A04F53-3585-46D2-A4AC-71E77B90F2FE}"/>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30859</xdr:rowOff>
    </xdr:from>
    <xdr:ext cx="405111" cy="259045"/>
    <xdr:sp macro="" textlink="">
      <xdr:nvSpPr>
        <xdr:cNvPr id="893" name="n_3mainValue【庁舎】&#10;有形固定資産減価償却率">
          <a:extLst>
            <a:ext uri="{FF2B5EF4-FFF2-40B4-BE49-F238E27FC236}">
              <a16:creationId xmlns:a16="http://schemas.microsoft.com/office/drawing/2014/main" id="{9AD281CB-ECDE-4020-BC42-E073744CA7B7}"/>
            </a:ext>
          </a:extLst>
        </xdr:cNvPr>
        <xdr:cNvSpPr txBox="1"/>
      </xdr:nvSpPr>
      <xdr:spPr>
        <a:xfrm>
          <a:off x="13500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40657</xdr:rowOff>
    </xdr:from>
    <xdr:ext cx="405111" cy="259045"/>
    <xdr:sp macro="" textlink="">
      <xdr:nvSpPr>
        <xdr:cNvPr id="894" name="n_4mainValue【庁舎】&#10;有形固定資産減価償却率">
          <a:extLst>
            <a:ext uri="{FF2B5EF4-FFF2-40B4-BE49-F238E27FC236}">
              <a16:creationId xmlns:a16="http://schemas.microsoft.com/office/drawing/2014/main" id="{CF3AE9CA-07D9-4749-BC55-C103997A8C12}"/>
            </a:ext>
          </a:extLst>
        </xdr:cNvPr>
        <xdr:cNvSpPr txBox="1"/>
      </xdr:nvSpPr>
      <xdr:spPr>
        <a:xfrm>
          <a:off x="12611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650684E8-A187-4352-BCDD-4F9CDA0D062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8ADB49A3-0714-4AE1-9B6C-C37294C957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A2D58134-8D15-4113-B4ED-8E1B0D9A46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750653D0-5638-4CD8-B2BF-032ED70FAD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6CB95B40-C26D-4303-B8E9-42562906BCF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D01CC175-CEAF-47AA-AA65-F89F2D848BA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1AE48293-6CE2-4A75-9342-B2FA44D19B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5F1EEDF-B76E-43BF-9506-239BE7F588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B6B5BA0C-F933-42E5-B907-71F4D4A13A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A9AA9EC8-1863-494D-88BC-F5B8D881C4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5" name="テキスト ボックス 904">
          <a:extLst>
            <a:ext uri="{FF2B5EF4-FFF2-40B4-BE49-F238E27FC236}">
              <a16:creationId xmlns:a16="http://schemas.microsoft.com/office/drawing/2014/main" id="{CEC06757-F873-4214-8892-24C4A1402BE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5CD00C66-2091-404F-A11C-2B885BA3C3A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C700F0B2-2880-499D-9805-FBA40052CF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F357777F-5C8F-47FA-9CA3-DAA35BC55CC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592149B4-2B1B-405D-B6CC-3947A904F3A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2B7EFE45-76E1-4A65-975A-8A1515BB20E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E622E09B-E759-43B7-9A04-BD2136DD99C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E44975DF-231D-4B1E-9856-092CFFF2151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C856184A-69D5-4AE0-8820-A008C943879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D85D74FC-9B3D-4BD1-B65F-DDE784B1346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E62F92B3-309D-424F-9A1E-87BCCE689AA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2DF30884-4C60-4CD8-97C7-163B8720D35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636AAEC5-DA06-4BA5-9D58-7D0C788B2D3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9192F3B9-D87C-4B07-8CBF-DEAAB3D8B1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8354176-39E2-4DB1-9A6F-D4617D8356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AE32813C-31E0-46C2-879E-5ECA902146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1" name="直線コネクタ 920">
          <a:extLst>
            <a:ext uri="{FF2B5EF4-FFF2-40B4-BE49-F238E27FC236}">
              <a16:creationId xmlns:a16="http://schemas.microsoft.com/office/drawing/2014/main" id="{AC3F1BB0-9D90-4823-8373-300AAD72F7F9}"/>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2" name="【庁舎】&#10;一人当たり面積最小値テキスト">
          <a:extLst>
            <a:ext uri="{FF2B5EF4-FFF2-40B4-BE49-F238E27FC236}">
              <a16:creationId xmlns:a16="http://schemas.microsoft.com/office/drawing/2014/main" id="{158EB26E-2974-44D9-BABA-A4CECBEADDD5}"/>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3" name="直線コネクタ 922">
          <a:extLst>
            <a:ext uri="{FF2B5EF4-FFF2-40B4-BE49-F238E27FC236}">
              <a16:creationId xmlns:a16="http://schemas.microsoft.com/office/drawing/2014/main" id="{46632BD7-7FB4-43C7-8095-8681A7361BAD}"/>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4" name="【庁舎】&#10;一人当たり面積最大値テキスト">
          <a:extLst>
            <a:ext uri="{FF2B5EF4-FFF2-40B4-BE49-F238E27FC236}">
              <a16:creationId xmlns:a16="http://schemas.microsoft.com/office/drawing/2014/main" id="{2167DA87-DA8F-4D77-9A55-F5A9170046E3}"/>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5" name="直線コネクタ 924">
          <a:extLst>
            <a:ext uri="{FF2B5EF4-FFF2-40B4-BE49-F238E27FC236}">
              <a16:creationId xmlns:a16="http://schemas.microsoft.com/office/drawing/2014/main" id="{A8954875-9C88-40CB-977B-17BCAFB6FB74}"/>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6" name="【庁舎】&#10;一人当たり面積平均値テキスト">
          <a:extLst>
            <a:ext uri="{FF2B5EF4-FFF2-40B4-BE49-F238E27FC236}">
              <a16:creationId xmlns:a16="http://schemas.microsoft.com/office/drawing/2014/main" id="{AD8F274A-CD54-43E0-B4F6-B90E5E3100D4}"/>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7" name="フローチャート: 判断 926">
          <a:extLst>
            <a:ext uri="{FF2B5EF4-FFF2-40B4-BE49-F238E27FC236}">
              <a16:creationId xmlns:a16="http://schemas.microsoft.com/office/drawing/2014/main" id="{85356F10-1DDF-4206-8C3A-4C67A00FEB14}"/>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8" name="フローチャート: 判断 927">
          <a:extLst>
            <a:ext uri="{FF2B5EF4-FFF2-40B4-BE49-F238E27FC236}">
              <a16:creationId xmlns:a16="http://schemas.microsoft.com/office/drawing/2014/main" id="{CFCF9E54-01EE-40AA-BAB0-BCE23CBF8790}"/>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9" name="フローチャート: 判断 928">
          <a:extLst>
            <a:ext uri="{FF2B5EF4-FFF2-40B4-BE49-F238E27FC236}">
              <a16:creationId xmlns:a16="http://schemas.microsoft.com/office/drawing/2014/main" id="{3799BB7B-6FCE-4E2F-A0B5-F2AD2234DD2F}"/>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0" name="フローチャート: 判断 929">
          <a:extLst>
            <a:ext uri="{FF2B5EF4-FFF2-40B4-BE49-F238E27FC236}">
              <a16:creationId xmlns:a16="http://schemas.microsoft.com/office/drawing/2014/main" id="{5656DD91-8B23-4055-892B-D393D63E65F4}"/>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1" name="フローチャート: 判断 930">
          <a:extLst>
            <a:ext uri="{FF2B5EF4-FFF2-40B4-BE49-F238E27FC236}">
              <a16:creationId xmlns:a16="http://schemas.microsoft.com/office/drawing/2014/main" id="{7D26DF16-BBBD-4E77-8F50-AB8452C85E6F}"/>
            </a:ext>
          </a:extLst>
        </xdr:cNvPr>
        <xdr:cNvSpPr/>
      </xdr:nvSpPr>
      <xdr:spPr>
        <a:xfrm>
          <a:off x="18605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24EB2B4-82DB-4F7E-9452-002FFEA87E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B00C35C-8105-4423-9D0A-529486172B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E1A6A2F-F197-49BB-8C0E-1B78D9849F9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5EE90DB-569C-4CC0-BCA1-688D15814E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E2A3197-A8F7-423C-9F2A-3CACC1C66C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28666</xdr:rowOff>
    </xdr:from>
    <xdr:to>
      <xdr:col>116</xdr:col>
      <xdr:colOff>114300</xdr:colOff>
      <xdr:row>100</xdr:row>
      <xdr:rowOff>130266</xdr:rowOff>
    </xdr:to>
    <xdr:sp macro="" textlink="">
      <xdr:nvSpPr>
        <xdr:cNvPr id="937" name="楕円 936">
          <a:extLst>
            <a:ext uri="{FF2B5EF4-FFF2-40B4-BE49-F238E27FC236}">
              <a16:creationId xmlns:a16="http://schemas.microsoft.com/office/drawing/2014/main" id="{7305C01B-C60D-42D3-8A59-1FD07B973BA7}"/>
            </a:ext>
          </a:extLst>
        </xdr:cNvPr>
        <xdr:cNvSpPr/>
      </xdr:nvSpPr>
      <xdr:spPr>
        <a:xfrm>
          <a:off x="221107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115043</xdr:rowOff>
    </xdr:from>
    <xdr:ext cx="469744" cy="259045"/>
    <xdr:sp macro="" textlink="">
      <xdr:nvSpPr>
        <xdr:cNvPr id="938" name="【庁舎】&#10;一人当たり面積該当値テキスト">
          <a:extLst>
            <a:ext uri="{FF2B5EF4-FFF2-40B4-BE49-F238E27FC236}">
              <a16:creationId xmlns:a16="http://schemas.microsoft.com/office/drawing/2014/main" id="{28F5C2AC-5CB6-405D-9471-6CC09A6267AB}"/>
            </a:ext>
          </a:extLst>
        </xdr:cNvPr>
        <xdr:cNvSpPr txBox="1"/>
      </xdr:nvSpPr>
      <xdr:spPr>
        <a:xfrm>
          <a:off x="22199600" y="1708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67855</xdr:rowOff>
    </xdr:from>
    <xdr:to>
      <xdr:col>112</xdr:col>
      <xdr:colOff>38100</xdr:colOff>
      <xdr:row>100</xdr:row>
      <xdr:rowOff>169455</xdr:rowOff>
    </xdr:to>
    <xdr:sp macro="" textlink="">
      <xdr:nvSpPr>
        <xdr:cNvPr id="939" name="楕円 938">
          <a:extLst>
            <a:ext uri="{FF2B5EF4-FFF2-40B4-BE49-F238E27FC236}">
              <a16:creationId xmlns:a16="http://schemas.microsoft.com/office/drawing/2014/main" id="{1CEEF5ED-8B8B-4408-A21D-8CDCACF3A7B5}"/>
            </a:ext>
          </a:extLst>
        </xdr:cNvPr>
        <xdr:cNvSpPr/>
      </xdr:nvSpPr>
      <xdr:spPr>
        <a:xfrm>
          <a:off x="21272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79466</xdr:rowOff>
    </xdr:from>
    <xdr:to>
      <xdr:col>116</xdr:col>
      <xdr:colOff>63500</xdr:colOff>
      <xdr:row>100</xdr:row>
      <xdr:rowOff>118655</xdr:rowOff>
    </xdr:to>
    <xdr:cxnSp macro="">
      <xdr:nvCxnSpPr>
        <xdr:cNvPr id="940" name="直線コネクタ 939">
          <a:extLst>
            <a:ext uri="{FF2B5EF4-FFF2-40B4-BE49-F238E27FC236}">
              <a16:creationId xmlns:a16="http://schemas.microsoft.com/office/drawing/2014/main" id="{30B97E7E-8F90-4F42-9CB9-505C238C258D}"/>
            </a:ext>
          </a:extLst>
        </xdr:cNvPr>
        <xdr:cNvCxnSpPr/>
      </xdr:nvCxnSpPr>
      <xdr:spPr>
        <a:xfrm flipV="1">
          <a:off x="21323300" y="1722446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129902</xdr:rowOff>
    </xdr:from>
    <xdr:to>
      <xdr:col>107</xdr:col>
      <xdr:colOff>101600</xdr:colOff>
      <xdr:row>101</xdr:row>
      <xdr:rowOff>60052</xdr:rowOff>
    </xdr:to>
    <xdr:sp macro="" textlink="">
      <xdr:nvSpPr>
        <xdr:cNvPr id="941" name="楕円 940">
          <a:extLst>
            <a:ext uri="{FF2B5EF4-FFF2-40B4-BE49-F238E27FC236}">
              <a16:creationId xmlns:a16="http://schemas.microsoft.com/office/drawing/2014/main" id="{CC30C02A-32DD-4833-8B14-4B7C668A8EF9}"/>
            </a:ext>
          </a:extLst>
        </xdr:cNvPr>
        <xdr:cNvSpPr/>
      </xdr:nvSpPr>
      <xdr:spPr>
        <a:xfrm>
          <a:off x="20383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118655</xdr:rowOff>
    </xdr:from>
    <xdr:to>
      <xdr:col>111</xdr:col>
      <xdr:colOff>177800</xdr:colOff>
      <xdr:row>101</xdr:row>
      <xdr:rowOff>9252</xdr:rowOff>
    </xdr:to>
    <xdr:cxnSp macro="">
      <xdr:nvCxnSpPr>
        <xdr:cNvPr id="942" name="直線コネクタ 941">
          <a:extLst>
            <a:ext uri="{FF2B5EF4-FFF2-40B4-BE49-F238E27FC236}">
              <a16:creationId xmlns:a16="http://schemas.microsoft.com/office/drawing/2014/main" id="{5C3661F7-88B7-4806-862B-AF9B1C9B5884}"/>
            </a:ext>
          </a:extLst>
        </xdr:cNvPr>
        <xdr:cNvCxnSpPr/>
      </xdr:nvCxnSpPr>
      <xdr:spPr>
        <a:xfrm flipV="1">
          <a:off x="20434300" y="17263655"/>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156029</xdr:rowOff>
    </xdr:from>
    <xdr:to>
      <xdr:col>102</xdr:col>
      <xdr:colOff>165100</xdr:colOff>
      <xdr:row>101</xdr:row>
      <xdr:rowOff>86179</xdr:rowOff>
    </xdr:to>
    <xdr:sp macro="" textlink="">
      <xdr:nvSpPr>
        <xdr:cNvPr id="943" name="楕円 942">
          <a:extLst>
            <a:ext uri="{FF2B5EF4-FFF2-40B4-BE49-F238E27FC236}">
              <a16:creationId xmlns:a16="http://schemas.microsoft.com/office/drawing/2014/main" id="{FBCCB9AF-B69C-4FCD-B38E-10A9DA4EA4E2}"/>
            </a:ext>
          </a:extLst>
        </xdr:cNvPr>
        <xdr:cNvSpPr/>
      </xdr:nvSpPr>
      <xdr:spPr>
        <a:xfrm>
          <a:off x="19494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9252</xdr:rowOff>
    </xdr:from>
    <xdr:to>
      <xdr:col>107</xdr:col>
      <xdr:colOff>50800</xdr:colOff>
      <xdr:row>101</xdr:row>
      <xdr:rowOff>35379</xdr:rowOff>
    </xdr:to>
    <xdr:cxnSp macro="">
      <xdr:nvCxnSpPr>
        <xdr:cNvPr id="944" name="直線コネクタ 943">
          <a:extLst>
            <a:ext uri="{FF2B5EF4-FFF2-40B4-BE49-F238E27FC236}">
              <a16:creationId xmlns:a16="http://schemas.microsoft.com/office/drawing/2014/main" id="{03E5F16B-7BEA-4AC5-9B43-1EDCA47A98EA}"/>
            </a:ext>
          </a:extLst>
        </xdr:cNvPr>
        <xdr:cNvCxnSpPr/>
      </xdr:nvCxnSpPr>
      <xdr:spPr>
        <a:xfrm flipV="1">
          <a:off x="19545300" y="173257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93980</xdr:rowOff>
    </xdr:from>
    <xdr:to>
      <xdr:col>98</xdr:col>
      <xdr:colOff>38100</xdr:colOff>
      <xdr:row>101</xdr:row>
      <xdr:rowOff>24130</xdr:rowOff>
    </xdr:to>
    <xdr:sp macro="" textlink="">
      <xdr:nvSpPr>
        <xdr:cNvPr id="945" name="楕円 944">
          <a:extLst>
            <a:ext uri="{FF2B5EF4-FFF2-40B4-BE49-F238E27FC236}">
              <a16:creationId xmlns:a16="http://schemas.microsoft.com/office/drawing/2014/main" id="{BA3CCD2D-F3F3-42F3-AFFA-398E4D9B0617}"/>
            </a:ext>
          </a:extLst>
        </xdr:cNvPr>
        <xdr:cNvSpPr/>
      </xdr:nvSpPr>
      <xdr:spPr>
        <a:xfrm>
          <a:off x="18605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144780</xdr:rowOff>
    </xdr:from>
    <xdr:to>
      <xdr:col>102</xdr:col>
      <xdr:colOff>114300</xdr:colOff>
      <xdr:row>101</xdr:row>
      <xdr:rowOff>35379</xdr:rowOff>
    </xdr:to>
    <xdr:cxnSp macro="">
      <xdr:nvCxnSpPr>
        <xdr:cNvPr id="946" name="直線コネクタ 945">
          <a:extLst>
            <a:ext uri="{FF2B5EF4-FFF2-40B4-BE49-F238E27FC236}">
              <a16:creationId xmlns:a16="http://schemas.microsoft.com/office/drawing/2014/main" id="{2E5A0D5A-4EAF-4178-A863-C40E635EA19E}"/>
            </a:ext>
          </a:extLst>
        </xdr:cNvPr>
        <xdr:cNvCxnSpPr/>
      </xdr:nvCxnSpPr>
      <xdr:spPr>
        <a:xfrm>
          <a:off x="18656300" y="1728978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7" name="n_1aveValue【庁舎】&#10;一人当たり面積">
          <a:extLst>
            <a:ext uri="{FF2B5EF4-FFF2-40B4-BE49-F238E27FC236}">
              <a16:creationId xmlns:a16="http://schemas.microsoft.com/office/drawing/2014/main" id="{1E2501FB-B39A-4EC6-8C8B-8B9E8431CC8B}"/>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8" name="n_2aveValue【庁舎】&#10;一人当たり面積">
          <a:extLst>
            <a:ext uri="{FF2B5EF4-FFF2-40B4-BE49-F238E27FC236}">
              <a16:creationId xmlns:a16="http://schemas.microsoft.com/office/drawing/2014/main" id="{20AA8A4F-FCFC-46DD-8EA5-C9F7582D9419}"/>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49" name="n_3aveValue【庁舎】&#10;一人当たり面積">
          <a:extLst>
            <a:ext uri="{FF2B5EF4-FFF2-40B4-BE49-F238E27FC236}">
              <a16:creationId xmlns:a16="http://schemas.microsoft.com/office/drawing/2014/main" id="{8C8A5450-5732-4523-8638-43831B3655B9}"/>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13625</xdr:rowOff>
    </xdr:from>
    <xdr:ext cx="469744" cy="259045"/>
    <xdr:sp macro="" textlink="">
      <xdr:nvSpPr>
        <xdr:cNvPr id="950" name="n_4aveValue【庁舎】&#10;一人当たり面積">
          <a:extLst>
            <a:ext uri="{FF2B5EF4-FFF2-40B4-BE49-F238E27FC236}">
              <a16:creationId xmlns:a16="http://schemas.microsoft.com/office/drawing/2014/main" id="{E3FF7368-F751-4471-AFF0-F4AAA3D3E961}"/>
            </a:ext>
          </a:extLst>
        </xdr:cNvPr>
        <xdr:cNvSpPr txBox="1"/>
      </xdr:nvSpPr>
      <xdr:spPr>
        <a:xfrm>
          <a:off x="18421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14532</xdr:rowOff>
    </xdr:from>
    <xdr:ext cx="469744" cy="259045"/>
    <xdr:sp macro="" textlink="">
      <xdr:nvSpPr>
        <xdr:cNvPr id="951" name="n_1mainValue【庁舎】&#10;一人当たり面積">
          <a:extLst>
            <a:ext uri="{FF2B5EF4-FFF2-40B4-BE49-F238E27FC236}">
              <a16:creationId xmlns:a16="http://schemas.microsoft.com/office/drawing/2014/main" id="{852595F6-F29A-4F8C-AF0E-5E7DF35B66FB}"/>
            </a:ext>
          </a:extLst>
        </xdr:cNvPr>
        <xdr:cNvSpPr txBox="1"/>
      </xdr:nvSpPr>
      <xdr:spPr>
        <a:xfrm>
          <a:off x="21075727" y="1698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76579</xdr:rowOff>
    </xdr:from>
    <xdr:ext cx="469744" cy="259045"/>
    <xdr:sp macro="" textlink="">
      <xdr:nvSpPr>
        <xdr:cNvPr id="952" name="n_2mainValue【庁舎】&#10;一人当たり面積">
          <a:extLst>
            <a:ext uri="{FF2B5EF4-FFF2-40B4-BE49-F238E27FC236}">
              <a16:creationId xmlns:a16="http://schemas.microsoft.com/office/drawing/2014/main" id="{8ADE6992-3871-4CD6-97C7-3F6C73848296}"/>
            </a:ext>
          </a:extLst>
        </xdr:cNvPr>
        <xdr:cNvSpPr txBox="1"/>
      </xdr:nvSpPr>
      <xdr:spPr>
        <a:xfrm>
          <a:off x="201994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102706</xdr:rowOff>
    </xdr:from>
    <xdr:ext cx="469744" cy="259045"/>
    <xdr:sp macro="" textlink="">
      <xdr:nvSpPr>
        <xdr:cNvPr id="953" name="n_3mainValue【庁舎】&#10;一人当たり面積">
          <a:extLst>
            <a:ext uri="{FF2B5EF4-FFF2-40B4-BE49-F238E27FC236}">
              <a16:creationId xmlns:a16="http://schemas.microsoft.com/office/drawing/2014/main" id="{1DF4609A-A1F5-46A8-BCAA-E37F562C99ED}"/>
            </a:ext>
          </a:extLst>
        </xdr:cNvPr>
        <xdr:cNvSpPr txBox="1"/>
      </xdr:nvSpPr>
      <xdr:spPr>
        <a:xfrm>
          <a:off x="19310427" y="170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40657</xdr:rowOff>
    </xdr:from>
    <xdr:ext cx="469744" cy="259045"/>
    <xdr:sp macro="" textlink="">
      <xdr:nvSpPr>
        <xdr:cNvPr id="954" name="n_4mainValue【庁舎】&#10;一人当たり面積">
          <a:extLst>
            <a:ext uri="{FF2B5EF4-FFF2-40B4-BE49-F238E27FC236}">
              <a16:creationId xmlns:a16="http://schemas.microsoft.com/office/drawing/2014/main" id="{2CE52534-7C3C-4B8A-AE93-426B09550601}"/>
            </a:ext>
          </a:extLst>
        </xdr:cNvPr>
        <xdr:cNvSpPr txBox="1"/>
      </xdr:nvSpPr>
      <xdr:spPr>
        <a:xfrm>
          <a:off x="18421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A4DD78B2-006B-49CD-BDFA-9DA9647214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88FA1F92-D157-4CAB-8651-8F9A789461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10E1890-2633-45D5-A3AF-75AE5D69E9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類似団体と比較して特に有形固定資産減価償却率が高くなっている施設は、図書館、体育館・プールである。図書館については、建設から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おり老朽化が進んでいるため、公共施設等総合管理計画に基づき、適正な維持管理に取り組んでいく。体育館・プールについては、総合運動公園をスポーツ交流の拠点として長寿命化計画に基づく修繕・更新を進めているが、建設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年又は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老朽化が進んでいる体育館が各地区に数多くあるため、有形固定資産減価償却率が高くなっている。各地区の体育館は地域の実情や利用状況を勘案して今後の在り方を検討していく予定である。市民会館については、</a:t>
          </a:r>
          <a:r>
            <a:rPr kumimoji="1" lang="ja-JP" altLang="en-US" sz="1100">
              <a:solidFill>
                <a:schemeClr val="dk1"/>
              </a:solidFill>
              <a:effectLst/>
              <a:latin typeface="+mn-lt"/>
              <a:ea typeface="+mn-ea"/>
              <a:cs typeface="+mn-cs"/>
            </a:rPr>
            <a:t>令和２年</a:t>
          </a:r>
          <a:r>
            <a:rPr kumimoji="1" lang="ja-JP" altLang="ja-JP" sz="1100">
              <a:solidFill>
                <a:schemeClr val="dk1"/>
              </a:solidFill>
              <a:effectLst/>
              <a:latin typeface="+mn-lt"/>
              <a:ea typeface="+mn-ea"/>
              <a:cs typeface="+mn-cs"/>
            </a:rPr>
            <a:t>度に市民会館機能、地域交流センター機能、子育て世代活動支援機能を併せ持つ複合施設が完成したため、有形固定資産減価償却率は類似団体と比較して大きく下</a:t>
          </a:r>
          <a:r>
            <a:rPr kumimoji="1" lang="ja-JP" altLang="en-US" sz="1100">
              <a:solidFill>
                <a:schemeClr val="dk1"/>
              </a:solidFill>
              <a:effectLst/>
              <a:latin typeface="+mn-lt"/>
              <a:ea typeface="+mn-ea"/>
              <a:cs typeface="+mn-cs"/>
            </a:rPr>
            <a:t>回</a:t>
          </a:r>
          <a:r>
            <a:rPr kumimoji="1" lang="ja-JP" altLang="ja-JP" sz="1100">
              <a:solidFill>
                <a:schemeClr val="dk1"/>
              </a:solidFill>
              <a:effectLst/>
              <a:latin typeface="+mn-lt"/>
              <a:ea typeface="+mn-ea"/>
              <a:cs typeface="+mn-cs"/>
            </a:rPr>
            <a:t>った。今後も市民活動の拠点として有効活用及び適正な管理を進めていく。</a:t>
          </a:r>
          <a:endParaRPr lang="ja-JP" altLang="ja-JP" sz="1400">
            <a:effectLst/>
          </a:endParaRPr>
        </a:p>
        <a:p>
          <a:r>
            <a:rPr kumimoji="1" lang="ja-JP" altLang="ja-JP" sz="1100">
              <a:solidFill>
                <a:schemeClr val="dk1"/>
              </a:solidFill>
              <a:effectLst/>
              <a:latin typeface="+mn-lt"/>
              <a:ea typeface="+mn-ea"/>
              <a:cs typeface="+mn-cs"/>
            </a:rPr>
            <a:t>一人当たり面積は、福祉施設、保健センター・保健所、庁舎が類似団体と比較して特に高くなっている。これらの要因としては、９市町村による合併で、各地区にそれぞれの施設が残っていることが考えられる。今後、個別施設計画において各施設ごとに大規模改修・集約・あり方検討を行い、適正配置に取組む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市内に中心となる産業が少ないことから、主たる自主財源である税収が乏しい。また広大な市域を抱えていることで行政経費が嵩むなど、財政基盤が弱く、財政力指数は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佐伯市行政経営プランに則り、定員の管理、給与の適正化、組織機構の見直し、及び投資的経費の抑制による歳出の削減を行うとともに、自主財源の根幹をなす市税の徴収強化を中心とする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47272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7491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167922</xdr:rowOff>
    </xdr:from>
    <xdr:to>
      <xdr:col>7</xdr:col>
      <xdr:colOff>31750</xdr:colOff>
      <xdr:row>45</xdr:row>
      <xdr:rowOff>98072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82849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類似団体より高い数値となっており、近年は減少傾向であったものの、令和４年度からは増加傾向となっている。依然として高水準で推移しており、人件費及び公債費が主たる要因となっている。</a:t>
          </a:r>
        </a:p>
        <a:p>
          <a:r>
            <a:rPr kumimoji="1" lang="ja-JP" altLang="en-US" sz="1300">
              <a:latin typeface="ＭＳ Ｐゴシック" panose="020B0600070205080204" pitchFamily="50" charset="-128"/>
              <a:ea typeface="ＭＳ Ｐゴシック" panose="020B0600070205080204" pitchFamily="50" charset="-128"/>
            </a:rPr>
            <a:t>　扶助費の減少は見込まれにくいため、今後も投資的経費の見直しによる新発債の抑制、定員管理、給与の適正化、組織機構の見直し等歳出の削減に努め、起債の償還方法についても十分な検討を行う。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111760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880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2395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65</xdr:row>
      <xdr:rowOff>104394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23956"/>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66</xdr:row>
      <xdr:rowOff>164592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4864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58183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113792</xdr:rowOff>
    </xdr:from>
    <xdr:to>
      <xdr:col>7</xdr:col>
      <xdr:colOff>31750</xdr:colOff>
      <xdr:row>67</xdr:row>
      <xdr:rowOff>43942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28719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高い数値となっている。人件費については、類似団体の中で職員数が比較的多いことなどが要因となっている。物件費については、保有する公共施設が多く、その施設等の維持管理等の経費が嵩んでいることなどが要因となっている。類似団体と比べて市域が特に広大で、行政コストが嵩みやすい部分はあるが、今後財政状況が厳しくなることが予想されるため、各経費について随時見直しを行いコストカット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93830</xdr:rowOff>
    </xdr:from>
    <xdr:to>
      <xdr:col>23</xdr:col>
      <xdr:colOff>133350</xdr:colOff>
      <xdr:row>86</xdr:row>
      <xdr:rowOff>141864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838530"/>
          <a:ext cx="8382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32652</xdr:rowOff>
    </xdr:from>
    <xdr:to>
      <xdr:col>19</xdr:col>
      <xdr:colOff>133350</xdr:colOff>
      <xdr:row>86</xdr:row>
      <xdr:rowOff>141864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77352"/>
          <a:ext cx="889000" cy="10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150397</xdr:rowOff>
    </xdr:from>
    <xdr:to>
      <xdr:col>15</xdr:col>
      <xdr:colOff>82550</xdr:colOff>
      <xdr:row>86</xdr:row>
      <xdr:rowOff>32652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23647"/>
          <a:ext cx="8890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60739</xdr:rowOff>
    </xdr:from>
    <xdr:to>
      <xdr:col>11</xdr:col>
      <xdr:colOff>31750</xdr:colOff>
      <xdr:row>85</xdr:row>
      <xdr:rowOff>150397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33989"/>
          <a:ext cx="889000" cy="8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43030</xdr:rowOff>
    </xdr:from>
    <xdr:to>
      <xdr:col>23</xdr:col>
      <xdr:colOff>184150</xdr:colOff>
      <xdr:row>86</xdr:row>
      <xdr:rowOff>144630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5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91064</xdr:rowOff>
    </xdr:from>
    <xdr:to>
      <xdr:col>19</xdr:col>
      <xdr:colOff>184150</xdr:colOff>
      <xdr:row>87</xdr:row>
      <xdr:rowOff>21214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5991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2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153302</xdr:rowOff>
    </xdr:from>
    <xdr:to>
      <xdr:col>15</xdr:col>
      <xdr:colOff>133350</xdr:colOff>
      <xdr:row>86</xdr:row>
      <xdr:rowOff>83452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68229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1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99597</xdr:rowOff>
    </xdr:from>
    <xdr:to>
      <xdr:col>11</xdr:col>
      <xdr:colOff>82550</xdr:colOff>
      <xdr:row>86</xdr:row>
      <xdr:rowOff>29747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14524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9939</xdr:rowOff>
    </xdr:from>
    <xdr:to>
      <xdr:col>7</xdr:col>
      <xdr:colOff>31750</xdr:colOff>
      <xdr:row>85</xdr:row>
      <xdr:rowOff>111539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96316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6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功的な体系であり、上位級の級別構成比が比較的高いため、類似団体平均を上回る数値になっている。今後は級別構成比率の適正管理及び給料水準の見直しを図り、ラスパイレス指数が適正なもの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86179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393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103414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103414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737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以降、肥大化した組織のスリム化に取り組んできたが、いまだ類似団体平均を上回る数値である。９つの市町村の合併により誕生し、広大な市域を持つ当市において、定員管理は重要な課題である。佐伯市行政経営プランに則り組織機構の見直しによる職員数の精査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3598</xdr:rowOff>
    </xdr:from>
    <xdr:to>
      <xdr:col>81</xdr:col>
      <xdr:colOff>44450</xdr:colOff>
      <xdr:row>67</xdr:row>
      <xdr:rowOff>9631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49074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158962</xdr:rowOff>
    </xdr:from>
    <xdr:to>
      <xdr:col>77</xdr:col>
      <xdr:colOff>44450</xdr:colOff>
      <xdr:row>67</xdr:row>
      <xdr:rowOff>9631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7466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118745</xdr:rowOff>
    </xdr:from>
    <xdr:to>
      <xdr:col>72</xdr:col>
      <xdr:colOff>203200</xdr:colOff>
      <xdr:row>66</xdr:row>
      <xdr:rowOff>158962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43444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118745</xdr:rowOff>
    </xdr:from>
    <xdr:to>
      <xdr:col>68</xdr:col>
      <xdr:colOff>152400</xdr:colOff>
      <xdr:row>66</xdr:row>
      <xdr:rowOff>140864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43444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124248</xdr:rowOff>
    </xdr:from>
    <xdr:to>
      <xdr:col>81</xdr:col>
      <xdr:colOff>95250</xdr:colOff>
      <xdr:row>67</xdr:row>
      <xdr:rowOff>54398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96325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4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130281</xdr:rowOff>
    </xdr:from>
    <xdr:to>
      <xdr:col>77</xdr:col>
      <xdr:colOff>95250</xdr:colOff>
      <xdr:row>67</xdr:row>
      <xdr:rowOff>60431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45208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32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108162</xdr:rowOff>
    </xdr:from>
    <xdr:to>
      <xdr:col>73</xdr:col>
      <xdr:colOff>44450</xdr:colOff>
      <xdr:row>67</xdr:row>
      <xdr:rowOff>38312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23089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67945</xdr:rowOff>
    </xdr:from>
    <xdr:to>
      <xdr:col>68</xdr:col>
      <xdr:colOff>203200</xdr:colOff>
      <xdr:row>66</xdr:row>
      <xdr:rowOff>169545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154322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90064</xdr:rowOff>
    </xdr:from>
    <xdr:to>
      <xdr:col>64</xdr:col>
      <xdr:colOff>152400</xdr:colOff>
      <xdr:row>67</xdr:row>
      <xdr:rowOff>20214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4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4991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49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地方債の新規発行を抑制し、元利償還金の抑制に努めているが、実質公債費比率は類似団体より高い水準になっている。今後、大型事業が控えているため、必要な事業の取捨選択を行い、より一層、起債（残高）の適正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973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167894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008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71374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622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42418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6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77995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減債基金の取崩しにより基金が減額になっているが、新発債の抑制による地方債現在高の減額等となり、将来負担比率は発生しなかった。今後も公債費削減に向けて事業の見直しや償還方式等についての検討等を行う。</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72632</xdr:rowOff>
    </xdr:from>
    <xdr:to>
      <xdr:col>68</xdr:col>
      <xdr:colOff>203200</xdr:colOff>
      <xdr:row>14</xdr:row>
      <xdr:rowOff>2782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12959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市域が広大で行政コストが嵩みやすく類似団体に比べて職員数が多いことから、人件費にかかる経常収支比率は類似団体平均を上回っている。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今後も佐伯市行政経営プランに則り、定員の管理、給与の適正化及び組織機構の見直し等を行い人件費の抑制に努める。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37</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04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56787</xdr:rowOff>
    </xdr:from>
    <xdr:to>
      <xdr:col>19</xdr:col>
      <xdr:colOff>187325</xdr:colOff>
      <xdr:row>37</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004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35560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4615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15966</xdr:rowOff>
    </xdr:from>
    <xdr:to>
      <xdr:col>11</xdr:col>
      <xdr:colOff>9525</xdr:colOff>
      <xdr:row>38</xdr:row>
      <xdr:rowOff>35560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310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138084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136616</xdr:rowOff>
    </xdr:from>
    <xdr:to>
      <xdr:col>6</xdr:col>
      <xdr:colOff>171450</xdr:colOff>
      <xdr:row>38</xdr:row>
      <xdr:rowOff>66766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51543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類似団体に比べると低い数値となっているが、近年、各種施設の維持管理等の経費が嵩んでいることで、上昇傾向にある。</a:t>
          </a:r>
        </a:p>
        <a:p>
          <a:r>
            <a:rPr kumimoji="1" lang="ja-JP" altLang="en-US" sz="1300">
              <a:latin typeface="ＭＳ Ｐゴシック" panose="020B0600070205080204" pitchFamily="50" charset="-128"/>
              <a:ea typeface="ＭＳ Ｐゴシック" panose="020B0600070205080204" pitchFamily="50" charset="-128"/>
            </a:rPr>
            <a:t>　今後も引き続き、公共施設等総合管理計画に基づき施設の複合化、廃止等に取り組み、指定管理制度の導入等についても十分な検討を行い、事務の効率化による経費の削減に努める。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14</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42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66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4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15</xdr:row>
      <xdr:rowOff>92710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34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昨年度より増加したが、類似団体平均を下回っている。生活保護費の負担は減少したが、児童福祉に係る経費や障害福祉に係る経費が増加しているため、引き続き適正な給付に努めていく。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506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　今後は介護保険事業の給付費増加に伴う繰出金の増加や、市が保有する施設の老朽化に伴う維持補修費の増加が見込まれる。　繰出金については保険料の適正化により普通会計の負担を減らすよう努め、維持補修費については計画的な執行による経費の平準化に努める。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0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類似団体平均に比べて低い数値となっている。今後も行政サービスの公平性、公益性及び透明性、費用対効果の観点から、見直しが必要な補助金については是正を行っていき、適正な執行に努める。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94996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15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140716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105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140716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35052</xdr:rowOff>
    </xdr:from>
    <xdr:to>
      <xdr:col>82</xdr:col>
      <xdr:colOff>158750</xdr:colOff>
      <xdr:row>34</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115079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7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地方債の新規発行を減らし、元利償還金の削減に努めているが、依然として高い水準になっている。今後も必要な事業の取捨選択を行い、普通建設事業の地方債新規発行</a:t>
          </a:r>
          <a:r>
            <a:rPr kumimoji="1" lang="ja-JP" altLang="en-US" sz="1300">
              <a:solidFill>
                <a:schemeClr val="tx1"/>
              </a:solidFill>
              <a:latin typeface="ＭＳ Ｐゴシック" panose="020B0600070205080204" pitchFamily="50" charset="-128"/>
              <a:ea typeface="ＭＳ Ｐゴシック" panose="020B0600070205080204" pitchFamily="50" charset="-128"/>
            </a:rPr>
            <a:t>を</a:t>
          </a:r>
          <a:r>
            <a:rPr kumimoji="1" lang="ja-JP" altLang="en-US" sz="1300">
              <a:latin typeface="ＭＳ Ｐゴシック" panose="020B0600070205080204" pitchFamily="50" charset="-128"/>
              <a:ea typeface="ＭＳ Ｐゴシック" panose="020B0600070205080204" pitchFamily="50" charset="-128"/>
            </a:rPr>
            <a:t>抑制し、起債（残高）の適正管理に努める。　</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53848</xdr:rowOff>
    </xdr:from>
    <xdr:to>
      <xdr:col>24</xdr:col>
      <xdr:colOff>25400</xdr:colOff>
      <xdr:row>80</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769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40132</xdr:rowOff>
    </xdr:from>
    <xdr:to>
      <xdr:col>19</xdr:col>
      <xdr:colOff>187325</xdr:colOff>
      <xdr:row>80</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756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40132</xdr:rowOff>
    </xdr:from>
    <xdr:to>
      <xdr:col>15</xdr:col>
      <xdr:colOff>98425</xdr:colOff>
      <xdr:row>80</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756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7515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xdr:rowOff>
    </xdr:from>
    <xdr:to>
      <xdr:col>24</xdr:col>
      <xdr:colOff>76200</xdr:colOff>
      <xdr:row>80</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83075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xdr:rowOff>
    </xdr:from>
    <xdr:to>
      <xdr:col>20</xdr:col>
      <xdr:colOff>38100</xdr:colOff>
      <xdr:row>80</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160782</xdr:rowOff>
    </xdr:from>
    <xdr:to>
      <xdr:col>15</xdr:col>
      <xdr:colOff>149225</xdr:colOff>
      <xdr:row>80</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44196</xdr:rowOff>
    </xdr:from>
    <xdr:to>
      <xdr:col>11</xdr:col>
      <xdr:colOff>60325</xdr:colOff>
      <xdr:row>80</xdr:row>
      <xdr:rowOff>145796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130573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高齢化による扶助費の増加、人口減少による普通交付税の減少等により将来的に経常収支比率の悪化が懸念される。今後は定員管理、給与の適正化等の総人件費の抑制、組織機構の見直しによる経費削減、補助金等の見直し、市税等の自主財源の確保等を行い、財政の健全化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98425</xdr:rowOff>
    </xdr:from>
    <xdr:to>
      <xdr:col>82</xdr:col>
      <xdr:colOff>107950</xdr:colOff>
      <xdr:row>73</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6142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73</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399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399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75565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2286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99713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139716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110490</xdr:rowOff>
    </xdr:from>
    <xdr:to>
      <xdr:col>82</xdr:col>
      <xdr:colOff>158750</xdr:colOff>
      <xdr:row>74</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19067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47625</xdr:rowOff>
    </xdr:from>
    <xdr:to>
      <xdr:col>78</xdr:col>
      <xdr:colOff>120650</xdr:colOff>
      <xdr:row>73</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159402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33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88176</xdr:rowOff>
    </xdr:from>
    <xdr:to>
      <xdr:col>29</xdr:col>
      <xdr:colOff>127000</xdr:colOff>
      <xdr:row>12</xdr:row>
      <xdr:rowOff>148774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93201"/>
          <a:ext cx="647700" cy="6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142659</xdr:rowOff>
    </xdr:from>
    <xdr:to>
      <xdr:col>26</xdr:col>
      <xdr:colOff>50800</xdr:colOff>
      <xdr:row>12</xdr:row>
      <xdr:rowOff>148774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47684"/>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137382</xdr:rowOff>
    </xdr:from>
    <xdr:to>
      <xdr:col>22</xdr:col>
      <xdr:colOff>114300</xdr:colOff>
      <xdr:row>12</xdr:row>
      <xdr:rowOff>142659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42407"/>
          <a:ext cx="698500" cy="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137211</xdr:rowOff>
    </xdr:from>
    <xdr:to>
      <xdr:col>18</xdr:col>
      <xdr:colOff>177800</xdr:colOff>
      <xdr:row>12</xdr:row>
      <xdr:rowOff>137382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242236"/>
          <a:ext cx="698500" cy="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37376</xdr:rowOff>
    </xdr:from>
    <xdr:to>
      <xdr:col>29</xdr:col>
      <xdr:colOff>177800</xdr:colOff>
      <xdr:row>12</xdr:row>
      <xdr:rowOff>138976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42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53903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8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97974</xdr:rowOff>
    </xdr:from>
    <xdr:to>
      <xdr:col>26</xdr:col>
      <xdr:colOff>101600</xdr:colOff>
      <xdr:row>13</xdr:row>
      <xdr:rowOff>28124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2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38301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91859</xdr:rowOff>
    </xdr:from>
    <xdr:to>
      <xdr:col>22</xdr:col>
      <xdr:colOff>165100</xdr:colOff>
      <xdr:row>13</xdr:row>
      <xdr:rowOff>22009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6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32186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86582</xdr:rowOff>
    </xdr:from>
    <xdr:to>
      <xdr:col>19</xdr:col>
      <xdr:colOff>38100</xdr:colOff>
      <xdr:row>13</xdr:row>
      <xdr:rowOff>16732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26909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86411</xdr:rowOff>
    </xdr:from>
    <xdr:to>
      <xdr:col>15</xdr:col>
      <xdr:colOff>101600</xdr:colOff>
      <xdr:row>13</xdr:row>
      <xdr:rowOff>16561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91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26738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6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326862</xdr:rowOff>
    </xdr:from>
    <xdr:to>
      <xdr:col>29</xdr:col>
      <xdr:colOff>127000</xdr:colOff>
      <xdr:row>34</xdr:row>
      <xdr:rowOff>59857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51412"/>
          <a:ext cx="6477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59857</xdr:rowOff>
    </xdr:from>
    <xdr:to>
      <xdr:col>26</xdr:col>
      <xdr:colOff>50800</xdr:colOff>
      <xdr:row>34</xdr:row>
      <xdr:rowOff>94735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27307"/>
          <a:ext cx="6985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94735</xdr:rowOff>
    </xdr:from>
    <xdr:to>
      <xdr:col>22</xdr:col>
      <xdr:colOff>114300</xdr:colOff>
      <xdr:row>34</xdr:row>
      <xdr:rowOff>173079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62185"/>
          <a:ext cx="698500" cy="7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173079</xdr:rowOff>
    </xdr:from>
    <xdr:to>
      <xdr:col>18</xdr:col>
      <xdr:colOff>177800</xdr:colOff>
      <xdr:row>35</xdr:row>
      <xdr:rowOff>35821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40529"/>
          <a:ext cx="698500" cy="205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134133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276062</xdr:rowOff>
    </xdr:from>
    <xdr:to>
      <xdr:col>29</xdr:col>
      <xdr:colOff>177800</xdr:colOff>
      <xdr:row>34</xdr:row>
      <xdr:rowOff>34762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0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121139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9057</xdr:rowOff>
    </xdr:from>
    <xdr:to>
      <xdr:col>26</xdr:col>
      <xdr:colOff>101600</xdr:colOff>
      <xdr:row>34</xdr:row>
      <xdr:rowOff>110657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7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120834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45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43935</xdr:rowOff>
    </xdr:from>
    <xdr:to>
      <xdr:col>22</xdr:col>
      <xdr:colOff>165100</xdr:colOff>
      <xdr:row>34</xdr:row>
      <xdr:rowOff>145535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1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155712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8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122279</xdr:rowOff>
    </xdr:from>
    <xdr:to>
      <xdr:col>19</xdr:col>
      <xdr:colOff>38100</xdr:colOff>
      <xdr:row>34</xdr:row>
      <xdr:rowOff>223879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8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234056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327921</xdr:rowOff>
    </xdr:from>
    <xdr:to>
      <xdr:col>15</xdr:col>
      <xdr:colOff>101600</xdr:colOff>
      <xdr:row>35</xdr:row>
      <xdr:rowOff>86621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96798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6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114516</xdr:rowOff>
    </xdr:from>
    <xdr:to>
      <xdr:col>24</xdr:col>
      <xdr:colOff>63500</xdr:colOff>
      <xdr:row>31</xdr:row>
      <xdr:rowOff>57309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58016"/>
          <a:ext cx="8382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155302</xdr:rowOff>
    </xdr:from>
    <xdr:to>
      <xdr:col>19</xdr:col>
      <xdr:colOff>177800</xdr:colOff>
      <xdr:row>31</xdr:row>
      <xdr:rowOff>57309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298802"/>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155302</xdr:rowOff>
    </xdr:from>
    <xdr:to>
      <xdr:col>15</xdr:col>
      <xdr:colOff>50800</xdr:colOff>
      <xdr:row>31</xdr:row>
      <xdr:rowOff>19247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98802"/>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19247</xdr:rowOff>
    </xdr:from>
    <xdr:to>
      <xdr:col>10</xdr:col>
      <xdr:colOff>114300</xdr:colOff>
      <xdr:row>31</xdr:row>
      <xdr:rowOff>153911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34197"/>
          <a:ext cx="889000" cy="13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63716</xdr:rowOff>
    </xdr:from>
    <xdr:to>
      <xdr:col>24</xdr:col>
      <xdr:colOff>114300</xdr:colOff>
      <xdr:row>30</xdr:row>
      <xdr:rowOff>165316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6509</xdr:rowOff>
    </xdr:from>
    <xdr:to>
      <xdr:col>20</xdr:col>
      <xdr:colOff>38100</xdr:colOff>
      <xdr:row>31</xdr:row>
      <xdr:rowOff>108109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2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124636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9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104502</xdr:rowOff>
    </xdr:from>
    <xdr:to>
      <xdr:col>15</xdr:col>
      <xdr:colOff>101600</xdr:colOff>
      <xdr:row>31</xdr:row>
      <xdr:rowOff>34652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51179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2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139897</xdr:rowOff>
    </xdr:from>
    <xdr:to>
      <xdr:col>10</xdr:col>
      <xdr:colOff>165100</xdr:colOff>
      <xdr:row>31</xdr:row>
      <xdr:rowOff>70047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86574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5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103111</xdr:rowOff>
    </xdr:from>
    <xdr:to>
      <xdr:col>6</xdr:col>
      <xdr:colOff>38100</xdr:colOff>
      <xdr:row>32</xdr:row>
      <xdr:rowOff>33261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49788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9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145698</xdr:rowOff>
    </xdr:from>
    <xdr:to>
      <xdr:col>24</xdr:col>
      <xdr:colOff>63500</xdr:colOff>
      <xdr:row>54</xdr:row>
      <xdr:rowOff>74886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32548"/>
          <a:ext cx="838200" cy="10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145698</xdr:rowOff>
    </xdr:from>
    <xdr:to>
      <xdr:col>19</xdr:col>
      <xdr:colOff>177800</xdr:colOff>
      <xdr:row>54</xdr:row>
      <xdr:rowOff>127486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32548"/>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127486</xdr:rowOff>
    </xdr:from>
    <xdr:to>
      <xdr:col>15</xdr:col>
      <xdr:colOff>50800</xdr:colOff>
      <xdr:row>55</xdr:row>
      <xdr:rowOff>37385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85786"/>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37385</xdr:rowOff>
    </xdr:from>
    <xdr:to>
      <xdr:col>10</xdr:col>
      <xdr:colOff>114300</xdr:colOff>
      <xdr:row>55</xdr:row>
      <xdr:rowOff>75736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67135"/>
          <a:ext cx="889000" cy="3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32863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64497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24086</xdr:rowOff>
    </xdr:from>
    <xdr:to>
      <xdr:col>24</xdr:col>
      <xdr:colOff>114300</xdr:colOff>
      <xdr:row>54</xdr:row>
      <xdr:rowOff>125686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46963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3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94898</xdr:rowOff>
    </xdr:from>
    <xdr:to>
      <xdr:col>20</xdr:col>
      <xdr:colOff>38100</xdr:colOff>
      <xdr:row>54</xdr:row>
      <xdr:rowOff>25048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41575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5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76686</xdr:rowOff>
    </xdr:from>
    <xdr:to>
      <xdr:col>15</xdr:col>
      <xdr:colOff>101600</xdr:colOff>
      <xdr:row>55</xdr:row>
      <xdr:rowOff>6836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23363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11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158035</xdr:rowOff>
    </xdr:from>
    <xdr:to>
      <xdr:col>10</xdr:col>
      <xdr:colOff>165100</xdr:colOff>
      <xdr:row>55</xdr:row>
      <xdr:rowOff>88185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104712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24936</xdr:rowOff>
    </xdr:from>
    <xdr:to>
      <xdr:col>6</xdr:col>
      <xdr:colOff>38100</xdr:colOff>
      <xdr:row>55</xdr:row>
      <xdr:rowOff>126536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143063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115331</xdr:rowOff>
    </xdr:from>
    <xdr:to>
      <xdr:col>24</xdr:col>
      <xdr:colOff>63500</xdr:colOff>
      <xdr:row>76</xdr:row>
      <xdr:rowOff>117983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45531"/>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110989</xdr:rowOff>
    </xdr:from>
    <xdr:to>
      <xdr:col>19</xdr:col>
      <xdr:colOff>177800</xdr:colOff>
      <xdr:row>76</xdr:row>
      <xdr:rowOff>117983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41189"/>
          <a:ext cx="889000" cy="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85567</xdr:rowOff>
    </xdr:from>
    <xdr:to>
      <xdr:col>15</xdr:col>
      <xdr:colOff>50800</xdr:colOff>
      <xdr:row>76</xdr:row>
      <xdr:rowOff>110989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15767"/>
          <a:ext cx="889000" cy="2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85567</xdr:rowOff>
    </xdr:from>
    <xdr:to>
      <xdr:col>10</xdr:col>
      <xdr:colOff>114300</xdr:colOff>
      <xdr:row>76</xdr:row>
      <xdr:rowOff>88447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15767"/>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64531</xdr:rowOff>
    </xdr:from>
    <xdr:to>
      <xdr:col>24</xdr:col>
      <xdr:colOff>114300</xdr:colOff>
      <xdr:row>76</xdr:row>
      <xdr:rowOff>166131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87408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67183</xdr:rowOff>
    </xdr:from>
    <xdr:to>
      <xdr:col>20</xdr:col>
      <xdr:colOff>38100</xdr:colOff>
      <xdr:row>76</xdr:row>
      <xdr:rowOff>168783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13860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7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60189</xdr:rowOff>
    </xdr:from>
    <xdr:to>
      <xdr:col>15</xdr:col>
      <xdr:colOff>101600</xdr:colOff>
      <xdr:row>76</xdr:row>
      <xdr:rowOff>161789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6865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6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34767</xdr:rowOff>
    </xdr:from>
    <xdr:to>
      <xdr:col>10</xdr:col>
      <xdr:colOff>165100</xdr:colOff>
      <xdr:row>76</xdr:row>
      <xdr:rowOff>136367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152895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4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37647</xdr:rowOff>
    </xdr:from>
    <xdr:to>
      <xdr:col>6</xdr:col>
      <xdr:colOff>38100</xdr:colOff>
      <xdr:row>76</xdr:row>
      <xdr:rowOff>139247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155775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36945</xdr:rowOff>
    </xdr:from>
    <xdr:to>
      <xdr:col>24</xdr:col>
      <xdr:colOff>63500</xdr:colOff>
      <xdr:row>94</xdr:row>
      <xdr:rowOff>30900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81795"/>
          <a:ext cx="838200" cy="1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162189</xdr:rowOff>
    </xdr:from>
    <xdr:to>
      <xdr:col>19</xdr:col>
      <xdr:colOff>177800</xdr:colOff>
      <xdr:row>94</xdr:row>
      <xdr:rowOff>30900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935589"/>
          <a:ext cx="889000" cy="2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162189</xdr:rowOff>
    </xdr:from>
    <xdr:to>
      <xdr:col>15</xdr:col>
      <xdr:colOff>50800</xdr:colOff>
      <xdr:row>95</xdr:row>
      <xdr:rowOff>62619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935589"/>
          <a:ext cx="889000" cy="4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62619</xdr:rowOff>
    </xdr:from>
    <xdr:to>
      <xdr:col>10</xdr:col>
      <xdr:colOff>114300</xdr:colOff>
      <xdr:row>95</xdr:row>
      <xdr:rowOff>102667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0369"/>
          <a:ext cx="889000" cy="4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114690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157595</xdr:rowOff>
    </xdr:from>
    <xdr:to>
      <xdr:col>24</xdr:col>
      <xdr:colOff>114300</xdr:colOff>
      <xdr:row>93</xdr:row>
      <xdr:rowOff>87745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9022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8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151550</xdr:rowOff>
    </xdr:from>
    <xdr:to>
      <xdr:col>20</xdr:col>
      <xdr:colOff>38100</xdr:colOff>
      <xdr:row>94</xdr:row>
      <xdr:rowOff>81700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98227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7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111389</xdr:rowOff>
    </xdr:from>
    <xdr:to>
      <xdr:col>15</xdr:col>
      <xdr:colOff>101600</xdr:colOff>
      <xdr:row>93</xdr:row>
      <xdr:rowOff>41539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88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58066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66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11819</xdr:rowOff>
    </xdr:from>
    <xdr:to>
      <xdr:col>10</xdr:col>
      <xdr:colOff>165100</xdr:colOff>
      <xdr:row>95</xdr:row>
      <xdr:rowOff>113419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129946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7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51867</xdr:rowOff>
    </xdr:from>
    <xdr:to>
      <xdr:col>6</xdr:col>
      <xdr:colOff>38100</xdr:colOff>
      <xdr:row>95</xdr:row>
      <xdr:rowOff>153467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169994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1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123382</xdr:rowOff>
    </xdr:from>
    <xdr:to>
      <xdr:col>55</xdr:col>
      <xdr:colOff>0</xdr:colOff>
      <xdr:row>38</xdr:row>
      <xdr:rowOff>142813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38482"/>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142813</xdr:rowOff>
    </xdr:from>
    <xdr:to>
      <xdr:col>50</xdr:col>
      <xdr:colOff>114300</xdr:colOff>
      <xdr:row>39</xdr:row>
      <xdr:rowOff>9692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57913"/>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77194</xdr:rowOff>
    </xdr:from>
    <xdr:to>
      <xdr:col>45</xdr:col>
      <xdr:colOff>177800</xdr:colOff>
      <xdr:row>39</xdr:row>
      <xdr:rowOff>9692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63594"/>
          <a:ext cx="889000" cy="113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77194</xdr:rowOff>
    </xdr:from>
    <xdr:to>
      <xdr:col>41</xdr:col>
      <xdr:colOff>50800</xdr:colOff>
      <xdr:row>39</xdr:row>
      <xdr:rowOff>66211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63594"/>
          <a:ext cx="889000" cy="1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72582</xdr:rowOff>
    </xdr:from>
    <xdr:to>
      <xdr:col>55</xdr:col>
      <xdr:colOff>50800</xdr:colOff>
      <xdr:row>39</xdr:row>
      <xdr:rowOff>2732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51009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92013</xdr:rowOff>
    </xdr:from>
    <xdr:to>
      <xdr:col>50</xdr:col>
      <xdr:colOff>165100</xdr:colOff>
      <xdr:row>39</xdr:row>
      <xdr:rowOff>22163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13290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130342</xdr:rowOff>
    </xdr:from>
    <xdr:to>
      <xdr:col>46</xdr:col>
      <xdr:colOff>38100</xdr:colOff>
      <xdr:row>39</xdr:row>
      <xdr:rowOff>60492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4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51619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3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26394</xdr:rowOff>
    </xdr:from>
    <xdr:to>
      <xdr:col>41</xdr:col>
      <xdr:colOff>101600</xdr:colOff>
      <xdr:row>32</xdr:row>
      <xdr:rowOff>127994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119121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0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15411</xdr:rowOff>
    </xdr:from>
    <xdr:to>
      <xdr:col>36</xdr:col>
      <xdr:colOff>165100</xdr:colOff>
      <xdr:row>39</xdr:row>
      <xdr:rowOff>117011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108138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96756</xdr:rowOff>
    </xdr:from>
    <xdr:to>
      <xdr:col>55</xdr:col>
      <xdr:colOff>0</xdr:colOff>
      <xdr:row>54</xdr:row>
      <xdr:rowOff>120062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183606"/>
          <a:ext cx="838200" cy="1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134997</xdr:rowOff>
    </xdr:from>
    <xdr:to>
      <xdr:col>50</xdr:col>
      <xdr:colOff>114300</xdr:colOff>
      <xdr:row>54</xdr:row>
      <xdr:rowOff>120062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221847"/>
          <a:ext cx="889000" cy="1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139536</xdr:rowOff>
    </xdr:from>
    <xdr:to>
      <xdr:col>45</xdr:col>
      <xdr:colOff>177800</xdr:colOff>
      <xdr:row>53</xdr:row>
      <xdr:rowOff>134997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712036"/>
          <a:ext cx="889000" cy="50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139536</xdr:rowOff>
    </xdr:from>
    <xdr:to>
      <xdr:col>41</xdr:col>
      <xdr:colOff>50800</xdr:colOff>
      <xdr:row>50</xdr:row>
      <xdr:rowOff>142977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712036"/>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61024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9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62799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45956</xdr:rowOff>
    </xdr:from>
    <xdr:to>
      <xdr:col>55</xdr:col>
      <xdr:colOff>50800</xdr:colOff>
      <xdr:row>53</xdr:row>
      <xdr:rowOff>147556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68833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69262</xdr:rowOff>
    </xdr:from>
    <xdr:to>
      <xdr:col>50</xdr:col>
      <xdr:colOff>165100</xdr:colOff>
      <xdr:row>54</xdr:row>
      <xdr:rowOff>170862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15939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84197</xdr:rowOff>
    </xdr:from>
    <xdr:to>
      <xdr:col>46</xdr:col>
      <xdr:colOff>38100</xdr:colOff>
      <xdr:row>54</xdr:row>
      <xdr:rowOff>14347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17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30874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9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88736</xdr:rowOff>
    </xdr:from>
    <xdr:to>
      <xdr:col>41</xdr:col>
      <xdr:colOff>101600</xdr:colOff>
      <xdr:row>51</xdr:row>
      <xdr:rowOff>18886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66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35413</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43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92177</xdr:rowOff>
    </xdr:from>
    <xdr:to>
      <xdr:col>36</xdr:col>
      <xdr:colOff>165100</xdr:colOff>
      <xdr:row>51</xdr:row>
      <xdr:rowOff>22327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6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38854</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4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162413</xdr:rowOff>
    </xdr:from>
    <xdr:to>
      <xdr:col>54</xdr:col>
      <xdr:colOff>189865</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506813"/>
          <a:ext cx="1270" cy="113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109090</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22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162413</xdr:rowOff>
    </xdr:from>
    <xdr:to>
      <xdr:col>55</xdr:col>
      <xdr:colOff>88900</xdr:colOff>
      <xdr:row>72</xdr:row>
      <xdr:rowOff>162413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50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119534</xdr:rowOff>
    </xdr:from>
    <xdr:to>
      <xdr:col>55</xdr:col>
      <xdr:colOff>0</xdr:colOff>
      <xdr:row>78</xdr:row>
      <xdr:rowOff>3454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3321184"/>
          <a:ext cx="838200" cy="5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36777</xdr:rowOff>
    </xdr:from>
    <xdr:ext cx="469744"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40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58350</xdr:rowOff>
    </xdr:from>
    <xdr:to>
      <xdr:col>55</xdr:col>
      <xdr:colOff>50800</xdr:colOff>
      <xdr:row>78</xdr:row>
      <xdr:rowOff>159950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4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32911</xdr:rowOff>
    </xdr:from>
    <xdr:to>
      <xdr:col>50</xdr:col>
      <xdr:colOff>114300</xdr:colOff>
      <xdr:row>77</xdr:row>
      <xdr:rowOff>119534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8750300" y="12891661"/>
          <a:ext cx="889000" cy="4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35816</xdr:rowOff>
    </xdr:from>
    <xdr:to>
      <xdr:col>50</xdr:col>
      <xdr:colOff>165100</xdr:colOff>
      <xdr:row>78</xdr:row>
      <xdr:rowOff>137416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4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128543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32911</xdr:rowOff>
    </xdr:from>
    <xdr:to>
      <xdr:col>45</xdr:col>
      <xdr:colOff>177800</xdr:colOff>
      <xdr:row>77</xdr:row>
      <xdr:rowOff>44586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2891661"/>
          <a:ext cx="889000" cy="3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7747</xdr:rowOff>
    </xdr:from>
    <xdr:to>
      <xdr:col>46</xdr:col>
      <xdr:colOff>38100</xdr:colOff>
      <xdr:row>78</xdr:row>
      <xdr:rowOff>109347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38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100474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27277</xdr:rowOff>
    </xdr:from>
    <xdr:to>
      <xdr:col>41</xdr:col>
      <xdr:colOff>50800</xdr:colOff>
      <xdr:row>77</xdr:row>
      <xdr:rowOff>44586</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972300" y="12200227"/>
          <a:ext cx="889000" cy="10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96264</xdr:rowOff>
    </xdr:from>
    <xdr:to>
      <xdr:col>41</xdr:col>
      <xdr:colOff>101600</xdr:colOff>
      <xdr:row>78</xdr:row>
      <xdr:rowOff>26414</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9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17541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9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115058</xdr:rowOff>
    </xdr:from>
    <xdr:to>
      <xdr:col>36</xdr:col>
      <xdr:colOff>165100</xdr:colOff>
      <xdr:row>78</xdr:row>
      <xdr:rowOff>45208</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36335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124104</xdr:rowOff>
    </xdr:from>
    <xdr:to>
      <xdr:col>55</xdr:col>
      <xdr:colOff>50800</xdr:colOff>
      <xdr:row>78</xdr:row>
      <xdr:rowOff>54254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146981</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1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68734</xdr:rowOff>
    </xdr:from>
    <xdr:to>
      <xdr:col>50</xdr:col>
      <xdr:colOff>165100</xdr:colOff>
      <xdr:row>77</xdr:row>
      <xdr:rowOff>170334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2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15411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30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153561</xdr:rowOff>
    </xdr:from>
    <xdr:to>
      <xdr:col>46</xdr:col>
      <xdr:colOff>38100</xdr:colOff>
      <xdr:row>75</xdr:row>
      <xdr:rowOff>83711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28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100238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26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165236</xdr:rowOff>
    </xdr:from>
    <xdr:to>
      <xdr:col>41</xdr:col>
      <xdr:colOff>101600</xdr:colOff>
      <xdr:row>77</xdr:row>
      <xdr:rowOff>95386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19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111913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97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147927</xdr:rowOff>
    </xdr:from>
    <xdr:to>
      <xdr:col>36</xdr:col>
      <xdr:colOff>165100</xdr:colOff>
      <xdr:row>71</xdr:row>
      <xdr:rowOff>78077</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1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94604</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19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148437</xdr:rowOff>
    </xdr:from>
    <xdr:to>
      <xdr:col>55</xdr:col>
      <xdr:colOff>0</xdr:colOff>
      <xdr:row>96</xdr:row>
      <xdr:rowOff>115799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436187"/>
          <a:ext cx="838200" cy="1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115799</xdr:rowOff>
    </xdr:from>
    <xdr:to>
      <xdr:col>50</xdr:col>
      <xdr:colOff>114300</xdr:colOff>
      <xdr:row>97</xdr:row>
      <xdr:rowOff>30759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574999"/>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3442</xdr:rowOff>
    </xdr:from>
    <xdr:to>
      <xdr:col>45</xdr:col>
      <xdr:colOff>177800</xdr:colOff>
      <xdr:row>97</xdr:row>
      <xdr:rowOff>30759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5776842"/>
          <a:ext cx="889000" cy="88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3442</xdr:rowOff>
    </xdr:from>
    <xdr:to>
      <xdr:col>41</xdr:col>
      <xdr:colOff>50800</xdr:colOff>
      <xdr:row>96</xdr:row>
      <xdr:rowOff>136004</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5776842"/>
          <a:ext cx="889000" cy="8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83163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97637</xdr:rowOff>
    </xdr:from>
    <xdr:to>
      <xdr:col>55</xdr:col>
      <xdr:colOff>50800</xdr:colOff>
      <xdr:row>96</xdr:row>
      <xdr:rowOff>27787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38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120514</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23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64999</xdr:rowOff>
    </xdr:from>
    <xdr:to>
      <xdr:col>50</xdr:col>
      <xdr:colOff>165100</xdr:colOff>
      <xdr:row>96</xdr:row>
      <xdr:rowOff>166599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5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29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151409</xdr:rowOff>
    </xdr:from>
    <xdr:to>
      <xdr:col>46</xdr:col>
      <xdr:colOff>38100</xdr:colOff>
      <xdr:row>97</xdr:row>
      <xdr:rowOff>81559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72686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0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124092</xdr:rowOff>
    </xdr:from>
    <xdr:to>
      <xdr:col>41</xdr:col>
      <xdr:colOff>101600</xdr:colOff>
      <xdr:row>92</xdr:row>
      <xdr:rowOff>54242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572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70769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50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85204</xdr:rowOff>
    </xdr:from>
    <xdr:to>
      <xdr:col>36</xdr:col>
      <xdr:colOff>165100</xdr:colOff>
      <xdr:row>97</xdr:row>
      <xdr:rowOff>15354</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6481</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6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85933</xdr:rowOff>
    </xdr:from>
    <xdr:to>
      <xdr:col>85</xdr:col>
      <xdr:colOff>127000</xdr:colOff>
      <xdr:row>38</xdr:row>
      <xdr:rowOff>23251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429583"/>
          <a:ext cx="8382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85933</xdr:rowOff>
    </xdr:from>
    <xdr:to>
      <xdr:col>81</xdr:col>
      <xdr:colOff>50800</xdr:colOff>
      <xdr:row>38</xdr:row>
      <xdr:rowOff>82436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429583"/>
          <a:ext cx="889000" cy="16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161714</xdr:rowOff>
    </xdr:from>
    <xdr:to>
      <xdr:col>76</xdr:col>
      <xdr:colOff>114300</xdr:colOff>
      <xdr:row>38</xdr:row>
      <xdr:rowOff>82436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505364"/>
          <a:ext cx="8890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53289</xdr:rowOff>
    </xdr:from>
    <xdr:to>
      <xdr:col>71</xdr:col>
      <xdr:colOff>177800</xdr:colOff>
      <xdr:row>37</xdr:row>
      <xdr:rowOff>161714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396939"/>
          <a:ext cx="889000" cy="1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4256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143901</xdr:rowOff>
    </xdr:from>
    <xdr:to>
      <xdr:col>85</xdr:col>
      <xdr:colOff>177800</xdr:colOff>
      <xdr:row>38</xdr:row>
      <xdr:rowOff>74051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4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103278</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27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35133</xdr:rowOff>
    </xdr:from>
    <xdr:to>
      <xdr:col>81</xdr:col>
      <xdr:colOff>101600</xdr:colOff>
      <xdr:row>37</xdr:row>
      <xdr:rowOff>136733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3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153260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31636</xdr:rowOff>
    </xdr:from>
    <xdr:to>
      <xdr:col>76</xdr:col>
      <xdr:colOff>165100</xdr:colOff>
      <xdr:row>38</xdr:row>
      <xdr:rowOff>133236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149763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3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110914</xdr:rowOff>
    </xdr:from>
    <xdr:to>
      <xdr:col>72</xdr:col>
      <xdr:colOff>38100</xdr:colOff>
      <xdr:row>38</xdr:row>
      <xdr:rowOff>41064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4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32191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54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2489</xdr:rowOff>
    </xdr:from>
    <xdr:to>
      <xdr:col>67</xdr:col>
      <xdr:colOff>101600</xdr:colOff>
      <xdr:row>37</xdr:row>
      <xdr:rowOff>104089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120616</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1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84803</xdr:rowOff>
    </xdr:from>
    <xdr:to>
      <xdr:col>85</xdr:col>
      <xdr:colOff>127000</xdr:colOff>
      <xdr:row>70</xdr:row>
      <xdr:rowOff>1936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1914853"/>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1936</xdr:rowOff>
    </xdr:from>
    <xdr:to>
      <xdr:col>81</xdr:col>
      <xdr:colOff>50800</xdr:colOff>
      <xdr:row>70</xdr:row>
      <xdr:rowOff>4777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003436"/>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4777</xdr:rowOff>
    </xdr:from>
    <xdr:to>
      <xdr:col>76</xdr:col>
      <xdr:colOff>114300</xdr:colOff>
      <xdr:row>70</xdr:row>
      <xdr:rowOff>23849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006277"/>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23849</xdr:rowOff>
    </xdr:from>
    <xdr:to>
      <xdr:col>71</xdr:col>
      <xdr:colOff>177800</xdr:colOff>
      <xdr:row>70</xdr:row>
      <xdr:rowOff>65372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025349"/>
          <a:ext cx="889000" cy="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107299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34003</xdr:rowOff>
    </xdr:from>
    <xdr:to>
      <xdr:col>85</xdr:col>
      <xdr:colOff>177800</xdr:colOff>
      <xdr:row>69</xdr:row>
      <xdr:rowOff>135603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1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68</xdr:row>
      <xdr:rowOff>158480</xdr:rowOff>
    </xdr:from>
    <xdr:ext cx="599010"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181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122586</xdr:rowOff>
    </xdr:from>
    <xdr:to>
      <xdr:col>81</xdr:col>
      <xdr:colOff>101600</xdr:colOff>
      <xdr:row>70</xdr:row>
      <xdr:rowOff>52736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19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69263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181795" y="117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125427</xdr:rowOff>
    </xdr:from>
    <xdr:to>
      <xdr:col>76</xdr:col>
      <xdr:colOff>165100</xdr:colOff>
      <xdr:row>70</xdr:row>
      <xdr:rowOff>55577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19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72104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292795" y="1173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144499</xdr:rowOff>
    </xdr:from>
    <xdr:to>
      <xdr:col>72</xdr:col>
      <xdr:colOff>38100</xdr:colOff>
      <xdr:row>70</xdr:row>
      <xdr:rowOff>74649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19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91176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1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14572</xdr:rowOff>
    </xdr:from>
    <xdr:to>
      <xdr:col>67</xdr:col>
      <xdr:colOff>101600</xdr:colOff>
      <xdr:row>70</xdr:row>
      <xdr:rowOff>116172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0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132699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17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137460</xdr:rowOff>
    </xdr:from>
    <xdr:to>
      <xdr:col>85</xdr:col>
      <xdr:colOff>127000</xdr:colOff>
      <xdr:row>97</xdr:row>
      <xdr:rowOff>157046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68110"/>
          <a:ext cx="838200" cy="1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114801</xdr:rowOff>
    </xdr:from>
    <xdr:to>
      <xdr:col>81</xdr:col>
      <xdr:colOff>50800</xdr:colOff>
      <xdr:row>97</xdr:row>
      <xdr:rowOff>157046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45451"/>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114801</xdr:rowOff>
    </xdr:from>
    <xdr:to>
      <xdr:col>76</xdr:col>
      <xdr:colOff>114300</xdr:colOff>
      <xdr:row>98</xdr:row>
      <xdr:rowOff>17563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45451"/>
          <a:ext cx="889000" cy="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161564</xdr:rowOff>
    </xdr:from>
    <xdr:to>
      <xdr:col>71</xdr:col>
      <xdr:colOff>177800</xdr:colOff>
      <xdr:row>98</xdr:row>
      <xdr:rowOff>17563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92214"/>
          <a:ext cx="889000" cy="2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86660</xdr:rowOff>
    </xdr:from>
    <xdr:to>
      <xdr:col>85</xdr:col>
      <xdr:colOff>177800</xdr:colOff>
      <xdr:row>98</xdr:row>
      <xdr:rowOff>16810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65087</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106246</xdr:rowOff>
    </xdr:from>
    <xdr:to>
      <xdr:col>81</xdr:col>
      <xdr:colOff>101600</xdr:colOff>
      <xdr:row>98</xdr:row>
      <xdr:rowOff>36396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27523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2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64001</xdr:rowOff>
    </xdr:from>
    <xdr:to>
      <xdr:col>76</xdr:col>
      <xdr:colOff>165100</xdr:colOff>
      <xdr:row>97</xdr:row>
      <xdr:rowOff>165601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9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156728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138213</xdr:rowOff>
    </xdr:from>
    <xdr:to>
      <xdr:col>72</xdr:col>
      <xdr:colOff>38100</xdr:colOff>
      <xdr:row>98</xdr:row>
      <xdr:rowOff>68363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59490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110764</xdr:rowOff>
    </xdr:from>
    <xdr:to>
      <xdr:col>67</xdr:col>
      <xdr:colOff>101600</xdr:colOff>
      <xdr:row>98</xdr:row>
      <xdr:rowOff>40914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57441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13605</xdr:rowOff>
    </xdr:from>
    <xdr:to>
      <xdr:col>116</xdr:col>
      <xdr:colOff>63500</xdr:colOff>
      <xdr:row>38</xdr:row>
      <xdr:rowOff>17079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28705"/>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17079</xdr:rowOff>
    </xdr:from>
    <xdr:to>
      <xdr:col>111</xdr:col>
      <xdr:colOff>177800</xdr:colOff>
      <xdr:row>38</xdr:row>
      <xdr:rowOff>19319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53217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169921</xdr:rowOff>
    </xdr:from>
    <xdr:to>
      <xdr:col>107</xdr:col>
      <xdr:colOff>50800</xdr:colOff>
      <xdr:row>38</xdr:row>
      <xdr:rowOff>19319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13571"/>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169921</xdr:rowOff>
    </xdr:from>
    <xdr:to>
      <xdr:col>102</xdr:col>
      <xdr:colOff>114300</xdr:colOff>
      <xdr:row>38</xdr:row>
      <xdr:rowOff>29789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13571"/>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134254</xdr:rowOff>
    </xdr:from>
    <xdr:to>
      <xdr:col>116</xdr:col>
      <xdr:colOff>114300</xdr:colOff>
      <xdr:row>38</xdr:row>
      <xdr:rowOff>64404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77294</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2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137729</xdr:rowOff>
    </xdr:from>
    <xdr:to>
      <xdr:col>112</xdr:col>
      <xdr:colOff>38100</xdr:colOff>
      <xdr:row>38</xdr:row>
      <xdr:rowOff>67879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59006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57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139969</xdr:rowOff>
    </xdr:from>
    <xdr:to>
      <xdr:col>107</xdr:col>
      <xdr:colOff>101600</xdr:colOff>
      <xdr:row>38</xdr:row>
      <xdr:rowOff>70120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61246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119121</xdr:rowOff>
    </xdr:from>
    <xdr:to>
      <xdr:col>102</xdr:col>
      <xdr:colOff>165100</xdr:colOff>
      <xdr:row>38</xdr:row>
      <xdr:rowOff>49271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40398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55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150439</xdr:rowOff>
    </xdr:from>
    <xdr:to>
      <xdr:col>98</xdr:col>
      <xdr:colOff>38100</xdr:colOff>
      <xdr:row>38</xdr:row>
      <xdr:rowOff>80589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97116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6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108839</xdr:rowOff>
    </xdr:from>
    <xdr:to>
      <xdr:col>116</xdr:col>
      <xdr:colOff>63500</xdr:colOff>
      <xdr:row>58</xdr:row>
      <xdr:rowOff>111316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52939"/>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111316</xdr:rowOff>
    </xdr:from>
    <xdr:to>
      <xdr:col>111</xdr:col>
      <xdr:colOff>177800</xdr:colOff>
      <xdr:row>58</xdr:row>
      <xdr:rowOff>112840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554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107696</xdr:rowOff>
    </xdr:from>
    <xdr:to>
      <xdr:col>107</xdr:col>
      <xdr:colOff>50800</xdr:colOff>
      <xdr:row>58</xdr:row>
      <xdr:rowOff>112840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5179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107696</xdr:rowOff>
    </xdr:from>
    <xdr:to>
      <xdr:col>102</xdr:col>
      <xdr:colOff>114300</xdr:colOff>
      <xdr:row>58</xdr:row>
      <xdr:rowOff>109906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51796"/>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58039</xdr:rowOff>
    </xdr:from>
    <xdr:to>
      <xdr:col>116</xdr:col>
      <xdr:colOff>114300</xdr:colOff>
      <xdr:row>58</xdr:row>
      <xdr:rowOff>159639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144416</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1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60516</xdr:rowOff>
    </xdr:from>
    <xdr:to>
      <xdr:col>112</xdr:col>
      <xdr:colOff>38100</xdr:colOff>
      <xdr:row>58</xdr:row>
      <xdr:rowOff>162116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153243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9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62040</xdr:rowOff>
    </xdr:from>
    <xdr:to>
      <xdr:col>107</xdr:col>
      <xdr:colOff>101600</xdr:colOff>
      <xdr:row>58</xdr:row>
      <xdr:rowOff>163640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154767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9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56896</xdr:rowOff>
    </xdr:from>
    <xdr:to>
      <xdr:col>102</xdr:col>
      <xdr:colOff>165100</xdr:colOff>
      <xdr:row>58</xdr:row>
      <xdr:rowOff>158496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149623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59106</xdr:rowOff>
    </xdr:from>
    <xdr:to>
      <xdr:col>98</xdr:col>
      <xdr:colOff>38100</xdr:colOff>
      <xdr:row>58</xdr:row>
      <xdr:rowOff>160706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151833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9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68331</xdr:rowOff>
    </xdr:from>
    <xdr:to>
      <xdr:col>116</xdr:col>
      <xdr:colOff>63500</xdr:colOff>
      <xdr:row>72</xdr:row>
      <xdr:rowOff>116497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12731"/>
          <a:ext cx="8382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116497</xdr:rowOff>
    </xdr:from>
    <xdr:to>
      <xdr:col>111</xdr:col>
      <xdr:colOff>177800</xdr:colOff>
      <xdr:row>72</xdr:row>
      <xdr:rowOff>162606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60897"/>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162606</xdr:rowOff>
    </xdr:from>
    <xdr:to>
      <xdr:col>107</xdr:col>
      <xdr:colOff>50800</xdr:colOff>
      <xdr:row>73</xdr:row>
      <xdr:rowOff>32693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07006"/>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141049</xdr:rowOff>
    </xdr:from>
    <xdr:to>
      <xdr:col>102</xdr:col>
      <xdr:colOff>114300</xdr:colOff>
      <xdr:row>73</xdr:row>
      <xdr:rowOff>32693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485449"/>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43095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17531</xdr:rowOff>
    </xdr:from>
    <xdr:to>
      <xdr:col>116</xdr:col>
      <xdr:colOff>114300</xdr:colOff>
      <xdr:row>72</xdr:row>
      <xdr:rowOff>119131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40408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1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65697</xdr:rowOff>
    </xdr:from>
    <xdr:to>
      <xdr:col>112</xdr:col>
      <xdr:colOff>38100</xdr:colOff>
      <xdr:row>72</xdr:row>
      <xdr:rowOff>167297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12374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111806</xdr:rowOff>
    </xdr:from>
    <xdr:to>
      <xdr:col>107</xdr:col>
      <xdr:colOff>101600</xdr:colOff>
      <xdr:row>73</xdr:row>
      <xdr:rowOff>41956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58483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3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153343</xdr:rowOff>
    </xdr:from>
    <xdr:to>
      <xdr:col>102</xdr:col>
      <xdr:colOff>165100</xdr:colOff>
      <xdr:row>73</xdr:row>
      <xdr:rowOff>83493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100020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7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90249</xdr:rowOff>
    </xdr:from>
    <xdr:to>
      <xdr:col>98</xdr:col>
      <xdr:colOff>38100</xdr:colOff>
      <xdr:row>73</xdr:row>
      <xdr:rowOff>20399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3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36926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0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類似団体と比較して特に大きいのは人件費、物件費、公債費、扶助費、繰出金である。類似団体と比べて市域が広大で行政経費が嵩む傾向にあり、過去の大型事業による公債費の負担も大きく、繰出金も高い水準にある。これまでも職員数の削減等による総人件費の抑制や、地方債の新規発行を伴う普通建設事業の抑制等に努めており一定の効果はあったが、現状では依然高い数値となっている。今後も佐伯市行政経営プランに則り全ての経費について適宜見直しを行い予算の適正な執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163475</xdr:rowOff>
    </xdr:from>
    <xdr:to>
      <xdr:col>24</xdr:col>
      <xdr:colOff>63500</xdr:colOff>
      <xdr:row>32</xdr:row>
      <xdr:rowOff>167589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49875"/>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163475</xdr:rowOff>
    </xdr:from>
    <xdr:to>
      <xdr:col>19</xdr:col>
      <xdr:colOff>177800</xdr:colOff>
      <xdr:row>33</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49875"/>
          <a:ext cx="889000" cy="1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169418</xdr:rowOff>
    </xdr:from>
    <xdr:to>
      <xdr:col>15</xdr:col>
      <xdr:colOff>50800</xdr:colOff>
      <xdr:row>34</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27268"/>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26772</xdr:rowOff>
    </xdr:from>
    <xdr:to>
      <xdr:col>10</xdr:col>
      <xdr:colOff>114300</xdr:colOff>
      <xdr:row>34</xdr:row>
      <xdr:rowOff>33172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5607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116789</xdr:rowOff>
    </xdr:from>
    <xdr:to>
      <xdr:col>24</xdr:col>
      <xdr:colOff>114300</xdr:colOff>
      <xdr:row>33</xdr:row>
      <xdr:rowOff>46939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139666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112675</xdr:rowOff>
    </xdr:from>
    <xdr:to>
      <xdr:col>20</xdr:col>
      <xdr:colOff>38100</xdr:colOff>
      <xdr:row>33</xdr:row>
      <xdr:rowOff>42825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59352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118618</xdr:rowOff>
    </xdr:from>
    <xdr:to>
      <xdr:col>15</xdr:col>
      <xdr:colOff>101600</xdr:colOff>
      <xdr:row>34</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65295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147422</xdr:rowOff>
    </xdr:from>
    <xdr:to>
      <xdr:col>10</xdr:col>
      <xdr:colOff>165100</xdr:colOff>
      <xdr:row>34</xdr:row>
      <xdr:rowOff>77572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94099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8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153822</xdr:rowOff>
    </xdr:from>
    <xdr:to>
      <xdr:col>6</xdr:col>
      <xdr:colOff>38100</xdr:colOff>
      <xdr:row>34</xdr:row>
      <xdr:rowOff>83972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100499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139115</xdr:rowOff>
    </xdr:from>
    <xdr:to>
      <xdr:col>24</xdr:col>
      <xdr:colOff>63500</xdr:colOff>
      <xdr:row>56</xdr:row>
      <xdr:rowOff>199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68865"/>
          <a:ext cx="838200" cy="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70503</xdr:rowOff>
    </xdr:from>
    <xdr:to>
      <xdr:col>19</xdr:col>
      <xdr:colOff>177800</xdr:colOff>
      <xdr:row>56</xdr:row>
      <xdr:rowOff>199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500253"/>
          <a:ext cx="889000" cy="10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94497</xdr:rowOff>
    </xdr:from>
    <xdr:to>
      <xdr:col>15</xdr:col>
      <xdr:colOff>50800</xdr:colOff>
      <xdr:row>55</xdr:row>
      <xdr:rowOff>70503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81347"/>
          <a:ext cx="889000" cy="3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94497</xdr:rowOff>
    </xdr:from>
    <xdr:to>
      <xdr:col>10</xdr:col>
      <xdr:colOff>114300</xdr:colOff>
      <xdr:row>56</xdr:row>
      <xdr:rowOff>26717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181347"/>
          <a:ext cx="889000" cy="4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88315</xdr:rowOff>
    </xdr:from>
    <xdr:to>
      <xdr:col>24</xdr:col>
      <xdr:colOff>114300</xdr:colOff>
      <xdr:row>56</xdr:row>
      <xdr:rowOff>18465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111192</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6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120849</xdr:rowOff>
    </xdr:from>
    <xdr:to>
      <xdr:col>20</xdr:col>
      <xdr:colOff>38100</xdr:colOff>
      <xdr:row>56</xdr:row>
      <xdr:rowOff>50999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67526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2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19703</xdr:rowOff>
    </xdr:from>
    <xdr:to>
      <xdr:col>15</xdr:col>
      <xdr:colOff>101600</xdr:colOff>
      <xdr:row>55</xdr:row>
      <xdr:rowOff>121303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4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137830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43697</xdr:rowOff>
    </xdr:from>
    <xdr:to>
      <xdr:col>10</xdr:col>
      <xdr:colOff>165100</xdr:colOff>
      <xdr:row>53</xdr:row>
      <xdr:rowOff>145297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161824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0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147367</xdr:rowOff>
    </xdr:from>
    <xdr:to>
      <xdr:col>6</xdr:col>
      <xdr:colOff>38100</xdr:colOff>
      <xdr:row>56</xdr:row>
      <xdr:rowOff>77517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94044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5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90301</xdr:rowOff>
    </xdr:from>
    <xdr:to>
      <xdr:col>24</xdr:col>
      <xdr:colOff>63500</xdr:colOff>
      <xdr:row>73</xdr:row>
      <xdr:rowOff>95004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34701"/>
          <a:ext cx="838200" cy="17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126050</xdr:rowOff>
    </xdr:from>
    <xdr:to>
      <xdr:col>19</xdr:col>
      <xdr:colOff>177800</xdr:colOff>
      <xdr:row>73</xdr:row>
      <xdr:rowOff>95004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470450"/>
          <a:ext cx="889000" cy="1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126050</xdr:rowOff>
    </xdr:from>
    <xdr:to>
      <xdr:col>15</xdr:col>
      <xdr:colOff>50800</xdr:colOff>
      <xdr:row>74</xdr:row>
      <xdr:rowOff>113215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70450"/>
          <a:ext cx="889000" cy="33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60517</xdr:rowOff>
    </xdr:from>
    <xdr:to>
      <xdr:col>10</xdr:col>
      <xdr:colOff>114300</xdr:colOff>
      <xdr:row>74</xdr:row>
      <xdr:rowOff>113215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747817"/>
          <a:ext cx="889000" cy="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50007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39501</xdr:rowOff>
    </xdr:from>
    <xdr:to>
      <xdr:col>24</xdr:col>
      <xdr:colOff>114300</xdr:colOff>
      <xdr:row>72</xdr:row>
      <xdr:rowOff>141101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3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62378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3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44204</xdr:rowOff>
    </xdr:from>
    <xdr:to>
      <xdr:col>20</xdr:col>
      <xdr:colOff>38100</xdr:colOff>
      <xdr:row>73</xdr:row>
      <xdr:rowOff>145804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162331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3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75250</xdr:rowOff>
    </xdr:from>
    <xdr:to>
      <xdr:col>15</xdr:col>
      <xdr:colOff>101600</xdr:colOff>
      <xdr:row>73</xdr:row>
      <xdr:rowOff>5400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21927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9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62415</xdr:rowOff>
    </xdr:from>
    <xdr:to>
      <xdr:col>10</xdr:col>
      <xdr:colOff>165100</xdr:colOff>
      <xdr:row>74</xdr:row>
      <xdr:rowOff>164015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9717</xdr:rowOff>
    </xdr:from>
    <xdr:to>
      <xdr:col>6</xdr:col>
      <xdr:colOff>38100</xdr:colOff>
      <xdr:row>74</xdr:row>
      <xdr:rowOff>111317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69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127844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47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68453</xdr:rowOff>
    </xdr:from>
    <xdr:to>
      <xdr:col>24</xdr:col>
      <xdr:colOff>63500</xdr:colOff>
      <xdr:row>95</xdr:row>
      <xdr:rowOff>95104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56203"/>
          <a:ext cx="8382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68453</xdr:rowOff>
    </xdr:from>
    <xdr:to>
      <xdr:col>19</xdr:col>
      <xdr:colOff>177800</xdr:colOff>
      <xdr:row>95</xdr:row>
      <xdr:rowOff>127527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56203"/>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127527</xdr:rowOff>
    </xdr:from>
    <xdr:to>
      <xdr:col>15</xdr:col>
      <xdr:colOff>50800</xdr:colOff>
      <xdr:row>96</xdr:row>
      <xdr:rowOff>25248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15277"/>
          <a:ext cx="889000" cy="6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25248</xdr:rowOff>
    </xdr:from>
    <xdr:to>
      <xdr:col>10</xdr:col>
      <xdr:colOff>114300</xdr:colOff>
      <xdr:row>96</xdr:row>
      <xdr:rowOff>90912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4448"/>
          <a:ext cx="889000" cy="6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44304</xdr:rowOff>
    </xdr:from>
    <xdr:to>
      <xdr:col>24</xdr:col>
      <xdr:colOff>114300</xdr:colOff>
      <xdr:row>95</xdr:row>
      <xdr:rowOff>145904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67181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17653</xdr:rowOff>
    </xdr:from>
    <xdr:to>
      <xdr:col>20</xdr:col>
      <xdr:colOff>38100</xdr:colOff>
      <xdr:row>95</xdr:row>
      <xdr:rowOff>119253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135780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76727</xdr:rowOff>
    </xdr:from>
    <xdr:to>
      <xdr:col>15</xdr:col>
      <xdr:colOff>101600</xdr:colOff>
      <xdr:row>96</xdr:row>
      <xdr:rowOff>6877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6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23404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145898</xdr:rowOff>
    </xdr:from>
    <xdr:to>
      <xdr:col>10</xdr:col>
      <xdr:colOff>165100</xdr:colOff>
      <xdr:row>96</xdr:row>
      <xdr:rowOff>76048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92575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40112</xdr:rowOff>
    </xdr:from>
    <xdr:to>
      <xdr:col>6</xdr:col>
      <xdr:colOff>38100</xdr:colOff>
      <xdr:row>96</xdr:row>
      <xdr:rowOff>141712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158239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118211</xdr:rowOff>
    </xdr:from>
    <xdr:to>
      <xdr:col>55</xdr:col>
      <xdr:colOff>0</xdr:colOff>
      <xdr:row>38</xdr:row>
      <xdr:rowOff>120406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33311"/>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120406</xdr:rowOff>
    </xdr:from>
    <xdr:to>
      <xdr:col>50</xdr:col>
      <xdr:colOff>114300</xdr:colOff>
      <xdr:row>38</xdr:row>
      <xdr:rowOff>120406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35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86299</xdr:rowOff>
    </xdr:from>
    <xdr:to>
      <xdr:col>45</xdr:col>
      <xdr:colOff>177800</xdr:colOff>
      <xdr:row>38</xdr:row>
      <xdr:rowOff>120406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01399"/>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86299</xdr:rowOff>
    </xdr:from>
    <xdr:to>
      <xdr:col>41</xdr:col>
      <xdr:colOff>50800</xdr:colOff>
      <xdr:row>38</xdr:row>
      <xdr:rowOff>87122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139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142196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67411</xdr:rowOff>
    </xdr:from>
    <xdr:to>
      <xdr:col>55</xdr:col>
      <xdr:colOff>50800</xdr:colOff>
      <xdr:row>38</xdr:row>
      <xdr:rowOff>169011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153788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7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69606</xdr:rowOff>
    </xdr:from>
    <xdr:to>
      <xdr:col>50</xdr:col>
      <xdr:colOff>165100</xdr:colOff>
      <xdr:row>38</xdr:row>
      <xdr:rowOff>171206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162333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69606</xdr:rowOff>
    </xdr:from>
    <xdr:to>
      <xdr:col>46</xdr:col>
      <xdr:colOff>38100</xdr:colOff>
      <xdr:row>38</xdr:row>
      <xdr:rowOff>171206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162333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35499</xdr:rowOff>
    </xdr:from>
    <xdr:to>
      <xdr:col>41</xdr:col>
      <xdr:colOff>101600</xdr:colOff>
      <xdr:row>38</xdr:row>
      <xdr:rowOff>137099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128226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36322</xdr:rowOff>
    </xdr:from>
    <xdr:to>
      <xdr:col>36</xdr:col>
      <xdr:colOff>165100</xdr:colOff>
      <xdr:row>38</xdr:row>
      <xdr:rowOff>137922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129049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168859</xdr:rowOff>
    </xdr:from>
    <xdr:to>
      <xdr:col>55</xdr:col>
      <xdr:colOff>0</xdr:colOff>
      <xdr:row>55</xdr:row>
      <xdr:rowOff>142939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427159"/>
          <a:ext cx="838200" cy="1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142939</xdr:rowOff>
    </xdr:from>
    <xdr:to>
      <xdr:col>50</xdr:col>
      <xdr:colOff>114300</xdr:colOff>
      <xdr:row>56</xdr:row>
      <xdr:rowOff>81597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72689"/>
          <a:ext cx="889000" cy="1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42176</xdr:rowOff>
    </xdr:from>
    <xdr:to>
      <xdr:col>45</xdr:col>
      <xdr:colOff>177800</xdr:colOff>
      <xdr:row>56</xdr:row>
      <xdr:rowOff>81597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43376"/>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42176</xdr:rowOff>
    </xdr:from>
    <xdr:to>
      <xdr:col>41</xdr:col>
      <xdr:colOff>50800</xdr:colOff>
      <xdr:row>56</xdr:row>
      <xdr:rowOff>51003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43376"/>
          <a:ext cx="8890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118059</xdr:rowOff>
    </xdr:from>
    <xdr:to>
      <xdr:col>55</xdr:col>
      <xdr:colOff>50800</xdr:colOff>
      <xdr:row>55</xdr:row>
      <xdr:rowOff>48209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140936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92139</xdr:rowOff>
    </xdr:from>
    <xdr:to>
      <xdr:col>50</xdr:col>
      <xdr:colOff>165100</xdr:colOff>
      <xdr:row>56</xdr:row>
      <xdr:rowOff>22289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38816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2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30797</xdr:rowOff>
    </xdr:from>
    <xdr:to>
      <xdr:col>46</xdr:col>
      <xdr:colOff>38100</xdr:colOff>
      <xdr:row>56</xdr:row>
      <xdr:rowOff>132397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148924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162826</xdr:rowOff>
    </xdr:from>
    <xdr:to>
      <xdr:col>41</xdr:col>
      <xdr:colOff>101600</xdr:colOff>
      <xdr:row>56</xdr:row>
      <xdr:rowOff>92976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109503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203</xdr:rowOff>
    </xdr:from>
    <xdr:to>
      <xdr:col>36</xdr:col>
      <xdr:colOff>165100</xdr:colOff>
      <xdr:row>56</xdr:row>
      <xdr:rowOff>101803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118330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3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12312</xdr:rowOff>
    </xdr:from>
    <xdr:to>
      <xdr:col>55</xdr:col>
      <xdr:colOff>0</xdr:colOff>
      <xdr:row>76</xdr:row>
      <xdr:rowOff>64033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42512"/>
          <a:ext cx="838200" cy="5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12312</xdr:rowOff>
    </xdr:from>
    <xdr:to>
      <xdr:col>50</xdr:col>
      <xdr:colOff>114300</xdr:colOff>
      <xdr:row>76</xdr:row>
      <xdr:rowOff>143796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42512"/>
          <a:ext cx="889000" cy="1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96876</xdr:rowOff>
    </xdr:from>
    <xdr:to>
      <xdr:col>45</xdr:col>
      <xdr:colOff>177800</xdr:colOff>
      <xdr:row>76</xdr:row>
      <xdr:rowOff>143796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27076"/>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96876</xdr:rowOff>
    </xdr:from>
    <xdr:to>
      <xdr:col>41</xdr:col>
      <xdr:colOff>50800</xdr:colOff>
      <xdr:row>77</xdr:row>
      <xdr:rowOff>33440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27076"/>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13233</xdr:rowOff>
    </xdr:from>
    <xdr:to>
      <xdr:col>55</xdr:col>
      <xdr:colOff>50800</xdr:colOff>
      <xdr:row>76</xdr:row>
      <xdr:rowOff>114833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36110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132962</xdr:rowOff>
    </xdr:from>
    <xdr:to>
      <xdr:col>50</xdr:col>
      <xdr:colOff>165100</xdr:colOff>
      <xdr:row>76</xdr:row>
      <xdr:rowOff>63112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79639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6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92996</xdr:rowOff>
    </xdr:from>
    <xdr:to>
      <xdr:col>46</xdr:col>
      <xdr:colOff>38100</xdr:colOff>
      <xdr:row>77</xdr:row>
      <xdr:rowOff>23146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39673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46076</xdr:rowOff>
    </xdr:from>
    <xdr:to>
      <xdr:col>41</xdr:col>
      <xdr:colOff>101600</xdr:colOff>
      <xdr:row>76</xdr:row>
      <xdr:rowOff>147676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164202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154090</xdr:rowOff>
    </xdr:from>
    <xdr:to>
      <xdr:col>36</xdr:col>
      <xdr:colOff>165100</xdr:colOff>
      <xdr:row>77</xdr:row>
      <xdr:rowOff>84240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100766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27767</xdr:rowOff>
    </xdr:from>
    <xdr:to>
      <xdr:col>55</xdr:col>
      <xdr:colOff>0</xdr:colOff>
      <xdr:row>96</xdr:row>
      <xdr:rowOff>88347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86967"/>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27767</xdr:rowOff>
    </xdr:from>
    <xdr:to>
      <xdr:col>50</xdr:col>
      <xdr:colOff>114300</xdr:colOff>
      <xdr:row>96</xdr:row>
      <xdr:rowOff>80003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86967"/>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79676</xdr:rowOff>
    </xdr:from>
    <xdr:to>
      <xdr:col>45</xdr:col>
      <xdr:colOff>177800</xdr:colOff>
      <xdr:row>96</xdr:row>
      <xdr:rowOff>80003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5681626"/>
          <a:ext cx="889000" cy="85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79676</xdr:rowOff>
    </xdr:from>
    <xdr:to>
      <xdr:col>41</xdr:col>
      <xdr:colOff>50800</xdr:colOff>
      <xdr:row>93</xdr:row>
      <xdr:rowOff>79611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5681626"/>
          <a:ext cx="889000" cy="3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145001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37547</xdr:rowOff>
    </xdr:from>
    <xdr:to>
      <xdr:col>55</xdr:col>
      <xdr:colOff>50800</xdr:colOff>
      <xdr:row>96</xdr:row>
      <xdr:rowOff>139147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60424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148417</xdr:rowOff>
    </xdr:from>
    <xdr:to>
      <xdr:col>50</xdr:col>
      <xdr:colOff>165100</xdr:colOff>
      <xdr:row>96</xdr:row>
      <xdr:rowOff>78567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95094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1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29203</xdr:rowOff>
    </xdr:from>
    <xdr:to>
      <xdr:col>46</xdr:col>
      <xdr:colOff>38100</xdr:colOff>
      <xdr:row>96</xdr:row>
      <xdr:rowOff>130803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147330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28876</xdr:rowOff>
    </xdr:from>
    <xdr:to>
      <xdr:col>41</xdr:col>
      <xdr:colOff>101600</xdr:colOff>
      <xdr:row>91</xdr:row>
      <xdr:rowOff>130476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63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147003</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540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28811</xdr:rowOff>
    </xdr:from>
    <xdr:to>
      <xdr:col>36</xdr:col>
      <xdr:colOff>165100</xdr:colOff>
      <xdr:row>93</xdr:row>
      <xdr:rowOff>130411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9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146938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7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118989</xdr:rowOff>
    </xdr:from>
    <xdr:to>
      <xdr:col>85</xdr:col>
      <xdr:colOff>127000</xdr:colOff>
      <xdr:row>35</xdr:row>
      <xdr:rowOff>133893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48289"/>
          <a:ext cx="838200" cy="18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111856</xdr:rowOff>
    </xdr:from>
    <xdr:to>
      <xdr:col>81</xdr:col>
      <xdr:colOff>50800</xdr:colOff>
      <xdr:row>35</xdr:row>
      <xdr:rowOff>133893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41156"/>
          <a:ext cx="889000" cy="19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63714</xdr:rowOff>
    </xdr:from>
    <xdr:to>
      <xdr:col>76</xdr:col>
      <xdr:colOff>114300</xdr:colOff>
      <xdr:row>34</xdr:row>
      <xdr:rowOff>111856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721564"/>
          <a:ext cx="889000" cy="21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63714</xdr:rowOff>
    </xdr:from>
    <xdr:to>
      <xdr:col>71</xdr:col>
      <xdr:colOff>177800</xdr:colOff>
      <xdr:row>34</xdr:row>
      <xdr:rowOff>168504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721564"/>
          <a:ext cx="889000" cy="27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68189</xdr:rowOff>
    </xdr:from>
    <xdr:to>
      <xdr:col>85</xdr:col>
      <xdr:colOff>177800</xdr:colOff>
      <xdr:row>34</xdr:row>
      <xdr:rowOff>169789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91066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83093</xdr:rowOff>
    </xdr:from>
    <xdr:to>
      <xdr:col>81</xdr:col>
      <xdr:colOff>101600</xdr:colOff>
      <xdr:row>36</xdr:row>
      <xdr:rowOff>13243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8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29770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5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61056</xdr:rowOff>
    </xdr:from>
    <xdr:to>
      <xdr:col>76</xdr:col>
      <xdr:colOff>165100</xdr:colOff>
      <xdr:row>34</xdr:row>
      <xdr:rowOff>162656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9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7733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6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12914</xdr:rowOff>
    </xdr:from>
    <xdr:to>
      <xdr:col>72</xdr:col>
      <xdr:colOff>38100</xdr:colOff>
      <xdr:row>33</xdr:row>
      <xdr:rowOff>114514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6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131041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117704</xdr:rowOff>
    </xdr:from>
    <xdr:to>
      <xdr:col>67</xdr:col>
      <xdr:colOff>101600</xdr:colOff>
      <xdr:row>35</xdr:row>
      <xdr:rowOff>47854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64381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50686</xdr:rowOff>
    </xdr:from>
    <xdr:to>
      <xdr:col>85</xdr:col>
      <xdr:colOff>127000</xdr:colOff>
      <xdr:row>58</xdr:row>
      <xdr:rowOff>69393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94786"/>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50394</xdr:rowOff>
    </xdr:from>
    <xdr:to>
      <xdr:col>81</xdr:col>
      <xdr:colOff>50800</xdr:colOff>
      <xdr:row>58</xdr:row>
      <xdr:rowOff>69393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4494"/>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161010</xdr:rowOff>
    </xdr:from>
    <xdr:to>
      <xdr:col>76</xdr:col>
      <xdr:colOff>114300</xdr:colOff>
      <xdr:row>58</xdr:row>
      <xdr:rowOff>50394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33660"/>
          <a:ext cx="889000" cy="6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12764</xdr:rowOff>
    </xdr:from>
    <xdr:to>
      <xdr:col>71</xdr:col>
      <xdr:colOff>177800</xdr:colOff>
      <xdr:row>57</xdr:row>
      <xdr:rowOff>161010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85414"/>
          <a:ext cx="889000" cy="14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131056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171336</xdr:rowOff>
    </xdr:from>
    <xdr:to>
      <xdr:col>85</xdr:col>
      <xdr:colOff>177800</xdr:colOff>
      <xdr:row>58</xdr:row>
      <xdr:rowOff>101486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149763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18593</xdr:rowOff>
    </xdr:from>
    <xdr:to>
      <xdr:col>81</xdr:col>
      <xdr:colOff>101600</xdr:colOff>
      <xdr:row>58</xdr:row>
      <xdr:rowOff>120193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111320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171044</xdr:rowOff>
    </xdr:from>
    <xdr:to>
      <xdr:col>76</xdr:col>
      <xdr:colOff>165100</xdr:colOff>
      <xdr:row>58</xdr:row>
      <xdr:rowOff>101194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92321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110210</xdr:rowOff>
    </xdr:from>
    <xdr:to>
      <xdr:col>72</xdr:col>
      <xdr:colOff>38100</xdr:colOff>
      <xdr:row>58</xdr:row>
      <xdr:rowOff>40360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31487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7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133414</xdr:rowOff>
    </xdr:from>
    <xdr:to>
      <xdr:col>67</xdr:col>
      <xdr:colOff>101600</xdr:colOff>
      <xdr:row>57</xdr:row>
      <xdr:rowOff>63564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80091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85933</xdr:rowOff>
    </xdr:from>
    <xdr:to>
      <xdr:col>85</xdr:col>
      <xdr:colOff>127000</xdr:colOff>
      <xdr:row>78</xdr:row>
      <xdr:rowOff>23251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287583"/>
          <a:ext cx="8382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85933</xdr:rowOff>
    </xdr:from>
    <xdr:to>
      <xdr:col>81</xdr:col>
      <xdr:colOff>50800</xdr:colOff>
      <xdr:row>78</xdr:row>
      <xdr:rowOff>82435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287583"/>
          <a:ext cx="889000" cy="1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161714</xdr:rowOff>
    </xdr:from>
    <xdr:to>
      <xdr:col>76</xdr:col>
      <xdr:colOff>114300</xdr:colOff>
      <xdr:row>78</xdr:row>
      <xdr:rowOff>82435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63364"/>
          <a:ext cx="889000" cy="9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53290</xdr:rowOff>
    </xdr:from>
    <xdr:to>
      <xdr:col>71</xdr:col>
      <xdr:colOff>177800</xdr:colOff>
      <xdr:row>77</xdr:row>
      <xdr:rowOff>161714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54940"/>
          <a:ext cx="889000" cy="10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37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143901</xdr:rowOff>
    </xdr:from>
    <xdr:to>
      <xdr:col>85</xdr:col>
      <xdr:colOff>177800</xdr:colOff>
      <xdr:row>78</xdr:row>
      <xdr:rowOff>74051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103278</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35133</xdr:rowOff>
    </xdr:from>
    <xdr:to>
      <xdr:col>81</xdr:col>
      <xdr:colOff>101600</xdr:colOff>
      <xdr:row>77</xdr:row>
      <xdr:rowOff>136733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3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153260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0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31635</xdr:rowOff>
    </xdr:from>
    <xdr:to>
      <xdr:col>76</xdr:col>
      <xdr:colOff>165100</xdr:colOff>
      <xdr:row>78</xdr:row>
      <xdr:rowOff>133235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149762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110914</xdr:rowOff>
    </xdr:from>
    <xdr:to>
      <xdr:col>72</xdr:col>
      <xdr:colOff>38100</xdr:colOff>
      <xdr:row>78</xdr:row>
      <xdr:rowOff>41064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32191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0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2490</xdr:rowOff>
    </xdr:from>
    <xdr:to>
      <xdr:col>67</xdr:col>
      <xdr:colOff>101600</xdr:colOff>
      <xdr:row>77</xdr:row>
      <xdr:rowOff>104090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120617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84803</xdr:rowOff>
    </xdr:from>
    <xdr:to>
      <xdr:col>85</xdr:col>
      <xdr:colOff>127000</xdr:colOff>
      <xdr:row>90</xdr:row>
      <xdr:rowOff>1936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343853"/>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1936</xdr:rowOff>
    </xdr:from>
    <xdr:to>
      <xdr:col>81</xdr:col>
      <xdr:colOff>50800</xdr:colOff>
      <xdr:row>90</xdr:row>
      <xdr:rowOff>4776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432436"/>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4776</xdr:rowOff>
    </xdr:from>
    <xdr:to>
      <xdr:col>76</xdr:col>
      <xdr:colOff>114300</xdr:colOff>
      <xdr:row>90</xdr:row>
      <xdr:rowOff>23848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435276"/>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23848</xdr:rowOff>
    </xdr:from>
    <xdr:to>
      <xdr:col>71</xdr:col>
      <xdr:colOff>177800</xdr:colOff>
      <xdr:row>90</xdr:row>
      <xdr:rowOff>65373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454348"/>
          <a:ext cx="889000" cy="4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34003</xdr:rowOff>
    </xdr:from>
    <xdr:to>
      <xdr:col>85</xdr:col>
      <xdr:colOff>177800</xdr:colOff>
      <xdr:row>89</xdr:row>
      <xdr:rowOff>135603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2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88</xdr:row>
      <xdr:rowOff>158480</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2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122586</xdr:rowOff>
    </xdr:from>
    <xdr:to>
      <xdr:col>81</xdr:col>
      <xdr:colOff>101600</xdr:colOff>
      <xdr:row>90</xdr:row>
      <xdr:rowOff>52736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3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69263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15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125426</xdr:rowOff>
    </xdr:from>
    <xdr:to>
      <xdr:col>76</xdr:col>
      <xdr:colOff>165100</xdr:colOff>
      <xdr:row>90</xdr:row>
      <xdr:rowOff>55576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3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72103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15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144498</xdr:rowOff>
    </xdr:from>
    <xdr:to>
      <xdr:col>72</xdr:col>
      <xdr:colOff>38100</xdr:colOff>
      <xdr:row>90</xdr:row>
      <xdr:rowOff>74648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4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91175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1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14573</xdr:rowOff>
    </xdr:from>
    <xdr:to>
      <xdr:col>67</xdr:col>
      <xdr:colOff>101600</xdr:colOff>
      <xdr:row>90</xdr:row>
      <xdr:rowOff>116173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4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132700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2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107284</xdr:rowOff>
    </xdr:from>
    <xdr:to>
      <xdr:col>116</xdr:col>
      <xdr:colOff>63500</xdr:colOff>
      <xdr:row>38</xdr:row>
      <xdr:rowOff>109296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22384"/>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40901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6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107284</xdr:rowOff>
    </xdr:from>
    <xdr:to>
      <xdr:col>111</xdr:col>
      <xdr:colOff>177800</xdr:colOff>
      <xdr:row>38</xdr:row>
      <xdr:rowOff>124384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622384"/>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165213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124384</xdr:rowOff>
    </xdr:from>
    <xdr:to>
      <xdr:col>107</xdr:col>
      <xdr:colOff>50800</xdr:colOff>
      <xdr:row>38</xdr:row>
      <xdr:rowOff>126898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63948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125161</xdr:rowOff>
    </xdr:from>
    <xdr:to>
      <xdr:col>102</xdr:col>
      <xdr:colOff>114300</xdr:colOff>
      <xdr:row>38</xdr:row>
      <xdr:rowOff>126898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40261"/>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58496</xdr:rowOff>
    </xdr:from>
    <xdr:to>
      <xdr:col>116</xdr:col>
      <xdr:colOff>114300</xdr:colOff>
      <xdr:row>38</xdr:row>
      <xdr:rowOff>160096</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17873</xdr:rowOff>
    </xdr:from>
    <xdr:ext cx="378565"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3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56484</xdr:rowOff>
    </xdr:from>
    <xdr:to>
      <xdr:col>112</xdr:col>
      <xdr:colOff>38100</xdr:colOff>
      <xdr:row>38</xdr:row>
      <xdr:rowOff>158084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3162</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34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73584</xdr:rowOff>
    </xdr:from>
    <xdr:to>
      <xdr:col>107</xdr:col>
      <xdr:colOff>101600</xdr:colOff>
      <xdr:row>39</xdr:row>
      <xdr:rowOff>3734</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166311</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68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76098</xdr:rowOff>
    </xdr:from>
    <xdr:to>
      <xdr:col>102</xdr:col>
      <xdr:colOff>165100</xdr:colOff>
      <xdr:row>39</xdr:row>
      <xdr:rowOff>6248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22775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74361</xdr:rowOff>
    </xdr:from>
    <xdr:to>
      <xdr:col>98</xdr:col>
      <xdr:colOff>38100</xdr:colOff>
      <xdr:row>39</xdr:row>
      <xdr:rowOff>4511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21038</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64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と農林水産費、市債の償還に係る公債費の住民一人当たりのコストが、類似団体と比較すると特に高くなっている。民生費については、私立保育園等に対する運営費支援や介護保険施設等の整備事業への補助などの事業費が増加し、今年度も高い水準に推移している。農林水産業費は漁協水産物加工処理施設の整備事業費が増加したためである。公債費については、施設の老朽化や耐震問題は今後も重要な課題となるが、施設の統廃合や指定管理制度の導入などを十分に検討し、普通建設事業の地方債新規発行の抑制を図るなど、費用が平準化されるよう計画的な整備を行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基金の取崩しを行ったことにより、基金残高が減少したが、実質収支額が増加したことにより、実質単年度収支はプラスとなっている。今後も普通交付税の減少など厳しい財政運営となることが見込まれる。</a:t>
          </a:r>
        </a:p>
        <a:p>
          <a:r>
            <a:rPr kumimoji="1" lang="ja-JP" altLang="en-US" sz="1400">
              <a:latin typeface="ＭＳ ゴシック" pitchFamily="49" charset="-128"/>
              <a:ea typeface="ＭＳ ゴシック" pitchFamily="49" charset="-128"/>
            </a:rPr>
            <a:t>　投資的経費の抑制、定員管理、給与の適正化、組織機構の見直し等の歳出削減及び市税の徴収強化等による歳入確保に努める。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全会計において赤字は発生していない。今後も適正な財政運営、企業経営に努める。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X2" sqref="X2"/>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48268077</v>
      </c>
      <c r="BO4" s="384"/>
      <c r="BP4" s="384"/>
      <c r="BQ4" s="384"/>
      <c r="BR4" s="384"/>
      <c r="BS4" s="384"/>
      <c r="BT4" s="384"/>
      <c r="BU4" s="385"/>
      <c r="BV4" s="383">
        <v>46938645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4.0999999999999996</v>
      </c>
      <c r="CU4" s="390"/>
      <c r="CV4" s="390"/>
      <c r="CW4" s="390"/>
      <c r="CX4" s="390"/>
      <c r="CY4" s="390"/>
      <c r="CZ4" s="390"/>
      <c r="DA4" s="391"/>
      <c r="DB4" s="389">
        <v>3.3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47074505</v>
      </c>
      <c r="BO5" s="421"/>
      <c r="BP5" s="421"/>
      <c r="BQ5" s="421"/>
      <c r="BR5" s="421"/>
      <c r="BS5" s="421"/>
      <c r="BT5" s="421"/>
      <c r="BU5" s="422"/>
      <c r="BV5" s="420">
        <v>45928670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95.5</v>
      </c>
      <c r="CU5" s="418"/>
      <c r="CV5" s="418"/>
      <c r="CW5" s="418"/>
      <c r="CX5" s="418"/>
      <c r="CY5" s="418"/>
      <c r="CZ5" s="418"/>
      <c r="DA5" s="419"/>
      <c r="DB5" s="417">
        <v>94.5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1193572</v>
      </c>
      <c r="BO6" s="421"/>
      <c r="BP6" s="421"/>
      <c r="BQ6" s="421"/>
      <c r="BR6" s="421"/>
      <c r="BS6" s="421"/>
      <c r="BT6" s="421"/>
      <c r="BU6" s="422"/>
      <c r="BV6" s="420">
        <v>1009975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95.9</v>
      </c>
      <c r="CU6" s="458"/>
      <c r="CV6" s="458"/>
      <c r="CW6" s="458"/>
      <c r="CX6" s="458"/>
      <c r="CY6" s="458"/>
      <c r="CZ6" s="458"/>
      <c r="DA6" s="459"/>
      <c r="DB6" s="457">
        <v>95.5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173777</v>
      </c>
      <c r="BO7" s="421"/>
      <c r="BP7" s="421"/>
      <c r="BQ7" s="421"/>
      <c r="BR7" s="421"/>
      <c r="BS7" s="421"/>
      <c r="BT7" s="421"/>
      <c r="BU7" s="422"/>
      <c r="BV7" s="420">
        <v>182219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24915641</v>
      </c>
      <c r="CU7" s="421"/>
      <c r="CV7" s="421"/>
      <c r="CW7" s="421"/>
      <c r="CX7" s="421"/>
      <c r="CY7" s="421"/>
      <c r="CZ7" s="421"/>
      <c r="DA7" s="422"/>
      <c r="DB7" s="420">
        <v>24799323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1019795</v>
      </c>
      <c r="BO8" s="421"/>
      <c r="BP8" s="421"/>
      <c r="BQ8" s="421"/>
      <c r="BR8" s="421"/>
      <c r="BS8" s="421"/>
      <c r="BT8" s="421"/>
      <c r="BU8" s="422"/>
      <c r="BV8" s="420">
        <v>827756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0.33</v>
      </c>
      <c r="CU8" s="461"/>
      <c r="CV8" s="461"/>
      <c r="CW8" s="461"/>
      <c r="CX8" s="461"/>
      <c r="CY8" s="461"/>
      <c r="CZ8" s="461"/>
      <c r="DA8" s="462"/>
      <c r="DB8" s="460">
        <v>0.33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66851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192039</v>
      </c>
      <c r="BO9" s="421"/>
      <c r="BP9" s="421"/>
      <c r="BQ9" s="421"/>
      <c r="BR9" s="421"/>
      <c r="BS9" s="421"/>
      <c r="BT9" s="421"/>
      <c r="BU9" s="422"/>
      <c r="BV9" s="420">
        <v>-56073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22.2</v>
      </c>
      <c r="CU9" s="418"/>
      <c r="CV9" s="418"/>
      <c r="CW9" s="418"/>
      <c r="CX9" s="418"/>
      <c r="CY9" s="418"/>
      <c r="CZ9" s="418"/>
      <c r="DA9" s="419"/>
      <c r="DB9" s="417">
        <v>22.1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72211</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425364</v>
      </c>
      <c r="BO10" s="421"/>
      <c r="BP10" s="421"/>
      <c r="BQ10" s="421"/>
      <c r="BR10" s="421"/>
      <c r="BS10" s="421"/>
      <c r="BT10" s="421"/>
      <c r="BU10" s="422"/>
      <c r="BV10" s="420">
        <v>447567</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359002</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65624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711395</v>
      </c>
      <c r="BO12" s="421"/>
      <c r="BP12" s="421"/>
      <c r="BQ12" s="421"/>
      <c r="BR12" s="421"/>
      <c r="BS12" s="421"/>
      <c r="BT12" s="421"/>
      <c r="BU12" s="422"/>
      <c r="BV12" s="420">
        <v>487270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64949</v>
      </c>
      <c r="S13" s="505"/>
      <c r="T13" s="505"/>
      <c r="U13" s="505"/>
      <c r="V13" s="506"/>
      <c r="W13" s="436" t="s">
        <v>131</v>
      </c>
      <c r="X13" s="437"/>
      <c r="Y13" s="437"/>
      <c r="Z13" s="437"/>
      <c r="AA13" s="437"/>
      <c r="AB13" s="427"/>
      <c r="AC13" s="471">
        <v>2380</v>
      </c>
      <c r="AD13" s="472"/>
      <c r="AE13" s="472"/>
      <c r="AF13" s="472"/>
      <c r="AG13" s="514"/>
      <c r="AH13" s="471">
        <v>2864</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265010</v>
      </c>
      <c r="BO13" s="421"/>
      <c r="BP13" s="421"/>
      <c r="BQ13" s="421"/>
      <c r="BR13" s="421"/>
      <c r="BS13" s="421"/>
      <c r="BT13" s="421"/>
      <c r="BU13" s="422"/>
      <c r="BV13" s="420">
        <v>-95776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v>
      </c>
      <c r="CU13" s="418"/>
      <c r="CV13" s="418"/>
      <c r="CW13" s="418"/>
      <c r="CX13" s="418"/>
      <c r="CY13" s="418"/>
      <c r="CZ13" s="418"/>
      <c r="DA13" s="419"/>
      <c r="DB13" s="417">
        <v>9.6999999999999993</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67126</v>
      </c>
      <c r="S14" s="505"/>
      <c r="T14" s="505"/>
      <c r="U14" s="505"/>
      <c r="V14" s="506"/>
      <c r="W14" s="410"/>
      <c r="X14" s="411"/>
      <c r="Y14" s="411"/>
      <c r="Z14" s="411"/>
      <c r="AA14" s="411"/>
      <c r="AB14" s="400"/>
      <c r="AC14" s="507">
        <v>8.1</v>
      </c>
      <c r="AD14" s="508"/>
      <c r="AE14" s="508"/>
      <c r="AF14" s="508"/>
      <c r="AG14" s="509"/>
      <c r="AH14" s="507">
        <v>9.1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66536</v>
      </c>
      <c r="S15" s="505"/>
      <c r="T15" s="505"/>
      <c r="U15" s="505"/>
      <c r="V15" s="506"/>
      <c r="W15" s="436" t="s">
        <v>137</v>
      </c>
      <c r="X15" s="437"/>
      <c r="Y15" s="437"/>
      <c r="Z15" s="437"/>
      <c r="AA15" s="437"/>
      <c r="AB15" s="427"/>
      <c r="AC15" s="471">
        <v>7782</v>
      </c>
      <c r="AD15" s="472"/>
      <c r="AE15" s="472"/>
      <c r="AF15" s="472"/>
      <c r="AG15" s="514"/>
      <c r="AH15" s="471">
        <v>8317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7981742</v>
      </c>
      <c r="BO15" s="384"/>
      <c r="BP15" s="384"/>
      <c r="BQ15" s="384"/>
      <c r="BR15" s="384"/>
      <c r="BS15" s="384"/>
      <c r="BT15" s="384"/>
      <c r="BU15" s="385"/>
      <c r="BV15" s="383">
        <v>7562345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26.5</v>
      </c>
      <c r="AD16" s="508"/>
      <c r="AE16" s="508"/>
      <c r="AF16" s="508"/>
      <c r="AG16" s="509"/>
      <c r="AH16" s="507">
        <v>26.4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22668617</v>
      </c>
      <c r="BO16" s="421"/>
      <c r="BP16" s="421"/>
      <c r="BQ16" s="421"/>
      <c r="BR16" s="421"/>
      <c r="BS16" s="421"/>
      <c r="BT16" s="421"/>
      <c r="BU16" s="422"/>
      <c r="BV16" s="420">
        <v>22643748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19204</v>
      </c>
      <c r="AD17" s="472"/>
      <c r="AE17" s="472"/>
      <c r="AF17" s="472"/>
      <c r="AG17" s="514"/>
      <c r="AH17" s="471">
        <v>20325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9969896</v>
      </c>
      <c r="BO17" s="421"/>
      <c r="BP17" s="421"/>
      <c r="BQ17" s="421"/>
      <c r="BR17" s="421"/>
      <c r="BS17" s="421"/>
      <c r="BT17" s="421"/>
      <c r="BU17" s="422"/>
      <c r="BV17" s="420">
        <v>9452260</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903.14</v>
      </c>
      <c r="M18" s="544"/>
      <c r="N18" s="544"/>
      <c r="O18" s="544"/>
      <c r="P18" s="544"/>
      <c r="Q18" s="544"/>
      <c r="R18" s="545"/>
      <c r="S18" s="545"/>
      <c r="T18" s="545"/>
      <c r="U18" s="545"/>
      <c r="V18" s="546"/>
      <c r="W18" s="438"/>
      <c r="X18" s="439"/>
      <c r="Y18" s="439"/>
      <c r="Z18" s="439"/>
      <c r="AA18" s="439"/>
      <c r="AB18" s="430"/>
      <c r="AC18" s="547">
        <v>65.400000000000006</v>
      </c>
      <c r="AD18" s="548"/>
      <c r="AE18" s="548"/>
      <c r="AF18" s="548"/>
      <c r="AG18" s="549"/>
      <c r="AH18" s="547">
        <v>64.5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23948362</v>
      </c>
      <c r="BO18" s="421"/>
      <c r="BP18" s="421"/>
      <c r="BQ18" s="421"/>
      <c r="BR18" s="421"/>
      <c r="BS18" s="421"/>
      <c r="BT18" s="421"/>
      <c r="BU18" s="422"/>
      <c r="BV18" s="420">
        <v>23754857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74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30926711</v>
      </c>
      <c r="BO19" s="421"/>
      <c r="BP19" s="421"/>
      <c r="BQ19" s="421"/>
      <c r="BR19" s="421"/>
      <c r="BS19" s="421"/>
      <c r="BT19" s="421"/>
      <c r="BU19" s="422"/>
      <c r="BV19" s="420">
        <v>29647828</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28716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42746429</v>
      </c>
      <c r="BO22" s="384"/>
      <c r="BP22" s="384"/>
      <c r="BQ22" s="384"/>
      <c r="BR22" s="384"/>
      <c r="BS22" s="384"/>
      <c r="BT22" s="384"/>
      <c r="BU22" s="385"/>
      <c r="BV22" s="383">
        <v>46070753</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31187561</v>
      </c>
      <c r="BO23" s="421"/>
      <c r="BP23" s="421"/>
      <c r="BQ23" s="421"/>
      <c r="BR23" s="421"/>
      <c r="BS23" s="421"/>
      <c r="BT23" s="421"/>
      <c r="BU23" s="422"/>
      <c r="BV23" s="420">
        <v>32580737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8800</v>
      </c>
      <c r="R24" s="472"/>
      <c r="S24" s="472"/>
      <c r="T24" s="472"/>
      <c r="U24" s="472"/>
      <c r="V24" s="514"/>
      <c r="W24" s="566"/>
      <c r="X24" s="567"/>
      <c r="Y24" s="568"/>
      <c r="Z24" s="470" t="s">
        <v>162</v>
      </c>
      <c r="AA24" s="450"/>
      <c r="AB24" s="450"/>
      <c r="AC24" s="450"/>
      <c r="AD24" s="450"/>
      <c r="AE24" s="450"/>
      <c r="AF24" s="450"/>
      <c r="AG24" s="451"/>
      <c r="AH24" s="471">
        <v>727</v>
      </c>
      <c r="AI24" s="472"/>
      <c r="AJ24" s="472"/>
      <c r="AK24" s="472"/>
      <c r="AL24" s="514"/>
      <c r="AM24" s="471">
        <v>2386741</v>
      </c>
      <c r="AN24" s="472"/>
      <c r="AO24" s="472"/>
      <c r="AP24" s="472"/>
      <c r="AQ24" s="472"/>
      <c r="AR24" s="514"/>
      <c r="AS24" s="471">
        <v>3283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30760940</v>
      </c>
      <c r="BO24" s="421"/>
      <c r="BP24" s="421"/>
      <c r="BQ24" s="421"/>
      <c r="BR24" s="421"/>
      <c r="BS24" s="421"/>
      <c r="BT24" s="421"/>
      <c r="BU24" s="422"/>
      <c r="BV24" s="420">
        <v>32313065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7160</v>
      </c>
      <c r="R25" s="472"/>
      <c r="S25" s="472"/>
      <c r="T25" s="472"/>
      <c r="U25" s="472"/>
      <c r="V25" s="514"/>
      <c r="W25" s="566"/>
      <c r="X25" s="567"/>
      <c r="Y25" s="568"/>
      <c r="Z25" s="470" t="s">
        <v>165</v>
      </c>
      <c r="AA25" s="450"/>
      <c r="AB25" s="450"/>
      <c r="AC25" s="450"/>
      <c r="AD25" s="450"/>
      <c r="AE25" s="450"/>
      <c r="AF25" s="450"/>
      <c r="AG25" s="451"/>
      <c r="AH25" s="471">
        <v>123</v>
      </c>
      <c r="AI25" s="472"/>
      <c r="AJ25" s="472"/>
      <c r="AK25" s="472"/>
      <c r="AL25" s="514"/>
      <c r="AM25" s="471">
        <v>374781</v>
      </c>
      <c r="AN25" s="472"/>
      <c r="AO25" s="472"/>
      <c r="AP25" s="472"/>
      <c r="AQ25" s="472"/>
      <c r="AR25" s="514"/>
      <c r="AS25" s="471">
        <v>3047</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8844159</v>
      </c>
      <c r="BO25" s="384"/>
      <c r="BP25" s="384"/>
      <c r="BQ25" s="384"/>
      <c r="BR25" s="384"/>
      <c r="BS25" s="384"/>
      <c r="BT25" s="384"/>
      <c r="BU25" s="385"/>
      <c r="BV25" s="383">
        <v>5194751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6130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4340</v>
      </c>
      <c r="R27" s="472"/>
      <c r="S27" s="472"/>
      <c r="T27" s="472"/>
      <c r="U27" s="472"/>
      <c r="V27" s="514"/>
      <c r="W27" s="566"/>
      <c r="X27" s="567"/>
      <c r="Y27" s="568"/>
      <c r="Z27" s="470" t="s">
        <v>171</v>
      </c>
      <c r="AA27" s="450"/>
      <c r="AB27" s="450"/>
      <c r="AC27" s="450"/>
      <c r="AD27" s="450"/>
      <c r="AE27" s="450"/>
      <c r="AF27" s="450"/>
      <c r="AG27" s="451"/>
      <c r="AH27" s="471">
        <v>25</v>
      </c>
      <c r="AI27" s="472"/>
      <c r="AJ27" s="472"/>
      <c r="AK27" s="472"/>
      <c r="AL27" s="514"/>
      <c r="AM27" s="471">
        <v>83811</v>
      </c>
      <c r="AN27" s="472"/>
      <c r="AO27" s="472"/>
      <c r="AP27" s="472"/>
      <c r="AQ27" s="472"/>
      <c r="AR27" s="514"/>
      <c r="AS27" s="471">
        <v>3352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1624832</v>
      </c>
      <c r="BO27" s="540"/>
      <c r="BP27" s="540"/>
      <c r="BQ27" s="540"/>
      <c r="BR27" s="540"/>
      <c r="BS27" s="540"/>
      <c r="BT27" s="540"/>
      <c r="BU27" s="541"/>
      <c r="BV27" s="539">
        <v>1624412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3910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5979490</v>
      </c>
      <c r="BO28" s="384"/>
      <c r="BP28" s="384"/>
      <c r="BQ28" s="384"/>
      <c r="BR28" s="384"/>
      <c r="BS28" s="384"/>
      <c r="BT28" s="384"/>
      <c r="BU28" s="385"/>
      <c r="BV28" s="383">
        <v>6265521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23</v>
      </c>
      <c r="M29" s="472"/>
      <c r="N29" s="472"/>
      <c r="O29" s="472"/>
      <c r="P29" s="514"/>
      <c r="Q29" s="471">
        <v>3680</v>
      </c>
      <c r="R29" s="472"/>
      <c r="S29" s="472"/>
      <c r="T29" s="472"/>
      <c r="U29" s="472"/>
      <c r="V29" s="514"/>
      <c r="W29" s="569"/>
      <c r="X29" s="570"/>
      <c r="Y29" s="571"/>
      <c r="Z29" s="470" t="s">
        <v>177</v>
      </c>
      <c r="AA29" s="450"/>
      <c r="AB29" s="450"/>
      <c r="AC29" s="450"/>
      <c r="AD29" s="450"/>
      <c r="AE29" s="450"/>
      <c r="AF29" s="450"/>
      <c r="AG29" s="451"/>
      <c r="AH29" s="471">
        <v>752</v>
      </c>
      <c r="AI29" s="472"/>
      <c r="AJ29" s="472"/>
      <c r="AK29" s="472"/>
      <c r="AL29" s="514"/>
      <c r="AM29" s="471">
        <v>2470552</v>
      </c>
      <c r="AN29" s="472"/>
      <c r="AO29" s="472"/>
      <c r="AP29" s="472"/>
      <c r="AQ29" s="472"/>
      <c r="AR29" s="514"/>
      <c r="AS29" s="471">
        <v>3285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4333887</v>
      </c>
      <c r="BO29" s="421"/>
      <c r="BP29" s="421"/>
      <c r="BQ29" s="421"/>
      <c r="BR29" s="421"/>
      <c r="BS29" s="421"/>
      <c r="BT29" s="421"/>
      <c r="BU29" s="422"/>
      <c r="BV29" s="420">
        <v>4976549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8903150</v>
      </c>
      <c r="BO30" s="540"/>
      <c r="BP30" s="540"/>
      <c r="BQ30" s="540"/>
      <c r="BR30" s="540"/>
      <c r="BS30" s="540"/>
      <c r="BT30" s="540"/>
      <c r="BU30" s="541"/>
      <c r="BV30" s="539">
        <v>9050633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5"/>
      <c r="AM34" s="610">
        <f>IF(AO34="","",MAX(C34:D43,U34:V43)+1)</f>
        <v>9</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f>IF(BG34="","",MAX(C34:D43,U34:V43,AM34:AN43)+1)</f>
        <v>11</v>
      </c>
      <c r="BF34" s="610"/>
      <c r="BG34" s="611" t="str">
        <f>IF('各会計、関係団体の財政状況及び健全化判断比率'!B35="","",'各会計、関係団体の財政状況及び健全化判断比率'!B35)</f>
        <v>地方卸売市場事業特別会計</v>
      </c>
      <c r="BH34" s="611"/>
      <c r="BI34" s="611"/>
      <c r="BJ34" s="611"/>
      <c r="BK34" s="611"/>
      <c r="BL34" s="611"/>
      <c r="BM34" s="611"/>
      <c r="BN34" s="611"/>
      <c r="BO34" s="611"/>
      <c r="BP34" s="611"/>
      <c r="BQ34" s="611"/>
      <c r="BR34" s="611"/>
      <c r="BS34" s="611"/>
      <c r="BT34" s="611"/>
      <c r="BU34" s="611"/>
      <c r="BV34" s="175"/>
      <c r="BW34" s="610">
        <f>IF(BY34="","",MAX(C34:D43,U34:V43,AM34:AN43,BE34:BF43)+1)</f>
        <v>18</v>
      </c>
      <c r="BX34" s="610"/>
      <c r="BY34" s="611" t="str">
        <f>IF('各会計、関係団体の財政状況及び健全化判断比率'!B68="","",'各会計、関係団体の財政状況及び健全化判断比率'!B68)</f>
        <v>大分県消防補償等組合</v>
      </c>
      <c r="BZ34" s="611"/>
      <c r="CA34" s="611"/>
      <c r="CB34" s="611"/>
      <c r="CC34" s="611"/>
      <c r="CD34" s="611"/>
      <c r="CE34" s="611"/>
      <c r="CF34" s="611"/>
      <c r="CG34" s="611"/>
      <c r="CH34" s="611"/>
      <c r="CI34" s="611"/>
      <c r="CJ34" s="611"/>
      <c r="CK34" s="611"/>
      <c r="CL34" s="611"/>
      <c r="CM34" s="611"/>
      <c r="CN34" s="175"/>
      <c r="CO34" s="610">
        <f>IF(CQ34="","",MAX(C34:D43,U34:V43,AM34:AN43,BE34:BF43,BW34:BX43)+1)</f>
        <v>23</v>
      </c>
      <c r="CP34" s="610"/>
      <c r="CQ34" s="611" t="str">
        <f>IF('各会計、関係団体の財政状況及び健全化判断比率'!BS7="","",'各会計、関係団体の財政状況及び健全化判断比率'!BS7)</f>
        <v>公益財団法人さいき農林公社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飲料水供給事業特別会計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国民健康保険特別会計（直診勘定）</v>
      </c>
      <c r="X35" s="611"/>
      <c r="Y35" s="611"/>
      <c r="Z35" s="611"/>
      <c r="AA35" s="611"/>
      <c r="AB35" s="611"/>
      <c r="AC35" s="611"/>
      <c r="AD35" s="611"/>
      <c r="AE35" s="611"/>
      <c r="AF35" s="611"/>
      <c r="AG35" s="611"/>
      <c r="AH35" s="611"/>
      <c r="AI35" s="611"/>
      <c r="AJ35" s="611"/>
      <c r="AK35" s="611"/>
      <c r="AL35" s="175"/>
      <c r="AM35" s="610">
        <f t="shared" ref="AM35:AM43" si="0">IF(AO35="","",AM34+1)</f>
        <v>10</v>
      </c>
      <c r="AN35" s="610"/>
      <c r="AO35" s="611" t="str">
        <f>IF('各会計、関係団体の財政状況及び健全化判断比率'!B34="","",'各会計、関係団体の財政状況及び健全化判断比率'!B34)</f>
        <v>下水道事業会計</v>
      </c>
      <c r="AP35" s="611"/>
      <c r="AQ35" s="611"/>
      <c r="AR35" s="611"/>
      <c r="AS35" s="611"/>
      <c r="AT35" s="611"/>
      <c r="AU35" s="611"/>
      <c r="AV35" s="611"/>
      <c r="AW35" s="611"/>
      <c r="AX35" s="611"/>
      <c r="AY35" s="611"/>
      <c r="AZ35" s="611"/>
      <c r="BA35" s="611"/>
      <c r="BB35" s="611"/>
      <c r="BC35" s="611"/>
      <c r="BD35" s="175"/>
      <c r="BE35" s="610">
        <f t="shared" ref="BE35:BE43" si="1">IF(BG35="","",BE34+1)</f>
        <v>12</v>
      </c>
      <c r="BF35" s="610"/>
      <c r="BG35" s="611" t="str">
        <f>IF('各会計、関係団体の財政状況及び健全化判断比率'!B36="","",'各会計、関係団体の財政状況及び健全化判断比率'!B36)</f>
        <v>大島航路事業特別会計</v>
      </c>
      <c r="BH35" s="611"/>
      <c r="BI35" s="611"/>
      <c r="BJ35" s="611"/>
      <c r="BK35" s="611"/>
      <c r="BL35" s="611"/>
      <c r="BM35" s="611"/>
      <c r="BN35" s="611"/>
      <c r="BO35" s="611"/>
      <c r="BP35" s="611"/>
      <c r="BQ35" s="611"/>
      <c r="BR35" s="611"/>
      <c r="BS35" s="611"/>
      <c r="BT35" s="611"/>
      <c r="BU35" s="611"/>
      <c r="BV35" s="175"/>
      <c r="BW35" s="610">
        <f t="shared" ref="BW35:BW43" si="2">IF(BY35="","",BW34+1)</f>
        <v>19</v>
      </c>
      <c r="BX35" s="610"/>
      <c r="BY35" s="611" t="str">
        <f>IF('各会計、関係団体の財政状況及び健全化判断比率'!B69="","",'各会計、関係団体の財政状況及び健全化判断比率'!B69)</f>
        <v>大分県交通災害共済組合(交通災害共済事業会計)</v>
      </c>
      <c r="BZ35" s="611"/>
      <c r="CA35" s="611"/>
      <c r="CB35" s="611"/>
      <c r="CC35" s="611"/>
      <c r="CD35" s="611"/>
      <c r="CE35" s="611"/>
      <c r="CF35" s="611"/>
      <c r="CG35" s="611"/>
      <c r="CH35" s="611"/>
      <c r="CI35" s="611"/>
      <c r="CJ35" s="611"/>
      <c r="CK35" s="611"/>
      <c r="CL35" s="611"/>
      <c r="CM35" s="611"/>
      <c r="CN35" s="175"/>
      <c r="CO35" s="610">
        <f t="shared" ref="CO35:CO43" si="3">IF(CQ35="","",CO34+1)</f>
        <v>24</v>
      </c>
      <c r="CP35" s="610"/>
      <c r="CQ35" s="611" t="str">
        <f>IF('各会計、関係団体の財政状況及び健全化判断比率'!BS8="","",'各会計、関係団体の財政状況及び健全化判断比率'!BS8)</f>
        <v>（有）きらり</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情報ネットワーク施設事業特別会計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13</v>
      </c>
      <c r="BF36" s="610"/>
      <c r="BG36" s="611" t="str">
        <f>IF('各会計、関係団体の財政状況及び健全化判断比率'!B37="","",'各会計、関係団体の財政状況及び健全化判断比率'!B37)</f>
        <v>蒲江・深島航路事業特別会計</v>
      </c>
      <c r="BH36" s="611"/>
      <c r="BI36" s="611"/>
      <c r="BJ36" s="611"/>
      <c r="BK36" s="611"/>
      <c r="BL36" s="611"/>
      <c r="BM36" s="611"/>
      <c r="BN36" s="611"/>
      <c r="BO36" s="611"/>
      <c r="BP36" s="611"/>
      <c r="BQ36" s="611"/>
      <c r="BR36" s="611"/>
      <c r="BS36" s="611"/>
      <c r="BT36" s="611"/>
      <c r="BU36" s="611"/>
      <c r="BV36" s="175"/>
      <c r="BW36" s="610">
        <f t="shared" si="2"/>
        <v>20</v>
      </c>
      <c r="BX36" s="610"/>
      <c r="BY36" s="611" t="str">
        <f>IF('各会計、関係団体の財政状況及び健全化判断比率'!B70="","",'各会計、関係団体の財政状況及び健全化判断比率'!B70)</f>
        <v>大分県市町村会館管理組合</v>
      </c>
      <c r="BZ36" s="611"/>
      <c r="CA36" s="611"/>
      <c r="CB36" s="611"/>
      <c r="CC36" s="611"/>
      <c r="CD36" s="611"/>
      <c r="CE36" s="611"/>
      <c r="CF36" s="611"/>
      <c r="CG36" s="611"/>
      <c r="CH36" s="611"/>
      <c r="CI36" s="611"/>
      <c r="CJ36" s="611"/>
      <c r="CK36" s="611"/>
      <c r="CL36" s="611"/>
      <c r="CM36" s="611"/>
      <c r="CN36" s="175"/>
      <c r="CO36" s="610">
        <f t="shared" si="3"/>
        <v>25</v>
      </c>
      <c r="CP36" s="610"/>
      <c r="CQ36" s="611" t="str">
        <f>IF('各会計、関係団体の財政状況及び健全化判断比率'!BS9="","",'各会計、関係団体の財政状況及び健全化判断比率'!BS9)</f>
        <v>（株）まちづくり佐伯</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介護保険特別会計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14</v>
      </c>
      <c r="BF37" s="610"/>
      <c r="BG37" s="611" t="str">
        <f>IF('各会計、関係団体の財政状況及び健全化判断比率'!B38="","",'各会計、関係団体の財政状況及び健全化判断比率'!B38)</f>
        <v>農業集落排水事業特別会計</v>
      </c>
      <c r="BH37" s="611"/>
      <c r="BI37" s="611"/>
      <c r="BJ37" s="611"/>
      <c r="BK37" s="611"/>
      <c r="BL37" s="611"/>
      <c r="BM37" s="611"/>
      <c r="BN37" s="611"/>
      <c r="BO37" s="611"/>
      <c r="BP37" s="611"/>
      <c r="BQ37" s="611"/>
      <c r="BR37" s="611"/>
      <c r="BS37" s="611"/>
      <c r="BT37" s="611"/>
      <c r="BU37" s="611"/>
      <c r="BV37" s="175"/>
      <c r="BW37" s="610">
        <f t="shared" si="2"/>
        <v>21</v>
      </c>
      <c r="BX37" s="610"/>
      <c r="BY37" s="611" t="str">
        <f>IF('各会計、関係団体の財政状況及び健全化判断比率'!B71="","",'各会計、関係団体の財政状況及び健全化判断比率'!B71)</f>
        <v>大分県後期高齢者医療広域連合（普通会計）</v>
      </c>
      <c r="BZ37" s="611"/>
      <c r="CA37" s="611"/>
      <c r="CB37" s="611"/>
      <c r="CC37" s="611"/>
      <c r="CD37" s="611"/>
      <c r="CE37" s="611"/>
      <c r="CF37" s="611"/>
      <c r="CG37" s="611"/>
      <c r="CH37" s="611"/>
      <c r="CI37" s="611"/>
      <c r="CJ37" s="611"/>
      <c r="CK37" s="611"/>
      <c r="CL37" s="611"/>
      <c r="CM37" s="611"/>
      <c r="CN37" s="175"/>
      <c r="CO37" s="610">
        <f t="shared" si="3"/>
        <v>26</v>
      </c>
      <c r="CP37" s="610"/>
      <c r="CQ37" s="611" t="str">
        <f>IF('各会計、関係団体の財政状況及び健全化判断比率'!BS10="","",'各会計、関係団体の財政状況及び健全化判断比率'!BS10)</f>
        <v>佐伯広域森林組合</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8</v>
      </c>
      <c r="V38" s="610"/>
      <c r="W38" s="611" t="str">
        <f>IF('各会計、関係団体の財政状況及び健全化判断比率'!B32="","",'各会計、関係団体の財政状況及び健全化判断比率'!B32)</f>
        <v>介護予防支援事業特別会計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f t="shared" si="1"/>
        <v>15</v>
      </c>
      <c r="BF38" s="610"/>
      <c r="BG38" s="611" t="str">
        <f>IF('各会計、関係団体の財政状況及び健全化判断比率'!B39="","",'各会計、関係団体の財政状況及び健全化判断比率'!B39)</f>
        <v>漁業集落排水事業特別会計</v>
      </c>
      <c r="BH38" s="611"/>
      <c r="BI38" s="611"/>
      <c r="BJ38" s="611"/>
      <c r="BK38" s="611"/>
      <c r="BL38" s="611"/>
      <c r="BM38" s="611"/>
      <c r="BN38" s="611"/>
      <c r="BO38" s="611"/>
      <c r="BP38" s="611"/>
      <c r="BQ38" s="611"/>
      <c r="BR38" s="611"/>
      <c r="BS38" s="611"/>
      <c r="BT38" s="611"/>
      <c r="BU38" s="611"/>
      <c r="BV38" s="175"/>
      <c r="BW38" s="610">
        <f t="shared" si="2"/>
        <v>22</v>
      </c>
      <c r="BX38" s="610"/>
      <c r="BY38" s="611" t="str">
        <f>IF('各会計、関係団体の財政状況及び健全化判断比率'!B72="","",'各会計、関係団体の財政状況及び健全化判断比率'!B72)</f>
        <v>大分県後期高齢者医療広域連合(後期高齢者医療事業会計)</v>
      </c>
      <c r="BZ38" s="611"/>
      <c r="CA38" s="611"/>
      <c r="CB38" s="611"/>
      <c r="CC38" s="611"/>
      <c r="CD38" s="611"/>
      <c r="CE38" s="611"/>
      <c r="CF38" s="611"/>
      <c r="CG38" s="611"/>
      <c r="CH38" s="611"/>
      <c r="CI38" s="611"/>
      <c r="CJ38" s="611"/>
      <c r="CK38" s="611"/>
      <c r="CL38" s="611"/>
      <c r="CM38" s="611"/>
      <c r="CN38" s="175"/>
      <c r="CO38" s="610">
        <f t="shared" si="3"/>
        <v>27</v>
      </c>
      <c r="CP38" s="610"/>
      <c r="CQ38" s="611" t="str">
        <f>IF('各会計、関係団体の財政状況及び健全化判断比率'!BS11="","",'各会計、関係団体の財政状況及び健全化判断比率'!BS11)</f>
        <v>大分県農業農村振興公社</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f t="shared" si="1"/>
        <v>16</v>
      </c>
      <c r="BF39" s="610"/>
      <c r="BG39" s="611" t="str">
        <f>IF('各会計、関係団体の財政状況及び健全化判断比率'!B40="","",'各会計、関係団体の財政状況及び健全化判断比率'!B40)</f>
        <v>小規模集合排水処理事業特別会計</v>
      </c>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28</v>
      </c>
      <c r="CP39" s="610"/>
      <c r="CQ39" s="611" t="str">
        <f>IF('各会計、関係団体の財政状況及び健全化判断比率'!BS12="","",'各会計、関係団体の財政状況及び健全化判断比率'!BS12)</f>
        <v>（株）ケーブルテレビ佐伯</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f t="shared" si="1"/>
        <v>17</v>
      </c>
      <c r="BF40" s="610"/>
      <c r="BG40" s="611" t="str">
        <f>IF('各会計、関係団体の財政状況及び健全化判断比率'!B41="","",'各会計、関係団体の財政状況及び健全化判断比率'!B41)</f>
        <v>生活排水処理事業特別会計</v>
      </c>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29</v>
      </c>
      <c r="CP40" s="610"/>
      <c r="CQ40" s="611" t="str">
        <f>IF('各会計、関係団体の財政状況及び健全化判断比率'!BS13="","",'各会計、関係団体の財政状況及び健全化判断比率'!BS13)</f>
        <v>一般財団法人観光まちづくり佐伯</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gjt/E51YpXwq1q8j3GH9ZtymwLYR9vfFCD5ndxTH/fapzd8y2zKg5/gDbCCCpeukdvowTiJzzLVrfA+BGypRow==" saltValue="xlws7LWKNz3iUpJuag6M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62" t="s">
        <v>544</v>
      </c>
      <c r="D34" s="1162"/>
      <c r="E34" s="1163"/>
      <c r="F34" s="32">
        <v>2.57</v>
      </c>
      <c r="G34" s="33">
        <v>2.75</v>
      </c>
      <c r="H34" s="33">
        <v>3.45</v>
      </c>
      <c r="I34" s="33">
        <v>3.33</v>
      </c>
      <c r="J34" s="34">
        <v>4.09</v>
      </c>
      <c r="K34" s="22"/>
      <c r="L34" s="22"/>
      <c r="M34" s="22"/>
      <c r="N34" s="22"/>
      <c r="O34" s="22"/>
      <c r="P34" s="22"/>
    </row>
    <row r="35" spans="1:16" ht="39" customHeight="1" x14ac:dyDescent="0.15">
      <c r="A35" s="22"/>
      <c r="B35" s="35"/>
      <c r="C35" s="1158" t="s">
        <v>545</v>
      </c>
      <c r="D35" s="1158"/>
      <c r="E35" s="1159"/>
      <c r="F35" s="36">
        <v>2.4900000000000002</v>
      </c>
      <c r="G35" s="37">
        <v>2.4700000000000002</v>
      </c>
      <c r="H35" s="37">
        <v>2.2400000000000002</v>
      </c>
      <c r="I35" s="37">
        <v>2.4300000000000002</v>
      </c>
      <c r="J35" s="38">
        <v>2.54</v>
      </c>
      <c r="K35" s="22"/>
      <c r="L35" s="22"/>
      <c r="M35" s="22"/>
      <c r="N35" s="22"/>
      <c r="O35" s="22"/>
      <c r="P35" s="22"/>
    </row>
    <row r="36" spans="1:16" ht="39" customHeight="1" x14ac:dyDescent="0.15">
      <c r="A36" s="22"/>
      <c r="B36" s="35"/>
      <c r="C36" s="1158" t="s">
        <v>546</v>
      </c>
      <c r="D36" s="1158"/>
      <c r="E36" s="1159"/>
      <c r="F36" s="36" t="s">
        <v>498</v>
      </c>
      <c r="G36" s="37">
        <v>2.4700000000000002</v>
      </c>
      <c r="H36" s="37">
        <v>2.33</v>
      </c>
      <c r="I36" s="37">
        <v>2.4700000000000002</v>
      </c>
      <c r="J36" s="38">
        <v>2.4300000000000002</v>
      </c>
      <c r="K36" s="22"/>
      <c r="L36" s="22"/>
      <c r="M36" s="22"/>
      <c r="N36" s="22"/>
      <c r="O36" s="22"/>
      <c r="P36" s="22"/>
    </row>
    <row r="37" spans="1:16" ht="39" customHeight="1" x14ac:dyDescent="0.15">
      <c r="A37" s="22"/>
      <c r="B37" s="35"/>
      <c r="C37" s="1158" t="s">
        <v>547</v>
      </c>
      <c r="D37" s="1158"/>
      <c r="E37" s="1159"/>
      <c r="F37" s="36">
        <v>0.01</v>
      </c>
      <c r="G37" s="37">
        <v>0.02</v>
      </c>
      <c r="H37" s="37">
        <v>0.01</v>
      </c>
      <c r="I37" s="37">
        <v>0.01</v>
      </c>
      <c r="J37" s="38">
        <v>0.49</v>
      </c>
      <c r="K37" s="22"/>
      <c r="L37" s="22"/>
      <c r="M37" s="22"/>
      <c r="N37" s="22"/>
      <c r="O37" s="22"/>
      <c r="P37" s="22"/>
    </row>
    <row r="38" spans="1:16" ht="39" customHeight="1" x14ac:dyDescent="0.15">
      <c r="A38" s="22"/>
      <c r="B38" s="35"/>
      <c r="C38" s="1158" t="s">
        <v>548</v>
      </c>
      <c r="D38" s="1158"/>
      <c r="E38" s="1159"/>
      <c r="F38" s="36">
        <v>0</v>
      </c>
      <c r="G38" s="37">
        <v>0</v>
      </c>
      <c r="H38" s="37">
        <v>0</v>
      </c>
      <c r="I38" s="37">
        <v>0</v>
      </c>
      <c r="J38" s="38">
        <v>0.01</v>
      </c>
      <c r="K38" s="22"/>
      <c r="L38" s="22"/>
      <c r="M38" s="22"/>
      <c r="N38" s="22"/>
      <c r="O38" s="22"/>
      <c r="P38" s="22"/>
    </row>
    <row r="39" spans="1:16" ht="39" customHeight="1" x14ac:dyDescent="0.15">
      <c r="A39" s="22"/>
      <c r="B39" s="35"/>
      <c r="C39" s="1158" t="s">
        <v>549</v>
      </c>
      <c r="D39" s="1158"/>
      <c r="E39" s="1159"/>
      <c r="F39" s="36">
        <v>0</v>
      </c>
      <c r="G39" s="37">
        <v>0</v>
      </c>
      <c r="H39" s="37">
        <v>0</v>
      </c>
      <c r="I39" s="37">
        <v>0</v>
      </c>
      <c r="J39" s="38">
        <v>0.01</v>
      </c>
      <c r="K39" s="22"/>
      <c r="L39" s="22"/>
      <c r="M39" s="22"/>
      <c r="N39" s="22"/>
      <c r="O39" s="22"/>
      <c r="P39" s="22"/>
    </row>
    <row r="40" spans="1:16" ht="39" customHeight="1" x14ac:dyDescent="0.15">
      <c r="A40" s="22"/>
      <c r="B40" s="35"/>
      <c r="C40" s="1158" t="s">
        <v>550</v>
      </c>
      <c r="D40" s="1158"/>
      <c r="E40" s="1159"/>
      <c r="F40" s="36" t="s">
        <v>498</v>
      </c>
      <c r="G40" s="37" t="s">
        <v>498</v>
      </c>
      <c r="H40" s="37" t="s">
        <v>498</v>
      </c>
      <c r="I40" s="37">
        <v>0</v>
      </c>
      <c r="J40" s="38">
        <v>0.01</v>
      </c>
      <c r="K40" s="22"/>
      <c r="L40" s="22"/>
      <c r="M40" s="22"/>
      <c r="N40" s="22"/>
      <c r="O40" s="22"/>
      <c r="P40" s="22"/>
    </row>
    <row r="41" spans="1:16" ht="39" customHeight="1" x14ac:dyDescent="0.15">
      <c r="A41" s="22"/>
      <c r="B41" s="35"/>
      <c r="C41" s="1158" t="s">
        <v>551</v>
      </c>
      <c r="D41" s="1158"/>
      <c r="E41" s="1159"/>
      <c r="F41" s="36">
        <v>0</v>
      </c>
      <c r="G41" s="37">
        <v>0</v>
      </c>
      <c r="H41" s="37">
        <v>0</v>
      </c>
      <c r="I41" s="37">
        <v>0</v>
      </c>
      <c r="J41" s="38">
        <v>0.01</v>
      </c>
      <c r="K41" s="22"/>
      <c r="L41" s="22"/>
      <c r="M41" s="22"/>
      <c r="N41" s="22"/>
      <c r="O41" s="22"/>
      <c r="P41" s="22"/>
    </row>
    <row r="42" spans="1:16" ht="39" customHeight="1" x14ac:dyDescent="0.15">
      <c r="A42" s="22"/>
      <c r="B42" s="39"/>
      <c r="C42" s="1158" t="s">
        <v>552</v>
      </c>
      <c r="D42" s="1158"/>
      <c r="E42" s="1159"/>
      <c r="F42" s="36" t="s">
        <v>498</v>
      </c>
      <c r="G42" s="37" t="s">
        <v>498</v>
      </c>
      <c r="H42" s="37" t="s">
        <v>498</v>
      </c>
      <c r="I42" s="37" t="s">
        <v>498</v>
      </c>
      <c r="J42" s="38" t="s">
        <v>498</v>
      </c>
      <c r="K42" s="22"/>
      <c r="L42" s="22"/>
      <c r="M42" s="22"/>
      <c r="N42" s="22"/>
      <c r="O42" s="22"/>
      <c r="P42" s="22"/>
    </row>
    <row r="43" spans="1:16" ht="39" customHeight="1" thickBot="1" x14ac:dyDescent="0.2">
      <c r="A43" s="22"/>
      <c r="B43" s="40"/>
      <c r="C43" s="1160" t="s">
        <v>553</v>
      </c>
      <c r="D43" s="1160"/>
      <c r="E43" s="1161"/>
      <c r="F43" s="41">
        <v>2.39</v>
      </c>
      <c r="G43" s="42">
        <v>0.51</v>
      </c>
      <c r="H43" s="42">
        <v>0.97</v>
      </c>
      <c r="I43" s="42">
        <v>0.75</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Kiz1RNHMr8Rw+AbZaEANUjMy50NY8y8TwaVFLphlBBKisujaxq6AoAFyVdNKhe0mCMJz2FBVhGn/sfEBUnasA==" saltValue="OfDOtEk6jFOsfWlCwYmi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6822</v>
      </c>
      <c r="L45" s="58">
        <v>6897</v>
      </c>
      <c r="M45" s="58">
        <v>6854</v>
      </c>
      <c r="N45" s="58">
        <v>6742</v>
      </c>
      <c r="O45" s="59">
        <v>6588</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498</v>
      </c>
      <c r="L46" s="62" t="s">
        <v>498</v>
      </c>
      <c r="M46" s="62" t="s">
        <v>498</v>
      </c>
      <c r="N46" s="62" t="s">
        <v>498</v>
      </c>
      <c r="O46" s="63" t="s">
        <v>498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498</v>
      </c>
      <c r="L47" s="62" t="s">
        <v>498</v>
      </c>
      <c r="M47" s="62" t="s">
        <v>498</v>
      </c>
      <c r="N47" s="62" t="s">
        <v>498</v>
      </c>
      <c r="O47" s="63" t="s">
        <v>498</v>
      </c>
      <c r="P47" s="46"/>
      <c r="Q47" s="46"/>
      <c r="R47" s="46"/>
      <c r="S47" s="46"/>
      <c r="T47" s="46"/>
      <c r="U47" s="46"/>
    </row>
    <row r="48" spans="1:21" ht="30.75" customHeight="1" x14ac:dyDescent="0.15">
      <c r="A48" s="46"/>
      <c r="B48" s="1166"/>
      <c r="C48" s="1167"/>
      <c r="D48" s="60"/>
      <c r="E48" s="1172" t="s">
        <v>13</v>
      </c>
      <c r="F48" s="1172"/>
      <c r="G48" s="1172"/>
      <c r="H48" s="1172"/>
      <c r="I48" s="1172"/>
      <c r="J48" s="1173"/>
      <c r="K48" s="61">
        <v>1076</v>
      </c>
      <c r="L48" s="62">
        <v>1074</v>
      </c>
      <c r="M48" s="62">
        <v>1038</v>
      </c>
      <c r="N48" s="62">
        <v>995</v>
      </c>
      <c r="O48" s="63">
        <v>973</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498</v>
      </c>
      <c r="L49" s="62" t="s">
        <v>498</v>
      </c>
      <c r="M49" s="62" t="s">
        <v>498</v>
      </c>
      <c r="N49" s="62" t="s">
        <v>498</v>
      </c>
      <c r="O49" s="63" t="s">
        <v>498</v>
      </c>
      <c r="P49" s="46"/>
      <c r="Q49" s="46"/>
      <c r="R49" s="46"/>
      <c r="S49" s="46"/>
      <c r="T49" s="46"/>
      <c r="U49" s="46"/>
    </row>
    <row r="50" spans="1:21" ht="30.75" customHeight="1" x14ac:dyDescent="0.15">
      <c r="A50" s="46"/>
      <c r="B50" s="1166"/>
      <c r="C50" s="1167"/>
      <c r="D50" s="60"/>
      <c r="E50" s="1172" t="s">
        <v>15</v>
      </c>
      <c r="F50" s="1172"/>
      <c r="G50" s="1172"/>
      <c r="H50" s="1172"/>
      <c r="I50" s="1172"/>
      <c r="J50" s="1173"/>
      <c r="K50" s="61">
        <v>0</v>
      </c>
      <c r="L50" s="62">
        <v>0</v>
      </c>
      <c r="M50" s="62">
        <v>0</v>
      </c>
      <c r="N50" s="62">
        <v>0</v>
      </c>
      <c r="O50" s="63" t="s">
        <v>498</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t="s">
        <v>498</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6517</v>
      </c>
      <c r="L52" s="62">
        <v>6173</v>
      </c>
      <c r="M52" s="62">
        <v>5962</v>
      </c>
      <c r="N52" s="62">
        <v>5770</v>
      </c>
      <c r="O52" s="63">
        <v>5486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1381</v>
      </c>
      <c r="L53" s="67">
        <v>1798</v>
      </c>
      <c r="M53" s="67">
        <v>1930</v>
      </c>
      <c r="N53" s="67">
        <v>1967</v>
      </c>
      <c r="O53" s="68">
        <v>2075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Hl284s1DQ+uRG26miniVm0YGq/qPccQwGYGks51UilzRqZ/OJaPKBhd+aeb1XSlcL2zD/Aui+y8VDcw7GxJ6g==" saltValue="EXpUzK117leOlfUvUKTq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536</v>
      </c>
      <c r="J40" s="101" t="s">
        <v>537</v>
      </c>
      <c r="K40" s="101" t="s">
        <v>538</v>
      </c>
      <c r="L40" s="101" t="s">
        <v>539</v>
      </c>
      <c r="M40" s="102" t="s">
        <v>540</v>
      </c>
    </row>
    <row r="41" spans="2:13" ht="27.75" customHeight="1" x14ac:dyDescent="0.15">
      <c r="B41" s="1195" t="s">
        <v>30</v>
      </c>
      <c r="C41" s="1196"/>
      <c r="D41" s="103"/>
      <c r="E41" s="1201" t="s">
        <v>31</v>
      </c>
      <c r="F41" s="1201"/>
      <c r="G41" s="1201"/>
      <c r="H41" s="1202"/>
      <c r="I41" s="342">
        <v>49433</v>
      </c>
      <c r="J41" s="343">
        <v>50665</v>
      </c>
      <c r="K41" s="343">
        <v>48971</v>
      </c>
      <c r="L41" s="343">
        <v>46071</v>
      </c>
      <c r="M41" s="344">
        <v>42746</v>
      </c>
    </row>
    <row r="42" spans="2:13" ht="27.75" customHeight="1" x14ac:dyDescent="0.15">
      <c r="B42" s="1197"/>
      <c r="C42" s="1198"/>
      <c r="D42" s="104"/>
      <c r="E42" s="1203" t="s">
        <v>32</v>
      </c>
      <c r="F42" s="1203"/>
      <c r="G42" s="1203"/>
      <c r="H42" s="1204"/>
      <c r="I42" s="345" t="s">
        <v>498</v>
      </c>
      <c r="J42" s="346" t="s">
        <v>498</v>
      </c>
      <c r="K42" s="346" t="s">
        <v>498</v>
      </c>
      <c r="L42" s="346" t="s">
        <v>498</v>
      </c>
      <c r="M42" s="347" t="s">
        <v>498</v>
      </c>
    </row>
    <row r="43" spans="2:13" ht="27.75" customHeight="1" x14ac:dyDescent="0.15">
      <c r="B43" s="1197"/>
      <c r="C43" s="1198"/>
      <c r="D43" s="104"/>
      <c r="E43" s="1203" t="s">
        <v>33</v>
      </c>
      <c r="F43" s="1203"/>
      <c r="G43" s="1203"/>
      <c r="H43" s="1204"/>
      <c r="I43" s="345">
        <v>9531</v>
      </c>
      <c r="J43" s="346">
        <v>9587</v>
      </c>
      <c r="K43" s="346">
        <v>9362</v>
      </c>
      <c r="L43" s="346">
        <v>8918</v>
      </c>
      <c r="M43" s="347">
        <v>7946</v>
      </c>
    </row>
    <row r="44" spans="2:13" ht="27.75" customHeight="1" x14ac:dyDescent="0.15">
      <c r="B44" s="1197"/>
      <c r="C44" s="1198"/>
      <c r="D44" s="104"/>
      <c r="E44" s="1203" t="s">
        <v>34</v>
      </c>
      <c r="F44" s="1203"/>
      <c r="G44" s="1203"/>
      <c r="H44" s="1204"/>
      <c r="I44" s="345" t="s">
        <v>498</v>
      </c>
      <c r="J44" s="346" t="s">
        <v>498</v>
      </c>
      <c r="K44" s="346" t="s">
        <v>498</v>
      </c>
      <c r="L44" s="346" t="s">
        <v>498</v>
      </c>
      <c r="M44" s="347" t="s">
        <v>498</v>
      </c>
    </row>
    <row r="45" spans="2:13" ht="27.75" customHeight="1" x14ac:dyDescent="0.15">
      <c r="B45" s="1197"/>
      <c r="C45" s="1198"/>
      <c r="D45" s="104"/>
      <c r="E45" s="1203" t="s">
        <v>35</v>
      </c>
      <c r="F45" s="1203"/>
      <c r="G45" s="1203"/>
      <c r="H45" s="1204"/>
      <c r="I45" s="345">
        <v>7574</v>
      </c>
      <c r="J45" s="346">
        <v>7402</v>
      </c>
      <c r="K45" s="346">
        <v>7167</v>
      </c>
      <c r="L45" s="346">
        <v>7215</v>
      </c>
      <c r="M45" s="347">
        <v>7118</v>
      </c>
    </row>
    <row r="46" spans="2:13" ht="27.75" customHeight="1" x14ac:dyDescent="0.15">
      <c r="B46" s="1197"/>
      <c r="C46" s="1198"/>
      <c r="D46" s="105"/>
      <c r="E46" s="1203" t="s">
        <v>36</v>
      </c>
      <c r="F46" s="1203"/>
      <c r="G46" s="1203"/>
      <c r="H46" s="1204"/>
      <c r="I46" s="345">
        <v>21</v>
      </c>
      <c r="J46" s="346">
        <v>17</v>
      </c>
      <c r="K46" s="346">
        <v>26</v>
      </c>
      <c r="L46" s="346">
        <v>31</v>
      </c>
      <c r="M46" s="347">
        <v>51</v>
      </c>
    </row>
    <row r="47" spans="2:13" ht="27.75" customHeight="1" x14ac:dyDescent="0.15">
      <c r="B47" s="1197"/>
      <c r="C47" s="1198"/>
      <c r="D47" s="106"/>
      <c r="E47" s="1205" t="s">
        <v>37</v>
      </c>
      <c r="F47" s="1206"/>
      <c r="G47" s="1206"/>
      <c r="H47" s="1207"/>
      <c r="I47" s="345" t="s">
        <v>498</v>
      </c>
      <c r="J47" s="346" t="s">
        <v>498</v>
      </c>
      <c r="K47" s="346" t="s">
        <v>498</v>
      </c>
      <c r="L47" s="346" t="s">
        <v>498</v>
      </c>
      <c r="M47" s="347" t="s">
        <v>498</v>
      </c>
    </row>
    <row r="48" spans="2:13" ht="27.75" customHeight="1" x14ac:dyDescent="0.15">
      <c r="B48" s="1197"/>
      <c r="C48" s="1198"/>
      <c r="D48" s="104"/>
      <c r="E48" s="1203" t="s">
        <v>38</v>
      </c>
      <c r="F48" s="1203"/>
      <c r="G48" s="1203"/>
      <c r="H48" s="1204"/>
      <c r="I48" s="345" t="s">
        <v>498</v>
      </c>
      <c r="J48" s="346" t="s">
        <v>498</v>
      </c>
      <c r="K48" s="346" t="s">
        <v>498</v>
      </c>
      <c r="L48" s="346" t="s">
        <v>498</v>
      </c>
      <c r="M48" s="347" t="s">
        <v>498</v>
      </c>
    </row>
    <row r="49" spans="2:13" ht="27.75" customHeight="1" x14ac:dyDescent="0.15">
      <c r="B49" s="1199"/>
      <c r="C49" s="1200"/>
      <c r="D49" s="104"/>
      <c r="E49" s="1203" t="s">
        <v>39</v>
      </c>
      <c r="F49" s="1203"/>
      <c r="G49" s="1203"/>
      <c r="H49" s="1204"/>
      <c r="I49" s="345" t="s">
        <v>498</v>
      </c>
      <c r="J49" s="346" t="s">
        <v>498</v>
      </c>
      <c r="K49" s="346" t="s">
        <v>498</v>
      </c>
      <c r="L49" s="346" t="s">
        <v>498</v>
      </c>
      <c r="M49" s="347" t="s">
        <v>498</v>
      </c>
    </row>
    <row r="50" spans="2:13" ht="27.75" customHeight="1" x14ac:dyDescent="0.15">
      <c r="B50" s="1208" t="s">
        <v>40</v>
      </c>
      <c r="C50" s="1209"/>
      <c r="D50" s="107"/>
      <c r="E50" s="1203" t="s">
        <v>41</v>
      </c>
      <c r="F50" s="1203"/>
      <c r="G50" s="1203"/>
      <c r="H50" s="1204"/>
      <c r="I50" s="345">
        <v>19922</v>
      </c>
      <c r="J50" s="346">
        <v>19049</v>
      </c>
      <c r="K50" s="346">
        <v>19990</v>
      </c>
      <c r="L50" s="346">
        <v>20199</v>
      </c>
      <c r="M50" s="347">
        <v>19064</v>
      </c>
    </row>
    <row r="51" spans="2:13" ht="27.75" customHeight="1" x14ac:dyDescent="0.15">
      <c r="B51" s="1197"/>
      <c r="C51" s="1198"/>
      <c r="D51" s="104"/>
      <c r="E51" s="1203" t="s">
        <v>42</v>
      </c>
      <c r="F51" s="1203"/>
      <c r="G51" s="1203"/>
      <c r="H51" s="1204"/>
      <c r="I51" s="345">
        <v>2457</v>
      </c>
      <c r="J51" s="346">
        <v>2519</v>
      </c>
      <c r="K51" s="346">
        <v>3070</v>
      </c>
      <c r="L51" s="346">
        <v>2934</v>
      </c>
      <c r="M51" s="347">
        <v>2733</v>
      </c>
    </row>
    <row r="52" spans="2:13" ht="27.75" customHeight="1" x14ac:dyDescent="0.15">
      <c r="B52" s="1199"/>
      <c r="C52" s="1200"/>
      <c r="D52" s="104"/>
      <c r="E52" s="1203" t="s">
        <v>43</v>
      </c>
      <c r="F52" s="1203"/>
      <c r="G52" s="1203"/>
      <c r="H52" s="1204"/>
      <c r="I52" s="345">
        <v>44894</v>
      </c>
      <c r="J52" s="346">
        <v>45442</v>
      </c>
      <c r="K52" s="346">
        <v>43837</v>
      </c>
      <c r="L52" s="346">
        <v>39939</v>
      </c>
      <c r="M52" s="347">
        <v>39243</v>
      </c>
    </row>
    <row r="53" spans="2:13" ht="27.75" customHeight="1" thickBot="1" x14ac:dyDescent="0.2">
      <c r="B53" s="1210" t="s">
        <v>19</v>
      </c>
      <c r="C53" s="1211"/>
      <c r="D53" s="108"/>
      <c r="E53" s="1212" t="s">
        <v>44</v>
      </c>
      <c r="F53" s="1212"/>
      <c r="G53" s="1212"/>
      <c r="H53" s="1213"/>
      <c r="I53" s="348">
        <v>-716</v>
      </c>
      <c r="J53" s="349">
        <v>661</v>
      </c>
      <c r="K53" s="349">
        <v>-1372</v>
      </c>
      <c r="L53" s="349">
        <v>-837</v>
      </c>
      <c r="M53" s="350">
        <v>-3180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4TyhjiMkJiAs43Nd4EW93Iks1F/UafmqDu6zQt96ZkW99WXjPRpuRqpYC8vlI9H6/ro7oiVBbfU4LQwvbOgV1A==" saltValue="LezS1l9y15BfzL6hTxyQ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538</v>
      </c>
      <c r="G54" s="117" t="s">
        <v>539</v>
      </c>
      <c r="H54" s="118" t="s">
        <v>540</v>
      </c>
    </row>
    <row r="55" spans="2:8" ht="52.5" customHeight="1" x14ac:dyDescent="0.15">
      <c r="B55" s="119"/>
      <c r="C55" s="1222" t="s">
        <v>46</v>
      </c>
      <c r="D55" s="1222"/>
      <c r="E55" s="1223"/>
      <c r="F55" s="120">
        <v>6305</v>
      </c>
      <c r="G55" s="120">
        <v>6266</v>
      </c>
      <c r="H55" s="121">
        <v>5979</v>
      </c>
    </row>
    <row r="56" spans="2:8" ht="52.5" customHeight="1" x14ac:dyDescent="0.15">
      <c r="B56" s="122"/>
      <c r="C56" s="1224" t="s">
        <v>47</v>
      </c>
      <c r="D56" s="1224"/>
      <c r="E56" s="1225"/>
      <c r="F56" s="123">
        <v>5072</v>
      </c>
      <c r="G56" s="123">
        <v>4977</v>
      </c>
      <c r="H56" s="124">
        <v>4334</v>
      </c>
    </row>
    <row r="57" spans="2:8" ht="53.25" customHeight="1" x14ac:dyDescent="0.15">
      <c r="B57" s="122"/>
      <c r="C57" s="1226" t="s">
        <v>48</v>
      </c>
      <c r="D57" s="1226"/>
      <c r="E57" s="1227"/>
      <c r="F57" s="125">
        <v>8954</v>
      </c>
      <c r="G57" s="125">
        <v>9051</v>
      </c>
      <c r="H57" s="126">
        <v>8903</v>
      </c>
    </row>
    <row r="58" spans="2:8" ht="45.75" customHeight="1" x14ac:dyDescent="0.15">
      <c r="B58" s="127"/>
      <c r="C58" s="1214" t="s">
        <v>561</v>
      </c>
      <c r="D58" s="1215"/>
      <c r="E58" s="1216"/>
      <c r="F58" s="128">
        <v>3400</v>
      </c>
      <c r="G58" s="128">
        <v>3404</v>
      </c>
      <c r="H58" s="129">
        <v>3321</v>
      </c>
    </row>
    <row r="59" spans="2:8" ht="45.75" customHeight="1" x14ac:dyDescent="0.15">
      <c r="B59" s="127"/>
      <c r="C59" s="1214" t="s">
        <v>562</v>
      </c>
      <c r="D59" s="1215"/>
      <c r="E59" s="1216"/>
      <c r="F59" s="128">
        <v>2235</v>
      </c>
      <c r="G59" s="128">
        <v>2237</v>
      </c>
      <c r="H59" s="129">
        <v>2242</v>
      </c>
    </row>
    <row r="60" spans="2:8" ht="45.75" customHeight="1" x14ac:dyDescent="0.15">
      <c r="B60" s="127"/>
      <c r="C60" s="1214" t="s">
        <v>563</v>
      </c>
      <c r="D60" s="1215"/>
      <c r="E60" s="1216"/>
      <c r="F60" s="128">
        <v>1007</v>
      </c>
      <c r="G60" s="128">
        <v>1008</v>
      </c>
      <c r="H60" s="129">
        <v>942</v>
      </c>
    </row>
    <row r="61" spans="2:8" ht="45.75" customHeight="1" x14ac:dyDescent="0.15">
      <c r="B61" s="127"/>
      <c r="C61" s="1214" t="s">
        <v>564</v>
      </c>
      <c r="D61" s="1215"/>
      <c r="E61" s="1216"/>
      <c r="F61" s="128">
        <v>349</v>
      </c>
      <c r="G61" s="128">
        <v>465</v>
      </c>
      <c r="H61" s="129">
        <v>485</v>
      </c>
    </row>
    <row r="62" spans="2:8" ht="45.75" customHeight="1" thickBot="1" x14ac:dyDescent="0.2">
      <c r="B62" s="130"/>
      <c r="C62" s="1217" t="s">
        <v>565</v>
      </c>
      <c r="D62" s="1218"/>
      <c r="E62" s="1219"/>
      <c r="F62" s="131">
        <v>474</v>
      </c>
      <c r="G62" s="131">
        <v>474</v>
      </c>
      <c r="H62" s="132">
        <v>475</v>
      </c>
    </row>
    <row r="63" spans="2:8" ht="52.5" customHeight="1" thickBot="1" x14ac:dyDescent="0.2">
      <c r="B63" s="133"/>
      <c r="C63" s="1220" t="s">
        <v>49</v>
      </c>
      <c r="D63" s="1220"/>
      <c r="E63" s="1221"/>
      <c r="F63" s="134">
        <v>20331</v>
      </c>
      <c r="G63" s="134">
        <v>20293</v>
      </c>
      <c r="H63" s="135">
        <v>19217</v>
      </c>
    </row>
    <row r="64" spans="2:8" x14ac:dyDescent="0.15"/>
  </sheetData>
  <sheetProtection algorithmName="SHA-512" hashValue="po22hXIQRAQiuOTYXo+LmfASTZloWI6wLpk51ufObXqE7eJhI4p1JhL1qltVMs41CNeTBJturg8Z9mocK0xg5w==" saltValue="Q3corPqm+6U5rxUiC2Zk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04602-067C-4EF0-B9EC-9E3158626347}">
  <sheetPr>
    <pageSetUpPr fitToPage="1"/>
  </sheetPr>
  <dimension ref="A1:DE85"/>
  <sheetViews>
    <sheetView showGridLines="0" topLeftCell="B1" zoomScale="85" zoomScaleNormal="85" zoomScaleSheetLayoutView="55" workbookViewId="0">
      <selection activeCell="BG63" sqref="BG63"/>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50" t="s">
        <v>585</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586</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536</v>
      </c>
      <c r="BQ50" s="1233"/>
      <c r="BR50" s="1233"/>
      <c r="BS50" s="1233"/>
      <c r="BT50" s="1233"/>
      <c r="BU50" s="1233"/>
      <c r="BV50" s="1233"/>
      <c r="BW50" s="1233"/>
      <c r="BX50" s="1233" t="s">
        <v>537</v>
      </c>
      <c r="BY50" s="1233"/>
      <c r="BZ50" s="1233"/>
      <c r="CA50" s="1233"/>
      <c r="CB50" s="1233"/>
      <c r="CC50" s="1233"/>
      <c r="CD50" s="1233"/>
      <c r="CE50" s="1233"/>
      <c r="CF50" s="1233" t="s">
        <v>538</v>
      </c>
      <c r="CG50" s="1233"/>
      <c r="CH50" s="1233"/>
      <c r="CI50" s="1233"/>
      <c r="CJ50" s="1233"/>
      <c r="CK50" s="1233"/>
      <c r="CL50" s="1233"/>
      <c r="CM50" s="1233"/>
      <c r="CN50" s="1233" t="s">
        <v>539</v>
      </c>
      <c r="CO50" s="1233"/>
      <c r="CP50" s="1233"/>
      <c r="CQ50" s="1233"/>
      <c r="CR50" s="1233"/>
      <c r="CS50" s="1233"/>
      <c r="CT50" s="1233"/>
      <c r="CU50" s="1233"/>
      <c r="CV50" s="1233" t="s">
        <v>540</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587</v>
      </c>
      <c r="AO51" s="1231"/>
      <c r="AP51" s="1231"/>
      <c r="AQ51" s="1231"/>
      <c r="AR51" s="1231"/>
      <c r="AS51" s="1231"/>
      <c r="AT51" s="1231"/>
      <c r="AU51" s="1231"/>
      <c r="AV51" s="1231"/>
      <c r="AW51" s="1231"/>
      <c r="AX51" s="1231"/>
      <c r="AY51" s="1231"/>
      <c r="AZ51" s="1231"/>
      <c r="BA51" s="1231"/>
      <c r="BB51" s="1231" t="s">
        <v>588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v>3.4</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589</v>
      </c>
      <c r="BC53" s="1231"/>
      <c r="BD53" s="1231"/>
      <c r="BE53" s="1231"/>
      <c r="BF53" s="1231"/>
      <c r="BG53" s="1231"/>
      <c r="BH53" s="1231"/>
      <c r="BI53" s="1231"/>
      <c r="BJ53" s="1231"/>
      <c r="BK53" s="1231"/>
      <c r="BL53" s="1231"/>
      <c r="BM53" s="1231"/>
      <c r="BN53" s="1231"/>
      <c r="BO53" s="1231"/>
      <c r="BP53" s="1228">
        <v>61.6</v>
      </c>
      <c r="BQ53" s="1228"/>
      <c r="BR53" s="1228"/>
      <c r="BS53" s="1228"/>
      <c r="BT53" s="1228"/>
      <c r="BU53" s="1228"/>
      <c r="BV53" s="1228"/>
      <c r="BW53" s="1228"/>
      <c r="BX53" s="1228">
        <v>61.5</v>
      </c>
      <c r="BY53" s="1228"/>
      <c r="BZ53" s="1228"/>
      <c r="CA53" s="1228"/>
      <c r="CB53" s="1228"/>
      <c r="CC53" s="1228"/>
      <c r="CD53" s="1228"/>
      <c r="CE53" s="1228"/>
      <c r="CF53" s="1228">
        <v>62.5</v>
      </c>
      <c r="CG53" s="1228"/>
      <c r="CH53" s="1228"/>
      <c r="CI53" s="1228"/>
      <c r="CJ53" s="1228"/>
      <c r="CK53" s="1228"/>
      <c r="CL53" s="1228"/>
      <c r="CM53" s="1228"/>
      <c r="CN53" s="1228">
        <v>63.7</v>
      </c>
      <c r="CO53" s="1228"/>
      <c r="CP53" s="1228"/>
      <c r="CQ53" s="1228"/>
      <c r="CR53" s="1228"/>
      <c r="CS53" s="1228"/>
      <c r="CT53" s="1228"/>
      <c r="CU53" s="1228"/>
      <c r="CV53" s="1228">
        <v>65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590</v>
      </c>
      <c r="AO55" s="1233"/>
      <c r="AP55" s="1233"/>
      <c r="AQ55" s="1233"/>
      <c r="AR55" s="1233"/>
      <c r="AS55" s="1233"/>
      <c r="AT55" s="1233"/>
      <c r="AU55" s="1233"/>
      <c r="AV55" s="1233"/>
      <c r="AW55" s="1233"/>
      <c r="AX55" s="1233"/>
      <c r="AY55" s="1233"/>
      <c r="AZ55" s="1233"/>
      <c r="BA55" s="1233"/>
      <c r="BB55" s="1231" t="s">
        <v>588</v>
      </c>
      <c r="BC55" s="1231"/>
      <c r="BD55" s="1231"/>
      <c r="BE55" s="1231"/>
      <c r="BF55" s="1231"/>
      <c r="BG55" s="1231"/>
      <c r="BH55" s="1231"/>
      <c r="BI55" s="1231"/>
      <c r="BJ55" s="1231"/>
      <c r="BK55" s="1231"/>
      <c r="BL55" s="1231"/>
      <c r="BM55" s="1231"/>
      <c r="BN55" s="1231"/>
      <c r="BO55" s="1231"/>
      <c r="BP55" s="1228">
        <v>22.7</v>
      </c>
      <c r="BQ55" s="1228"/>
      <c r="BR55" s="1228"/>
      <c r="BS55" s="1228"/>
      <c r="BT55" s="1228"/>
      <c r="BU55" s="1228"/>
      <c r="BV55" s="1228"/>
      <c r="BW55" s="1228"/>
      <c r="BX55" s="1228">
        <v>27.8</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589</v>
      </c>
      <c r="BC57" s="1231"/>
      <c r="BD57" s="1231"/>
      <c r="BE57" s="1231"/>
      <c r="BF57" s="1231"/>
      <c r="BG57" s="1231"/>
      <c r="BH57" s="1231"/>
      <c r="BI57" s="1231"/>
      <c r="BJ57" s="1231"/>
      <c r="BK57" s="1231"/>
      <c r="BL57" s="1231"/>
      <c r="BM57" s="1231"/>
      <c r="BN57" s="1231"/>
      <c r="BO57" s="1231"/>
      <c r="BP57" s="1228">
        <v>60.6</v>
      </c>
      <c r="BQ57" s="1228"/>
      <c r="BR57" s="1228"/>
      <c r="BS57" s="1228"/>
      <c r="BT57" s="1228"/>
      <c r="BU57" s="1228"/>
      <c r="BV57" s="1228"/>
      <c r="BW57" s="1228"/>
      <c r="BX57" s="1228">
        <v>62</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591</v>
      </c>
    </row>
    <row r="64" spans="1:109" x14ac:dyDescent="0.15">
      <c r="B64" s="259"/>
      <c r="G64" s="357"/>
      <c r="I64" s="369"/>
      <c r="J64" s="369"/>
      <c r="K64" s="369"/>
      <c r="L64" s="369"/>
      <c r="M64" s="369"/>
      <c r="N64" s="370"/>
      <c r="AM64" s="357"/>
      <c r="AN64" s="357" t="s">
        <v>584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592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586</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536</v>
      </c>
      <c r="BQ72" s="1233"/>
      <c r="BR72" s="1233"/>
      <c r="BS72" s="1233"/>
      <c r="BT72" s="1233"/>
      <c r="BU72" s="1233"/>
      <c r="BV72" s="1233"/>
      <c r="BW72" s="1233"/>
      <c r="BX72" s="1233" t="s">
        <v>537</v>
      </c>
      <c r="BY72" s="1233"/>
      <c r="BZ72" s="1233"/>
      <c r="CA72" s="1233"/>
      <c r="CB72" s="1233"/>
      <c r="CC72" s="1233"/>
      <c r="CD72" s="1233"/>
      <c r="CE72" s="1233"/>
      <c r="CF72" s="1233" t="s">
        <v>538</v>
      </c>
      <c r="CG72" s="1233"/>
      <c r="CH72" s="1233"/>
      <c r="CI72" s="1233"/>
      <c r="CJ72" s="1233"/>
      <c r="CK72" s="1233"/>
      <c r="CL72" s="1233"/>
      <c r="CM72" s="1233"/>
      <c r="CN72" s="1233" t="s">
        <v>539</v>
      </c>
      <c r="CO72" s="1233"/>
      <c r="CP72" s="1233"/>
      <c r="CQ72" s="1233"/>
      <c r="CR72" s="1233"/>
      <c r="CS72" s="1233"/>
      <c r="CT72" s="1233"/>
      <c r="CU72" s="1233"/>
      <c r="CV72" s="1233" t="s">
        <v>540</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587</v>
      </c>
      <c r="AO73" s="1231"/>
      <c r="AP73" s="1231"/>
      <c r="AQ73" s="1231"/>
      <c r="AR73" s="1231"/>
      <c r="AS73" s="1231"/>
      <c r="AT73" s="1231"/>
      <c r="AU73" s="1231"/>
      <c r="AV73" s="1231"/>
      <c r="AW73" s="1231"/>
      <c r="AX73" s="1231"/>
      <c r="AY73" s="1231"/>
      <c r="AZ73" s="1231"/>
      <c r="BA73" s="1231"/>
      <c r="BB73" s="1231" t="s">
        <v>588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v>3.4</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593</v>
      </c>
      <c r="BC75" s="1231"/>
      <c r="BD75" s="1231"/>
      <c r="BE75" s="1231"/>
      <c r="BF75" s="1231"/>
      <c r="BG75" s="1231"/>
      <c r="BH75" s="1231"/>
      <c r="BI75" s="1231"/>
      <c r="BJ75" s="1231"/>
      <c r="BK75" s="1231"/>
      <c r="BL75" s="1231"/>
      <c r="BM75" s="1231"/>
      <c r="BN75" s="1231"/>
      <c r="BO75" s="1231"/>
      <c r="BP75" s="1228">
        <v>8.4</v>
      </c>
      <c r="BQ75" s="1228"/>
      <c r="BR75" s="1228"/>
      <c r="BS75" s="1228"/>
      <c r="BT75" s="1228"/>
      <c r="BU75" s="1228"/>
      <c r="BV75" s="1228"/>
      <c r="BW75" s="1228"/>
      <c r="BX75" s="1228">
        <v>8.3000000000000007</v>
      </c>
      <c r="BY75" s="1228"/>
      <c r="BZ75" s="1228"/>
      <c r="CA75" s="1228"/>
      <c r="CB75" s="1228"/>
      <c r="CC75" s="1228"/>
      <c r="CD75" s="1228"/>
      <c r="CE75" s="1228"/>
      <c r="CF75" s="1228">
        <v>8.6999999999999993</v>
      </c>
      <c r="CG75" s="1228"/>
      <c r="CH75" s="1228"/>
      <c r="CI75" s="1228"/>
      <c r="CJ75" s="1228"/>
      <c r="CK75" s="1228"/>
      <c r="CL75" s="1228"/>
      <c r="CM75" s="1228"/>
      <c r="CN75" s="1228">
        <v>9.6999999999999993</v>
      </c>
      <c r="CO75" s="1228"/>
      <c r="CP75" s="1228"/>
      <c r="CQ75" s="1228"/>
      <c r="CR75" s="1228"/>
      <c r="CS75" s="1228"/>
      <c r="CT75" s="1228"/>
      <c r="CU75" s="1228"/>
      <c r="CV75" s="1228">
        <v>10</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590</v>
      </c>
      <c r="AO77" s="1233"/>
      <c r="AP77" s="1233"/>
      <c r="AQ77" s="1233"/>
      <c r="AR77" s="1233"/>
      <c r="AS77" s="1233"/>
      <c r="AT77" s="1233"/>
      <c r="AU77" s="1233"/>
      <c r="AV77" s="1233"/>
      <c r="AW77" s="1233"/>
      <c r="AX77" s="1233"/>
      <c r="AY77" s="1233"/>
      <c r="AZ77" s="1233"/>
      <c r="BA77" s="1233"/>
      <c r="BB77" s="1231" t="s">
        <v>588</v>
      </c>
      <c r="BC77" s="1231"/>
      <c r="BD77" s="1231"/>
      <c r="BE77" s="1231"/>
      <c r="BF77" s="1231"/>
      <c r="BG77" s="1231"/>
      <c r="BH77" s="1231"/>
      <c r="BI77" s="1231"/>
      <c r="BJ77" s="1231"/>
      <c r="BK77" s="1231"/>
      <c r="BL77" s="1231"/>
      <c r="BM77" s="1231"/>
      <c r="BN77" s="1231"/>
      <c r="BO77" s="1231"/>
      <c r="BP77" s="1228">
        <v>22.7</v>
      </c>
      <c r="BQ77" s="1228"/>
      <c r="BR77" s="1228"/>
      <c r="BS77" s="1228"/>
      <c r="BT77" s="1228"/>
      <c r="BU77" s="1228"/>
      <c r="BV77" s="1228"/>
      <c r="BW77" s="1228"/>
      <c r="BX77" s="1228">
        <v>27.8</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593</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7.5</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WY1GX+iSARC7MXLWrCkKsFl4Zw+RWuKhOHU6XS0qP1gyyjy7MTsmWCJ93RK3VVFe4jrYDy7pI2ZYfipYlv2t0A==" saltValue="467Q6WfOWAcqPA0KNLqK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9329A-2A6C-4B2A-966B-E6CA14CF4386}">
  <sheetPr>
    <pageSetUpPr fitToPage="1"/>
  </sheetPr>
  <dimension ref="A1:DR125"/>
  <sheetViews>
    <sheetView showGridLines="0" topLeftCell="A91" zoomScaleNormal="100" zoomScaleSheetLayoutView="70" workbookViewId="0">
      <selection activeCell="BG63" sqref="BG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486</v>
      </c>
    </row>
  </sheetData>
  <sheetProtection algorithmName="SHA-512" hashValue="JLxZ5pnCT2iEqVfpQt3lglxDSTBHmN+jOsw1+pYZgX8OhxYuA1GKUardBJmbQh5oOJdhkhcEZP84MePOWWSqvg==" saltValue="PVkdBPkw9D5QJJ7JUMXw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5874B-B162-4E18-949C-806B6A9AE307}">
  <sheetPr>
    <pageSetUpPr fitToPage="1"/>
  </sheetPr>
  <dimension ref="A1:DR125"/>
  <sheetViews>
    <sheetView showGridLines="0" topLeftCell="H77" zoomScale="86" zoomScaleNormal="86" zoomScaleSheetLayoutView="55" workbookViewId="0">
      <selection activeCell="BG63" sqref="BG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486</v>
      </c>
    </row>
  </sheetData>
  <sheetProtection algorithmName="SHA-512" hashValue="iqDhfJCoBPXfbnpZOaYeJbWvcu2LzpYctJQbGg53MDD464IZPas7CqRIm/VDACreh440H0zdW84PB9n0rsaCqQ==" saltValue="scVVwngg9PXzSW2k32AAz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535</v>
      </c>
      <c r="G2" s="149"/>
      <c r="H2" s="150"/>
    </row>
    <row r="3" spans="1:8" x14ac:dyDescent="0.15">
      <c r="A3" s="146" t="s">
        <v>528</v>
      </c>
      <c r="B3" s="151"/>
      <c r="C3" s="152"/>
      <c r="D3" s="153">
        <v>137699</v>
      </c>
      <c r="E3" s="154"/>
      <c r="F3" s="155">
        <v>70166</v>
      </c>
      <c r="G3" s="156"/>
      <c r="H3" s="157"/>
    </row>
    <row r="4" spans="1:8" x14ac:dyDescent="0.15">
      <c r="A4" s="158"/>
      <c r="B4" s="159"/>
      <c r="C4" s="160"/>
      <c r="D4" s="161">
        <v>59766</v>
      </c>
      <c r="E4" s="162"/>
      <c r="F4" s="163">
        <v>36115</v>
      </c>
      <c r="G4" s="164"/>
      <c r="H4" s="165"/>
    </row>
    <row r="5" spans="1:8" x14ac:dyDescent="0.15">
      <c r="A5" s="146" t="s">
        <v>530</v>
      </c>
      <c r="B5" s="151"/>
      <c r="C5" s="152"/>
      <c r="D5" s="153">
        <v>138015</v>
      </c>
      <c r="E5" s="154"/>
      <c r="F5" s="155">
        <v>70329</v>
      </c>
      <c r="G5" s="156"/>
      <c r="H5" s="157"/>
    </row>
    <row r="6" spans="1:8" x14ac:dyDescent="0.15">
      <c r="A6" s="158"/>
      <c r="B6" s="159"/>
      <c r="C6" s="160"/>
      <c r="D6" s="161">
        <v>43430</v>
      </c>
      <c r="E6" s="162"/>
      <c r="F6" s="163">
        <v>39403</v>
      </c>
      <c r="G6" s="164"/>
      <c r="H6" s="165"/>
    </row>
    <row r="7" spans="1:8" x14ac:dyDescent="0.15">
      <c r="A7" s="146" t="s">
        <v>531</v>
      </c>
      <c r="B7" s="151"/>
      <c r="C7" s="152"/>
      <c r="D7" s="153">
        <v>91182</v>
      </c>
      <c r="E7" s="154"/>
      <c r="F7" s="155">
        <v>54225</v>
      </c>
      <c r="G7" s="156"/>
      <c r="H7" s="157"/>
    </row>
    <row r="8" spans="1:8" x14ac:dyDescent="0.15">
      <c r="A8" s="158"/>
      <c r="B8" s="159"/>
      <c r="C8" s="160"/>
      <c r="D8" s="161">
        <v>37482</v>
      </c>
      <c r="E8" s="162"/>
      <c r="F8" s="163">
        <v>27337</v>
      </c>
      <c r="G8" s="164"/>
      <c r="H8" s="165"/>
    </row>
    <row r="9" spans="1:8" x14ac:dyDescent="0.15">
      <c r="A9" s="146" t="s">
        <v>532</v>
      </c>
      <c r="B9" s="151"/>
      <c r="C9" s="152"/>
      <c r="D9" s="153">
        <v>76804</v>
      </c>
      <c r="E9" s="154"/>
      <c r="F9" s="155">
        <v>54016</v>
      </c>
      <c r="G9" s="156"/>
      <c r="H9" s="157"/>
    </row>
    <row r="10" spans="1:8" x14ac:dyDescent="0.15">
      <c r="A10" s="158"/>
      <c r="B10" s="159"/>
      <c r="C10" s="160"/>
      <c r="D10" s="161">
        <v>36525</v>
      </c>
      <c r="E10" s="162"/>
      <c r="F10" s="163">
        <v>28078</v>
      </c>
      <c r="G10" s="164"/>
      <c r="H10" s="165"/>
    </row>
    <row r="11" spans="1:8" x14ac:dyDescent="0.15">
      <c r="A11" s="146" t="s">
        <v>533</v>
      </c>
      <c r="B11" s="151"/>
      <c r="C11" s="152"/>
      <c r="D11" s="153">
        <v>94695</v>
      </c>
      <c r="E11" s="154"/>
      <c r="F11" s="155">
        <v>52786</v>
      </c>
      <c r="G11" s="156"/>
      <c r="H11" s="157"/>
    </row>
    <row r="12" spans="1:8" x14ac:dyDescent="0.15">
      <c r="A12" s="158"/>
      <c r="B12" s="159"/>
      <c r="C12" s="166"/>
      <c r="D12" s="161">
        <v>35803</v>
      </c>
      <c r="E12" s="162"/>
      <c r="F12" s="163">
        <v>28742</v>
      </c>
      <c r="G12" s="164"/>
      <c r="H12" s="165"/>
    </row>
    <row r="13" spans="1:8" x14ac:dyDescent="0.15">
      <c r="A13" s="146"/>
      <c r="B13" s="151"/>
      <c r="C13" s="152"/>
      <c r="D13" s="153">
        <v>107679</v>
      </c>
      <c r="E13" s="154"/>
      <c r="F13" s="155">
        <v>60304</v>
      </c>
      <c r="G13" s="167"/>
      <c r="H13" s="157"/>
    </row>
    <row r="14" spans="1:8" x14ac:dyDescent="0.15">
      <c r="A14" s="158"/>
      <c r="B14" s="159"/>
      <c r="C14" s="160"/>
      <c r="D14" s="161">
        <v>42601</v>
      </c>
      <c r="E14" s="162"/>
      <c r="F14" s="163">
        <v>31935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2.57</v>
      </c>
      <c r="C19" s="168">
        <f>ROUND(VALUE(SUBSTITUTE(実質収支比率等に係る経年分析!G$48,"▲","-")),2)</f>
        <v>2.75</v>
      </c>
      <c r="D19" s="168">
        <f>ROUND(VALUE(SUBSTITUTE(実質収支比率等に係る経年分析!H$48,"▲","-")),2)</f>
        <v>3.45</v>
      </c>
      <c r="E19" s="168">
        <f>ROUND(VALUE(SUBSTITUTE(実質収支比率等に係る経年分析!I$48,"▲","-")),2)</f>
        <v>3.34</v>
      </c>
      <c r="F19" s="168">
        <f>ROUND(VALUE(SUBSTITUTE(実質収支比率等に係る経年分析!J$48,"▲","-")),2)</f>
        <v>4.09</v>
      </c>
    </row>
    <row r="20" spans="1:11" x14ac:dyDescent="0.15">
      <c r="A20" s="168" t="s">
        <v>53</v>
      </c>
      <c r="B20" s="168">
        <f>ROUND(VALUE(SUBSTITUTE(実質収支比率等に係る経年分析!F$47,"▲","-")),2)</f>
        <v>23.55</v>
      </c>
      <c r="C20" s="168">
        <f>ROUND(VALUE(SUBSTITUTE(実質収支比率等に係る経年分析!G$47,"▲","-")),2)</f>
        <v>22.92</v>
      </c>
      <c r="D20" s="168">
        <f>ROUND(VALUE(SUBSTITUTE(実質収支比率等に係る経年分析!H$47,"▲","-")),2)</f>
        <v>24.64</v>
      </c>
      <c r="E20" s="168">
        <f>ROUND(VALUE(SUBSTITUTE(実質収支比率等に係る経年分析!I$47,"▲","-")),2)</f>
        <v>25.26</v>
      </c>
      <c r="F20" s="168">
        <f>ROUND(VALUE(SUBSTITUTE(実質収支比率等に係る経年分析!J$47,"▲","-")),2)</f>
        <v>24</v>
      </c>
    </row>
    <row r="21" spans="1:11" x14ac:dyDescent="0.15">
      <c r="A21" s="168" t="s">
        <v>54</v>
      </c>
      <c r="B21" s="168">
        <f>IF(ISNUMBER(VALUE(SUBSTITUTE(実質収支比率等に係る経年分析!F$49,"▲","-"))),ROUND(VALUE(SUBSTITUTE(実質収支比率等に係る経年分析!F$49,"▲","-")),2),NA())</f>
        <v>-2.54</v>
      </c>
      <c r="C21" s="168">
        <f>IF(ISNUMBER(VALUE(SUBSTITUTE(実質収支比率等に係る経年分析!G$49,"▲","-"))),ROUND(VALUE(SUBSTITUTE(実質収支比率等に係る経年分析!G$49,"▲","-")),2),NA())</f>
        <v>-7.0000000000000007E-2</v>
      </c>
      <c r="D21" s="168">
        <f>IF(ISNUMBER(VALUE(SUBSTITUTE(実質収支比率等に係る経年分析!H$49,"▲","-"))),ROUND(VALUE(SUBSTITUTE(実質収支比率等に係る経年分析!H$49,"▲","-")),2),NA())</f>
        <v>3.07</v>
      </c>
      <c r="E21" s="168">
        <f>IF(ISNUMBER(VALUE(SUBSTITUTE(実質収支比率等に係る経年分析!I$49,"▲","-"))),ROUND(VALUE(SUBSTITUTE(実質収支比率等に係る経年分析!I$49,"▲","-")),2),NA())</f>
        <v>-0.39</v>
      </c>
      <c r="F21" s="168">
        <f>IF(ISNUMBER(VALUE(SUBSTITUTE(実質収支比率等に係る経年分析!J$49,"▲","-"))),ROUND(VALUE(SUBSTITUTE(実質収支比率等に係る経年分析!J$49,"▲","-")),2),NA())</f>
        <v>1.06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2.39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0.97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0.75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漁業集落排水事業特別会計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蒲江・深島航路事業特別会計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生活排水処理事業特別会計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地方卸売市場事業特別会計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0.49</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2.4700000000000002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2.4700000000000002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2.4300000000000002</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2.4900000000000002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2.4700000000000002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2.2400000000000002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2.4300000000000002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2.57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2.75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6517</v>
      </c>
      <c r="E42" s="170"/>
      <c r="F42" s="170"/>
      <c r="G42" s="170">
        <f>'実質公債費比率（分子）の構造'!L$52</f>
        <v>6173</v>
      </c>
      <c r="H42" s="170"/>
      <c r="I42" s="170"/>
      <c r="J42" s="170">
        <f>'実質公債費比率（分子）の構造'!M$52</f>
        <v>5962</v>
      </c>
      <c r="K42" s="170"/>
      <c r="L42" s="170"/>
      <c r="M42" s="170">
        <f>'実質公債費比率（分子）の構造'!N$52</f>
        <v>5770</v>
      </c>
      <c r="N42" s="170"/>
      <c r="O42" s="170"/>
      <c r="P42" s="170">
        <f>'実質公債費比率（分子）の構造'!O$52</f>
        <v>5486</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1076</v>
      </c>
      <c r="C46" s="170"/>
      <c r="D46" s="170"/>
      <c r="E46" s="170">
        <f>'実質公債費比率（分子）の構造'!L$48</f>
        <v>1074</v>
      </c>
      <c r="F46" s="170"/>
      <c r="G46" s="170"/>
      <c r="H46" s="170">
        <f>'実質公債費比率（分子）の構造'!M$48</f>
        <v>1038</v>
      </c>
      <c r="I46" s="170"/>
      <c r="J46" s="170"/>
      <c r="K46" s="170">
        <f>'実質公債費比率（分子）の構造'!N$48</f>
        <v>995</v>
      </c>
      <c r="L46" s="170"/>
      <c r="M46" s="170"/>
      <c r="N46" s="170">
        <f>'実質公債費比率（分子）の構造'!O$48</f>
        <v>973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6822</v>
      </c>
      <c r="C49" s="170"/>
      <c r="D49" s="170"/>
      <c r="E49" s="170">
        <f>'実質公債費比率（分子）の構造'!L$45</f>
        <v>6897</v>
      </c>
      <c r="F49" s="170"/>
      <c r="G49" s="170"/>
      <c r="H49" s="170">
        <f>'実質公債費比率（分子）の構造'!M$45</f>
        <v>6854</v>
      </c>
      <c r="I49" s="170"/>
      <c r="J49" s="170"/>
      <c r="K49" s="170">
        <f>'実質公債費比率（分子）の構造'!N$45</f>
        <v>6742</v>
      </c>
      <c r="L49" s="170"/>
      <c r="M49" s="170"/>
      <c r="N49" s="170">
        <f>'実質公債費比率（分子）の構造'!O$45</f>
        <v>6588</v>
      </c>
      <c r="O49" s="170"/>
      <c r="P49" s="170"/>
    </row>
    <row r="50" spans="1:16" x14ac:dyDescent="0.15">
      <c r="A50" s="170" t="s">
        <v>67</v>
      </c>
      <c r="B50" s="170" t="e">
        <f>NA()</f>
        <v>#N/A</v>
      </c>
      <c r="C50" s="170">
        <f>IF(ISNUMBER('実質公債費比率（分子）の構造'!K$53),'実質公債費比率（分子）の構造'!K$53,NA())</f>
        <v>1381</v>
      </c>
      <c r="D50" s="170" t="e">
        <f>NA()</f>
        <v>#N/A</v>
      </c>
      <c r="E50" s="170" t="e">
        <f>NA()</f>
        <v>#N/A</v>
      </c>
      <c r="F50" s="170">
        <f>IF(ISNUMBER('実質公債費比率（分子）の構造'!L$53),'実質公債費比率（分子）の構造'!L$53,NA())</f>
        <v>1798</v>
      </c>
      <c r="G50" s="170" t="e">
        <f>NA()</f>
        <v>#N/A</v>
      </c>
      <c r="H50" s="170" t="e">
        <f>NA()</f>
        <v>#N/A</v>
      </c>
      <c r="I50" s="170">
        <f>IF(ISNUMBER('実質公債費比率（分子）の構造'!M$53),'実質公債費比率（分子）の構造'!M$53,NA())</f>
        <v>1930</v>
      </c>
      <c r="J50" s="170" t="e">
        <f>NA()</f>
        <v>#N/A</v>
      </c>
      <c r="K50" s="170" t="e">
        <f>NA()</f>
        <v>#N/A</v>
      </c>
      <c r="L50" s="170">
        <f>IF(ISNUMBER('実質公債費比率（分子）の構造'!N$53),'実質公債費比率（分子）の構造'!N$53,NA())</f>
        <v>1967</v>
      </c>
      <c r="M50" s="170" t="e">
        <f>NA()</f>
        <v>#N/A</v>
      </c>
      <c r="N50" s="170" t="e">
        <f>NA()</f>
        <v>#N/A</v>
      </c>
      <c r="O50" s="170">
        <f>IF(ISNUMBER('実質公債費比率（分子）の構造'!O$53),'実質公債費比率（分子）の構造'!O$53,NA())</f>
        <v>2075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44894</v>
      </c>
      <c r="E56" s="169"/>
      <c r="F56" s="169"/>
      <c r="G56" s="169">
        <f>'将来負担比率（分子）の構造'!J$52</f>
        <v>45442</v>
      </c>
      <c r="H56" s="169"/>
      <c r="I56" s="169"/>
      <c r="J56" s="169">
        <f>'将来負担比率（分子）の構造'!K$52</f>
        <v>43837</v>
      </c>
      <c r="K56" s="169"/>
      <c r="L56" s="169"/>
      <c r="M56" s="169">
        <f>'将来負担比率（分子）の構造'!L$52</f>
        <v>39939</v>
      </c>
      <c r="N56" s="169"/>
      <c r="O56" s="169"/>
      <c r="P56" s="169">
        <f>'将来負担比率（分子）の構造'!M$52</f>
        <v>39243</v>
      </c>
    </row>
    <row r="57" spans="1:16" x14ac:dyDescent="0.15">
      <c r="A57" s="169" t="s">
        <v>42</v>
      </c>
      <c r="B57" s="169"/>
      <c r="C57" s="169"/>
      <c r="D57" s="169">
        <f>'将来負担比率（分子）の構造'!I$51</f>
        <v>2457</v>
      </c>
      <c r="E57" s="169"/>
      <c r="F57" s="169"/>
      <c r="G57" s="169">
        <f>'将来負担比率（分子）の構造'!J$51</f>
        <v>2519</v>
      </c>
      <c r="H57" s="169"/>
      <c r="I57" s="169"/>
      <c r="J57" s="169">
        <f>'将来負担比率（分子）の構造'!K$51</f>
        <v>3070</v>
      </c>
      <c r="K57" s="169"/>
      <c r="L57" s="169"/>
      <c r="M57" s="169">
        <f>'将来負担比率（分子）の構造'!L$51</f>
        <v>2934</v>
      </c>
      <c r="N57" s="169"/>
      <c r="O57" s="169"/>
      <c r="P57" s="169">
        <f>'将来負担比率（分子）の構造'!M$51</f>
        <v>2733</v>
      </c>
    </row>
    <row r="58" spans="1:16" x14ac:dyDescent="0.15">
      <c r="A58" s="169" t="s">
        <v>41</v>
      </c>
      <c r="B58" s="169"/>
      <c r="C58" s="169"/>
      <c r="D58" s="169">
        <f>'将来負担比率（分子）の構造'!I$50</f>
        <v>19922</v>
      </c>
      <c r="E58" s="169"/>
      <c r="F58" s="169"/>
      <c r="G58" s="169">
        <f>'将来負担比率（分子）の構造'!J$50</f>
        <v>19049</v>
      </c>
      <c r="H58" s="169"/>
      <c r="I58" s="169"/>
      <c r="J58" s="169">
        <f>'将来負担比率（分子）の構造'!K$50</f>
        <v>19990</v>
      </c>
      <c r="K58" s="169"/>
      <c r="L58" s="169"/>
      <c r="M58" s="169">
        <f>'将来負担比率（分子）の構造'!L$50</f>
        <v>20199</v>
      </c>
      <c r="N58" s="169"/>
      <c r="O58" s="169"/>
      <c r="P58" s="169">
        <f>'将来負担比率（分子）の構造'!M$50</f>
        <v>19064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21</v>
      </c>
      <c r="C61" s="169"/>
      <c r="D61" s="169"/>
      <c r="E61" s="169">
        <f>'将来負担比率（分子）の構造'!J$46</f>
        <v>17</v>
      </c>
      <c r="F61" s="169"/>
      <c r="G61" s="169"/>
      <c r="H61" s="169">
        <f>'将来負担比率（分子）の構造'!K$46</f>
        <v>26</v>
      </c>
      <c r="I61" s="169"/>
      <c r="J61" s="169"/>
      <c r="K61" s="169">
        <f>'将来負担比率（分子）の構造'!L$46</f>
        <v>31</v>
      </c>
      <c r="L61" s="169"/>
      <c r="M61" s="169"/>
      <c r="N61" s="169">
        <f>'将来負担比率（分子）の構造'!M$46</f>
        <v>51</v>
      </c>
      <c r="O61" s="169"/>
      <c r="P61" s="169"/>
    </row>
    <row r="62" spans="1:16" x14ac:dyDescent="0.15">
      <c r="A62" s="169" t="s">
        <v>35</v>
      </c>
      <c r="B62" s="169">
        <f>'将来負担比率（分子）の構造'!I$45</f>
        <v>7574</v>
      </c>
      <c r="C62" s="169"/>
      <c r="D62" s="169"/>
      <c r="E62" s="169">
        <f>'将来負担比率（分子）の構造'!J$45</f>
        <v>7402</v>
      </c>
      <c r="F62" s="169"/>
      <c r="G62" s="169"/>
      <c r="H62" s="169">
        <f>'将来負担比率（分子）の構造'!K$45</f>
        <v>7167</v>
      </c>
      <c r="I62" s="169"/>
      <c r="J62" s="169"/>
      <c r="K62" s="169">
        <f>'将来負担比率（分子）の構造'!L$45</f>
        <v>7215</v>
      </c>
      <c r="L62" s="169"/>
      <c r="M62" s="169"/>
      <c r="N62" s="169">
        <f>'将来負担比率（分子）の構造'!M$45</f>
        <v>7118</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9531</v>
      </c>
      <c r="C64" s="169"/>
      <c r="D64" s="169"/>
      <c r="E64" s="169">
        <f>'将来負担比率（分子）の構造'!J$43</f>
        <v>9587</v>
      </c>
      <c r="F64" s="169"/>
      <c r="G64" s="169"/>
      <c r="H64" s="169">
        <f>'将来負担比率（分子）の構造'!K$43</f>
        <v>9362</v>
      </c>
      <c r="I64" s="169"/>
      <c r="J64" s="169"/>
      <c r="K64" s="169">
        <f>'将来負担比率（分子）の構造'!L$43</f>
        <v>8918</v>
      </c>
      <c r="L64" s="169"/>
      <c r="M64" s="169"/>
      <c r="N64" s="169">
        <f>'将来負担比率（分子）の構造'!M$43</f>
        <v>7946</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49433</v>
      </c>
      <c r="C66" s="169"/>
      <c r="D66" s="169"/>
      <c r="E66" s="169">
        <f>'将来負担比率（分子）の構造'!J$41</f>
        <v>50665</v>
      </c>
      <c r="F66" s="169"/>
      <c r="G66" s="169"/>
      <c r="H66" s="169">
        <f>'将来負担比率（分子）の構造'!K$41</f>
        <v>48971</v>
      </c>
      <c r="I66" s="169"/>
      <c r="J66" s="169"/>
      <c r="K66" s="169">
        <f>'将来負担比率（分子）の構造'!L$41</f>
        <v>46071</v>
      </c>
      <c r="L66" s="169"/>
      <c r="M66" s="169"/>
      <c r="N66" s="169">
        <f>'将来負担比率（分子）の構造'!M$41</f>
        <v>42746</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661</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6305</v>
      </c>
      <c r="C72" s="173">
        <f>基金残高に係る経年分析!G55</f>
        <v>6266</v>
      </c>
      <c r="D72" s="173">
        <f>基金残高に係る経年分析!H55</f>
        <v>5979</v>
      </c>
    </row>
    <row r="73" spans="1:16" x14ac:dyDescent="0.15">
      <c r="A73" s="172" t="s">
        <v>74</v>
      </c>
      <c r="B73" s="173">
        <f>基金残高に係る経年分析!F56</f>
        <v>5072</v>
      </c>
      <c r="C73" s="173">
        <f>基金残高に係る経年分析!G56</f>
        <v>4977</v>
      </c>
      <c r="D73" s="173">
        <f>基金残高に係る経年分析!H56</f>
        <v>4334</v>
      </c>
    </row>
    <row r="74" spans="1:16" x14ac:dyDescent="0.15">
      <c r="A74" s="172" t="s">
        <v>75</v>
      </c>
      <c r="B74" s="173">
        <f>基金残高に係る経年分析!F57</f>
        <v>8954</v>
      </c>
      <c r="C74" s="173">
        <f>基金残高に係る経年分析!G57</f>
        <v>9051</v>
      </c>
      <c r="D74" s="173">
        <f>基金残高に係る経年分析!H57</f>
        <v>8903</v>
      </c>
    </row>
  </sheetData>
  <sheetProtection algorithmName="SHA-512" hashValue="cwiX0xbrlAu6PoVLSVJb8Xg4FNtus9gXpPAKX80bzwF+RoFudq24GgTApoPARnHQyPVD50OM66MLUHfXSutmSw==" saltValue="oVvCQ3kdPDwShzMvixyO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D38" sqref="CD38:CQ38"/>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7975407</v>
      </c>
      <c r="S5" s="626"/>
      <c r="T5" s="626"/>
      <c r="U5" s="626"/>
      <c r="V5" s="626"/>
      <c r="W5" s="626"/>
      <c r="X5" s="626"/>
      <c r="Y5" s="627"/>
      <c r="Z5" s="628">
        <v>16.5</v>
      </c>
      <c r="AA5" s="628"/>
      <c r="AB5" s="628"/>
      <c r="AC5" s="628"/>
      <c r="AD5" s="629">
        <v>7697287</v>
      </c>
      <c r="AE5" s="629"/>
      <c r="AF5" s="629"/>
      <c r="AG5" s="629"/>
      <c r="AH5" s="629"/>
      <c r="AI5" s="629"/>
      <c r="AJ5" s="629"/>
      <c r="AK5" s="629"/>
      <c r="AL5" s="630">
        <v>30.8</v>
      </c>
      <c r="AM5" s="631"/>
      <c r="AN5" s="631"/>
      <c r="AO5" s="632"/>
      <c r="AP5" s="622" t="s">
        <v>216</v>
      </c>
      <c r="AQ5" s="623"/>
      <c r="AR5" s="623"/>
      <c r="AS5" s="623"/>
      <c r="AT5" s="623"/>
      <c r="AU5" s="623"/>
      <c r="AV5" s="623"/>
      <c r="AW5" s="623"/>
      <c r="AX5" s="623"/>
      <c r="AY5" s="623"/>
      <c r="AZ5" s="623"/>
      <c r="BA5" s="623"/>
      <c r="BB5" s="623"/>
      <c r="BC5" s="623"/>
      <c r="BD5" s="623"/>
      <c r="BE5" s="623"/>
      <c r="BF5" s="624"/>
      <c r="BG5" s="636">
        <v>7697287</v>
      </c>
      <c r="BH5" s="637"/>
      <c r="BI5" s="637"/>
      <c r="BJ5" s="637"/>
      <c r="BK5" s="637"/>
      <c r="BL5" s="637"/>
      <c r="BM5" s="637"/>
      <c r="BN5" s="638"/>
      <c r="BO5" s="639">
        <v>96.5</v>
      </c>
      <c r="BP5" s="639"/>
      <c r="BQ5" s="639"/>
      <c r="BR5" s="639"/>
      <c r="BS5" s="640">
        <v>95101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508357</v>
      </c>
      <c r="S6" s="637"/>
      <c r="T6" s="637"/>
      <c r="U6" s="637"/>
      <c r="V6" s="637"/>
      <c r="W6" s="637"/>
      <c r="X6" s="637"/>
      <c r="Y6" s="638"/>
      <c r="Z6" s="639">
        <v>1.1000000000000001</v>
      </c>
      <c r="AA6" s="639"/>
      <c r="AB6" s="639"/>
      <c r="AC6" s="639"/>
      <c r="AD6" s="640">
        <v>508357</v>
      </c>
      <c r="AE6" s="640"/>
      <c r="AF6" s="640"/>
      <c r="AG6" s="640"/>
      <c r="AH6" s="640"/>
      <c r="AI6" s="640"/>
      <c r="AJ6" s="640"/>
      <c r="AK6" s="640"/>
      <c r="AL6" s="641">
        <v>2</v>
      </c>
      <c r="AM6" s="642"/>
      <c r="AN6" s="642"/>
      <c r="AO6" s="643"/>
      <c r="AP6" s="633" t="s">
        <v>221</v>
      </c>
      <c r="AQ6" s="634"/>
      <c r="AR6" s="634"/>
      <c r="AS6" s="634"/>
      <c r="AT6" s="634"/>
      <c r="AU6" s="634"/>
      <c r="AV6" s="634"/>
      <c r="AW6" s="634"/>
      <c r="AX6" s="634"/>
      <c r="AY6" s="634"/>
      <c r="AZ6" s="634"/>
      <c r="BA6" s="634"/>
      <c r="BB6" s="634"/>
      <c r="BC6" s="634"/>
      <c r="BD6" s="634"/>
      <c r="BE6" s="634"/>
      <c r="BF6" s="635"/>
      <c r="BG6" s="636">
        <v>7697287</v>
      </c>
      <c r="BH6" s="637"/>
      <c r="BI6" s="637"/>
      <c r="BJ6" s="637"/>
      <c r="BK6" s="637"/>
      <c r="BL6" s="637"/>
      <c r="BM6" s="637"/>
      <c r="BN6" s="638"/>
      <c r="BO6" s="639">
        <v>96.5</v>
      </c>
      <c r="BP6" s="639"/>
      <c r="BQ6" s="639"/>
      <c r="BR6" s="639"/>
      <c r="BS6" s="640">
        <v>95101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274922</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274922</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2092</v>
      </c>
      <c r="S7" s="637"/>
      <c r="T7" s="637"/>
      <c r="U7" s="637"/>
      <c r="V7" s="637"/>
      <c r="W7" s="637"/>
      <c r="X7" s="637"/>
      <c r="Y7" s="638"/>
      <c r="Z7" s="639">
        <v>0</v>
      </c>
      <c r="AA7" s="639"/>
      <c r="AB7" s="639"/>
      <c r="AC7" s="639"/>
      <c r="AD7" s="640">
        <v>2092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3045943</v>
      </c>
      <c r="BH7" s="637"/>
      <c r="BI7" s="637"/>
      <c r="BJ7" s="637"/>
      <c r="BK7" s="637"/>
      <c r="BL7" s="637"/>
      <c r="BM7" s="637"/>
      <c r="BN7" s="638"/>
      <c r="BO7" s="639">
        <v>38.200000000000003</v>
      </c>
      <c r="BP7" s="639"/>
      <c r="BQ7" s="639"/>
      <c r="BR7" s="639"/>
      <c r="BS7" s="640">
        <v>95101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7391104</v>
      </c>
      <c r="CS7" s="637"/>
      <c r="CT7" s="637"/>
      <c r="CU7" s="637"/>
      <c r="CV7" s="637"/>
      <c r="CW7" s="637"/>
      <c r="CX7" s="637"/>
      <c r="CY7" s="638"/>
      <c r="CZ7" s="639">
        <v>15.7</v>
      </c>
      <c r="DA7" s="639"/>
      <c r="DB7" s="639"/>
      <c r="DC7" s="639"/>
      <c r="DD7" s="645">
        <v>1112170</v>
      </c>
      <c r="DE7" s="637"/>
      <c r="DF7" s="637"/>
      <c r="DG7" s="637"/>
      <c r="DH7" s="637"/>
      <c r="DI7" s="637"/>
      <c r="DJ7" s="637"/>
      <c r="DK7" s="637"/>
      <c r="DL7" s="637"/>
      <c r="DM7" s="637"/>
      <c r="DN7" s="637"/>
      <c r="DO7" s="637"/>
      <c r="DP7" s="638"/>
      <c r="DQ7" s="645">
        <v>4566051</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28209</v>
      </c>
      <c r="S8" s="637"/>
      <c r="T8" s="637"/>
      <c r="U8" s="637"/>
      <c r="V8" s="637"/>
      <c r="W8" s="637"/>
      <c r="X8" s="637"/>
      <c r="Y8" s="638"/>
      <c r="Z8" s="639">
        <v>0.1</v>
      </c>
      <c r="AA8" s="639"/>
      <c r="AB8" s="639"/>
      <c r="AC8" s="639"/>
      <c r="AD8" s="640">
        <v>28209</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106547</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15161667</v>
      </c>
      <c r="CS8" s="637"/>
      <c r="CT8" s="637"/>
      <c r="CU8" s="637"/>
      <c r="CV8" s="637"/>
      <c r="CW8" s="637"/>
      <c r="CX8" s="637"/>
      <c r="CY8" s="638"/>
      <c r="CZ8" s="639">
        <v>32.200000000000003</v>
      </c>
      <c r="DA8" s="639"/>
      <c r="DB8" s="639"/>
      <c r="DC8" s="639"/>
      <c r="DD8" s="645">
        <v>106658</v>
      </c>
      <c r="DE8" s="637"/>
      <c r="DF8" s="637"/>
      <c r="DG8" s="637"/>
      <c r="DH8" s="637"/>
      <c r="DI8" s="637"/>
      <c r="DJ8" s="637"/>
      <c r="DK8" s="637"/>
      <c r="DL8" s="637"/>
      <c r="DM8" s="637"/>
      <c r="DN8" s="637"/>
      <c r="DO8" s="637"/>
      <c r="DP8" s="638"/>
      <c r="DQ8" s="645">
        <v>8267931</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30420</v>
      </c>
      <c r="S9" s="637"/>
      <c r="T9" s="637"/>
      <c r="U9" s="637"/>
      <c r="V9" s="637"/>
      <c r="W9" s="637"/>
      <c r="X9" s="637"/>
      <c r="Y9" s="638"/>
      <c r="Z9" s="639">
        <v>0.1</v>
      </c>
      <c r="AA9" s="639"/>
      <c r="AB9" s="639"/>
      <c r="AC9" s="639"/>
      <c r="AD9" s="640">
        <v>30420</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2428518</v>
      </c>
      <c r="BH9" s="637"/>
      <c r="BI9" s="637"/>
      <c r="BJ9" s="637"/>
      <c r="BK9" s="637"/>
      <c r="BL9" s="637"/>
      <c r="BM9" s="637"/>
      <c r="BN9" s="638"/>
      <c r="BO9" s="639">
        <v>30.5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3500463</v>
      </c>
      <c r="CS9" s="637"/>
      <c r="CT9" s="637"/>
      <c r="CU9" s="637"/>
      <c r="CV9" s="637"/>
      <c r="CW9" s="637"/>
      <c r="CX9" s="637"/>
      <c r="CY9" s="638"/>
      <c r="CZ9" s="639">
        <v>7.4</v>
      </c>
      <c r="DA9" s="639"/>
      <c r="DB9" s="639"/>
      <c r="DC9" s="639"/>
      <c r="DD9" s="645">
        <v>482804</v>
      </c>
      <c r="DE9" s="637"/>
      <c r="DF9" s="637"/>
      <c r="DG9" s="637"/>
      <c r="DH9" s="637"/>
      <c r="DI9" s="637"/>
      <c r="DJ9" s="637"/>
      <c r="DK9" s="637"/>
      <c r="DL9" s="637"/>
      <c r="DM9" s="637"/>
      <c r="DN9" s="637"/>
      <c r="DO9" s="637"/>
      <c r="DP9" s="638"/>
      <c r="DQ9" s="645">
        <v>2270071</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178402</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15403</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15403</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1647334</v>
      </c>
      <c r="S11" s="637"/>
      <c r="T11" s="637"/>
      <c r="U11" s="637"/>
      <c r="V11" s="637"/>
      <c r="W11" s="637"/>
      <c r="X11" s="637"/>
      <c r="Y11" s="638"/>
      <c r="Z11" s="641">
        <v>3.4</v>
      </c>
      <c r="AA11" s="642"/>
      <c r="AB11" s="642"/>
      <c r="AC11" s="648"/>
      <c r="AD11" s="645">
        <v>1647334</v>
      </c>
      <c r="AE11" s="637"/>
      <c r="AF11" s="637"/>
      <c r="AG11" s="637"/>
      <c r="AH11" s="637"/>
      <c r="AI11" s="637"/>
      <c r="AJ11" s="637"/>
      <c r="AK11" s="638"/>
      <c r="AL11" s="641">
        <v>6.6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332476</v>
      </c>
      <c r="BH11" s="637"/>
      <c r="BI11" s="637"/>
      <c r="BJ11" s="637"/>
      <c r="BK11" s="637"/>
      <c r="BL11" s="637"/>
      <c r="BM11" s="637"/>
      <c r="BN11" s="638"/>
      <c r="BO11" s="639">
        <v>4.2</v>
      </c>
      <c r="BP11" s="639"/>
      <c r="BQ11" s="639"/>
      <c r="BR11" s="639"/>
      <c r="BS11" s="640">
        <v>95101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3786766</v>
      </c>
      <c r="CS11" s="637"/>
      <c r="CT11" s="637"/>
      <c r="CU11" s="637"/>
      <c r="CV11" s="637"/>
      <c r="CW11" s="637"/>
      <c r="CX11" s="637"/>
      <c r="CY11" s="638"/>
      <c r="CZ11" s="639">
        <v>8</v>
      </c>
      <c r="DA11" s="639"/>
      <c r="DB11" s="639"/>
      <c r="DC11" s="639"/>
      <c r="DD11" s="645">
        <v>2008179</v>
      </c>
      <c r="DE11" s="637"/>
      <c r="DF11" s="637"/>
      <c r="DG11" s="637"/>
      <c r="DH11" s="637"/>
      <c r="DI11" s="637"/>
      <c r="DJ11" s="637"/>
      <c r="DK11" s="637"/>
      <c r="DL11" s="637"/>
      <c r="DM11" s="637"/>
      <c r="DN11" s="637"/>
      <c r="DO11" s="637"/>
      <c r="DP11" s="638"/>
      <c r="DQ11" s="645">
        <v>1451403</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3899469</v>
      </c>
      <c r="BH12" s="637"/>
      <c r="BI12" s="637"/>
      <c r="BJ12" s="637"/>
      <c r="BK12" s="637"/>
      <c r="BL12" s="637"/>
      <c r="BM12" s="637"/>
      <c r="BN12" s="638"/>
      <c r="BO12" s="639">
        <v>48.9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1704396</v>
      </c>
      <c r="CS12" s="637"/>
      <c r="CT12" s="637"/>
      <c r="CU12" s="637"/>
      <c r="CV12" s="637"/>
      <c r="CW12" s="637"/>
      <c r="CX12" s="637"/>
      <c r="CY12" s="638"/>
      <c r="CZ12" s="639">
        <v>3.6</v>
      </c>
      <c r="DA12" s="639"/>
      <c r="DB12" s="639"/>
      <c r="DC12" s="639"/>
      <c r="DD12" s="645">
        <v>73591</v>
      </c>
      <c r="DE12" s="637"/>
      <c r="DF12" s="637"/>
      <c r="DG12" s="637"/>
      <c r="DH12" s="637"/>
      <c r="DI12" s="637"/>
      <c r="DJ12" s="637"/>
      <c r="DK12" s="637"/>
      <c r="DL12" s="637"/>
      <c r="DM12" s="637"/>
      <c r="DN12" s="637"/>
      <c r="DO12" s="637"/>
      <c r="DP12" s="638"/>
      <c r="DQ12" s="645">
        <v>879620</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3847323</v>
      </c>
      <c r="BH13" s="637"/>
      <c r="BI13" s="637"/>
      <c r="BJ13" s="637"/>
      <c r="BK13" s="637"/>
      <c r="BL13" s="637"/>
      <c r="BM13" s="637"/>
      <c r="BN13" s="638"/>
      <c r="BO13" s="639">
        <v>48.2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3421989</v>
      </c>
      <c r="CS13" s="637"/>
      <c r="CT13" s="637"/>
      <c r="CU13" s="637"/>
      <c r="CV13" s="637"/>
      <c r="CW13" s="637"/>
      <c r="CX13" s="637"/>
      <c r="CY13" s="638"/>
      <c r="CZ13" s="639">
        <v>7.3</v>
      </c>
      <c r="DA13" s="639"/>
      <c r="DB13" s="639"/>
      <c r="DC13" s="639"/>
      <c r="DD13" s="645">
        <v>1691548</v>
      </c>
      <c r="DE13" s="637"/>
      <c r="DF13" s="637"/>
      <c r="DG13" s="637"/>
      <c r="DH13" s="637"/>
      <c r="DI13" s="637"/>
      <c r="DJ13" s="637"/>
      <c r="DK13" s="637"/>
      <c r="DL13" s="637"/>
      <c r="DM13" s="637"/>
      <c r="DN13" s="637"/>
      <c r="DO13" s="637"/>
      <c r="DP13" s="638"/>
      <c r="DQ13" s="645">
        <v>1785345</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1741</v>
      </c>
      <c r="S14" s="637"/>
      <c r="T14" s="637"/>
      <c r="U14" s="637"/>
      <c r="V14" s="637"/>
      <c r="W14" s="637"/>
      <c r="X14" s="637"/>
      <c r="Y14" s="638"/>
      <c r="Z14" s="639">
        <v>0</v>
      </c>
      <c r="AA14" s="639"/>
      <c r="AB14" s="639"/>
      <c r="AC14" s="639"/>
      <c r="AD14" s="640">
        <v>1741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277147</v>
      </c>
      <c r="BH14" s="637"/>
      <c r="BI14" s="637"/>
      <c r="BJ14" s="637"/>
      <c r="BK14" s="637"/>
      <c r="BL14" s="637"/>
      <c r="BM14" s="637"/>
      <c r="BN14" s="638"/>
      <c r="BO14" s="639">
        <v>3.5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1670325</v>
      </c>
      <c r="CS14" s="637"/>
      <c r="CT14" s="637"/>
      <c r="CU14" s="637"/>
      <c r="CV14" s="637"/>
      <c r="CW14" s="637"/>
      <c r="CX14" s="637"/>
      <c r="CY14" s="638"/>
      <c r="CZ14" s="639">
        <v>3.5</v>
      </c>
      <c r="DA14" s="639"/>
      <c r="DB14" s="639"/>
      <c r="DC14" s="639"/>
      <c r="DD14" s="645">
        <v>383995</v>
      </c>
      <c r="DE14" s="637"/>
      <c r="DF14" s="637"/>
      <c r="DG14" s="637"/>
      <c r="DH14" s="637"/>
      <c r="DI14" s="637"/>
      <c r="DJ14" s="637"/>
      <c r="DK14" s="637"/>
      <c r="DL14" s="637"/>
      <c r="DM14" s="637"/>
      <c r="DN14" s="637"/>
      <c r="DO14" s="637"/>
      <c r="DP14" s="638"/>
      <c r="DQ14" s="645">
        <v>1269814</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474728</v>
      </c>
      <c r="BH15" s="637"/>
      <c r="BI15" s="637"/>
      <c r="BJ15" s="637"/>
      <c r="BK15" s="637"/>
      <c r="BL15" s="637"/>
      <c r="BM15" s="637"/>
      <c r="BN15" s="638"/>
      <c r="BO15" s="639">
        <v>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2822408</v>
      </c>
      <c r="CS15" s="637"/>
      <c r="CT15" s="637"/>
      <c r="CU15" s="637"/>
      <c r="CV15" s="637"/>
      <c r="CW15" s="637"/>
      <c r="CX15" s="637"/>
      <c r="CY15" s="638"/>
      <c r="CZ15" s="639">
        <v>6</v>
      </c>
      <c r="DA15" s="639"/>
      <c r="DB15" s="639"/>
      <c r="DC15" s="639"/>
      <c r="DD15" s="645">
        <v>355293</v>
      </c>
      <c r="DE15" s="637"/>
      <c r="DF15" s="637"/>
      <c r="DG15" s="637"/>
      <c r="DH15" s="637"/>
      <c r="DI15" s="637"/>
      <c r="DJ15" s="637"/>
      <c r="DK15" s="637"/>
      <c r="DL15" s="637"/>
      <c r="DM15" s="637"/>
      <c r="DN15" s="637"/>
      <c r="DO15" s="637"/>
      <c r="DP15" s="638"/>
      <c r="DQ15" s="645">
        <v>2017180</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35346</v>
      </c>
      <c r="S16" s="637"/>
      <c r="T16" s="637"/>
      <c r="U16" s="637"/>
      <c r="V16" s="637"/>
      <c r="W16" s="637"/>
      <c r="X16" s="637"/>
      <c r="Y16" s="638"/>
      <c r="Z16" s="639">
        <v>0.1</v>
      </c>
      <c r="AA16" s="639"/>
      <c r="AB16" s="639"/>
      <c r="AC16" s="639"/>
      <c r="AD16" s="640">
        <v>35346</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334307</v>
      </c>
      <c r="CS16" s="637"/>
      <c r="CT16" s="637"/>
      <c r="CU16" s="637"/>
      <c r="CV16" s="637"/>
      <c r="CW16" s="637"/>
      <c r="CX16" s="637"/>
      <c r="CY16" s="638"/>
      <c r="CZ16" s="639">
        <v>0.7</v>
      </c>
      <c r="DA16" s="639"/>
      <c r="DB16" s="639"/>
      <c r="DC16" s="639"/>
      <c r="DD16" s="645" t="s">
        <v>122</v>
      </c>
      <c r="DE16" s="637"/>
      <c r="DF16" s="637"/>
      <c r="DG16" s="637"/>
      <c r="DH16" s="637"/>
      <c r="DI16" s="637"/>
      <c r="DJ16" s="637"/>
      <c r="DK16" s="637"/>
      <c r="DL16" s="637"/>
      <c r="DM16" s="637"/>
      <c r="DN16" s="637"/>
      <c r="DO16" s="637"/>
      <c r="DP16" s="638"/>
      <c r="DQ16" s="645">
        <v>35596</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125413</v>
      </c>
      <c r="S17" s="637"/>
      <c r="T17" s="637"/>
      <c r="U17" s="637"/>
      <c r="V17" s="637"/>
      <c r="W17" s="637"/>
      <c r="X17" s="637"/>
      <c r="Y17" s="638"/>
      <c r="Z17" s="639">
        <v>0.3</v>
      </c>
      <c r="AA17" s="639"/>
      <c r="AB17" s="639"/>
      <c r="AC17" s="639"/>
      <c r="AD17" s="640">
        <v>125413</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6947119</v>
      </c>
      <c r="CS17" s="637"/>
      <c r="CT17" s="637"/>
      <c r="CU17" s="637"/>
      <c r="CV17" s="637"/>
      <c r="CW17" s="637"/>
      <c r="CX17" s="637"/>
      <c r="CY17" s="638"/>
      <c r="CZ17" s="639">
        <v>14.8</v>
      </c>
      <c r="DA17" s="639"/>
      <c r="DB17" s="639"/>
      <c r="DC17" s="639"/>
      <c r="DD17" s="645" t="s">
        <v>122</v>
      </c>
      <c r="DE17" s="637"/>
      <c r="DF17" s="637"/>
      <c r="DG17" s="637"/>
      <c r="DH17" s="637"/>
      <c r="DI17" s="637"/>
      <c r="DJ17" s="637"/>
      <c r="DK17" s="637"/>
      <c r="DL17" s="637"/>
      <c r="DM17" s="637"/>
      <c r="DN17" s="637"/>
      <c r="DO17" s="637"/>
      <c r="DP17" s="638"/>
      <c r="DQ17" s="645">
        <v>6856167</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44139</v>
      </c>
      <c r="S18" s="637"/>
      <c r="T18" s="637"/>
      <c r="U18" s="637"/>
      <c r="V18" s="637"/>
      <c r="W18" s="637"/>
      <c r="X18" s="637"/>
      <c r="Y18" s="638"/>
      <c r="Z18" s="639">
        <v>0.1</v>
      </c>
      <c r="AA18" s="639"/>
      <c r="AB18" s="639"/>
      <c r="AC18" s="639"/>
      <c r="AD18" s="640">
        <v>44139</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43636</v>
      </c>
      <c r="CS18" s="637"/>
      <c r="CT18" s="637"/>
      <c r="CU18" s="637"/>
      <c r="CV18" s="637"/>
      <c r="CW18" s="637"/>
      <c r="CX18" s="637"/>
      <c r="CY18" s="638"/>
      <c r="CZ18" s="639">
        <v>0.1</v>
      </c>
      <c r="DA18" s="639"/>
      <c r="DB18" s="639"/>
      <c r="DC18" s="639"/>
      <c r="DD18" s="645" t="s">
        <v>122</v>
      </c>
      <c r="DE18" s="637"/>
      <c r="DF18" s="637"/>
      <c r="DG18" s="637"/>
      <c r="DH18" s="637"/>
      <c r="DI18" s="637"/>
      <c r="DJ18" s="637"/>
      <c r="DK18" s="637"/>
      <c r="DL18" s="637"/>
      <c r="DM18" s="637"/>
      <c r="DN18" s="637"/>
      <c r="DO18" s="637"/>
      <c r="DP18" s="638"/>
      <c r="DQ18" s="645">
        <v>43636</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44139</v>
      </c>
      <c r="S19" s="637"/>
      <c r="T19" s="637"/>
      <c r="U19" s="637"/>
      <c r="V19" s="637"/>
      <c r="W19" s="637"/>
      <c r="X19" s="637"/>
      <c r="Y19" s="638"/>
      <c r="Z19" s="639">
        <v>0.1</v>
      </c>
      <c r="AA19" s="639"/>
      <c r="AB19" s="639"/>
      <c r="AC19" s="639"/>
      <c r="AD19" s="640">
        <v>44139</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278120</v>
      </c>
      <c r="BH19" s="637"/>
      <c r="BI19" s="637"/>
      <c r="BJ19" s="637"/>
      <c r="BK19" s="637"/>
      <c r="BL19" s="637"/>
      <c r="BM19" s="637"/>
      <c r="BN19" s="638"/>
      <c r="BO19" s="639">
        <v>3.5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278120</v>
      </c>
      <c r="BH20" s="637"/>
      <c r="BI20" s="637"/>
      <c r="BJ20" s="637"/>
      <c r="BK20" s="637"/>
      <c r="BL20" s="637"/>
      <c r="BM20" s="637"/>
      <c r="BN20" s="638"/>
      <c r="BO20" s="639">
        <v>3.5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47074505</v>
      </c>
      <c r="CS20" s="637"/>
      <c r="CT20" s="637"/>
      <c r="CU20" s="637"/>
      <c r="CV20" s="637"/>
      <c r="CW20" s="637"/>
      <c r="CX20" s="637"/>
      <c r="CY20" s="638"/>
      <c r="CZ20" s="639">
        <v>100</v>
      </c>
      <c r="DA20" s="639"/>
      <c r="DB20" s="639"/>
      <c r="DC20" s="639"/>
      <c r="DD20" s="645">
        <v>6214238</v>
      </c>
      <c r="DE20" s="637"/>
      <c r="DF20" s="637"/>
      <c r="DG20" s="637"/>
      <c r="DH20" s="637"/>
      <c r="DI20" s="637"/>
      <c r="DJ20" s="637"/>
      <c r="DK20" s="637"/>
      <c r="DL20" s="637"/>
      <c r="DM20" s="637"/>
      <c r="DN20" s="637"/>
      <c r="DO20" s="637"/>
      <c r="DP20" s="638"/>
      <c r="DQ20" s="645">
        <v>29733139</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16246086</v>
      </c>
      <c r="S21" s="637"/>
      <c r="T21" s="637"/>
      <c r="U21" s="637"/>
      <c r="V21" s="637"/>
      <c r="W21" s="637"/>
      <c r="X21" s="637"/>
      <c r="Y21" s="638"/>
      <c r="Z21" s="639">
        <v>33.700000000000003</v>
      </c>
      <c r="AA21" s="639"/>
      <c r="AB21" s="639"/>
      <c r="AC21" s="639"/>
      <c r="AD21" s="640">
        <v>14823955</v>
      </c>
      <c r="AE21" s="640"/>
      <c r="AF21" s="640"/>
      <c r="AG21" s="640"/>
      <c r="AH21" s="640"/>
      <c r="AI21" s="640"/>
      <c r="AJ21" s="640"/>
      <c r="AK21" s="640"/>
      <c r="AL21" s="641">
        <v>59.4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14823955</v>
      </c>
      <c r="S22" s="637"/>
      <c r="T22" s="637"/>
      <c r="U22" s="637"/>
      <c r="V22" s="637"/>
      <c r="W22" s="637"/>
      <c r="X22" s="637"/>
      <c r="Y22" s="638"/>
      <c r="Z22" s="639">
        <v>30.7</v>
      </c>
      <c r="AA22" s="639"/>
      <c r="AB22" s="639"/>
      <c r="AC22" s="639"/>
      <c r="AD22" s="640">
        <v>14823955</v>
      </c>
      <c r="AE22" s="640"/>
      <c r="AF22" s="640"/>
      <c r="AG22" s="640"/>
      <c r="AH22" s="640"/>
      <c r="AI22" s="640"/>
      <c r="AJ22" s="640"/>
      <c r="AK22" s="640"/>
      <c r="AL22" s="641">
        <v>59.4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1422131</v>
      </c>
      <c r="S23" s="637"/>
      <c r="T23" s="637"/>
      <c r="U23" s="637"/>
      <c r="V23" s="637"/>
      <c r="W23" s="637"/>
      <c r="X23" s="637"/>
      <c r="Y23" s="638"/>
      <c r="Z23" s="639">
        <v>2.9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278120</v>
      </c>
      <c r="BH23" s="637"/>
      <c r="BI23" s="637"/>
      <c r="BJ23" s="637"/>
      <c r="BK23" s="637"/>
      <c r="BL23" s="637"/>
      <c r="BM23" s="637"/>
      <c r="BN23" s="638"/>
      <c r="BO23" s="639">
        <v>3.5</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23780597</v>
      </c>
      <c r="CS24" s="626"/>
      <c r="CT24" s="626"/>
      <c r="CU24" s="626"/>
      <c r="CV24" s="626"/>
      <c r="CW24" s="626"/>
      <c r="CX24" s="626"/>
      <c r="CY24" s="627"/>
      <c r="CZ24" s="630">
        <v>50.5</v>
      </c>
      <c r="DA24" s="631"/>
      <c r="DB24" s="631"/>
      <c r="DC24" s="647"/>
      <c r="DD24" s="671">
        <v>17396809</v>
      </c>
      <c r="DE24" s="626"/>
      <c r="DF24" s="626"/>
      <c r="DG24" s="626"/>
      <c r="DH24" s="626"/>
      <c r="DI24" s="626"/>
      <c r="DJ24" s="626"/>
      <c r="DK24" s="627"/>
      <c r="DL24" s="671">
        <v>15770085</v>
      </c>
      <c r="DM24" s="626"/>
      <c r="DN24" s="626"/>
      <c r="DO24" s="626"/>
      <c r="DP24" s="626"/>
      <c r="DQ24" s="626"/>
      <c r="DR24" s="626"/>
      <c r="DS24" s="626"/>
      <c r="DT24" s="626"/>
      <c r="DU24" s="626"/>
      <c r="DV24" s="627"/>
      <c r="DW24" s="630">
        <v>62.9</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26644544</v>
      </c>
      <c r="S25" s="637"/>
      <c r="T25" s="637"/>
      <c r="U25" s="637"/>
      <c r="V25" s="637"/>
      <c r="W25" s="637"/>
      <c r="X25" s="637"/>
      <c r="Y25" s="638"/>
      <c r="Z25" s="639">
        <v>55.2</v>
      </c>
      <c r="AA25" s="639"/>
      <c r="AB25" s="639"/>
      <c r="AC25" s="639"/>
      <c r="AD25" s="640">
        <v>24944293</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7699143</v>
      </c>
      <c r="CS25" s="668"/>
      <c r="CT25" s="668"/>
      <c r="CU25" s="668"/>
      <c r="CV25" s="668"/>
      <c r="CW25" s="668"/>
      <c r="CX25" s="668"/>
      <c r="CY25" s="669"/>
      <c r="CZ25" s="641">
        <v>16.399999999999999</v>
      </c>
      <c r="DA25" s="666"/>
      <c r="DB25" s="666"/>
      <c r="DC25" s="670"/>
      <c r="DD25" s="645">
        <v>7099205</v>
      </c>
      <c r="DE25" s="668"/>
      <c r="DF25" s="668"/>
      <c r="DG25" s="668"/>
      <c r="DH25" s="668"/>
      <c r="DI25" s="668"/>
      <c r="DJ25" s="668"/>
      <c r="DK25" s="669"/>
      <c r="DL25" s="645">
        <v>7029588</v>
      </c>
      <c r="DM25" s="668"/>
      <c r="DN25" s="668"/>
      <c r="DO25" s="668"/>
      <c r="DP25" s="668"/>
      <c r="DQ25" s="668"/>
      <c r="DR25" s="668"/>
      <c r="DS25" s="668"/>
      <c r="DT25" s="668"/>
      <c r="DU25" s="668"/>
      <c r="DV25" s="669"/>
      <c r="DW25" s="641">
        <v>28</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5879</v>
      </c>
      <c r="S26" s="637"/>
      <c r="T26" s="637"/>
      <c r="U26" s="637"/>
      <c r="V26" s="637"/>
      <c r="W26" s="637"/>
      <c r="X26" s="637"/>
      <c r="Y26" s="638"/>
      <c r="Z26" s="639">
        <v>0</v>
      </c>
      <c r="AA26" s="639"/>
      <c r="AB26" s="639"/>
      <c r="AC26" s="639"/>
      <c r="AD26" s="640">
        <v>5879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4701459</v>
      </c>
      <c r="CS26" s="637"/>
      <c r="CT26" s="637"/>
      <c r="CU26" s="637"/>
      <c r="CV26" s="637"/>
      <c r="CW26" s="637"/>
      <c r="CX26" s="637"/>
      <c r="CY26" s="638"/>
      <c r="CZ26" s="641">
        <v>10</v>
      </c>
      <c r="DA26" s="666"/>
      <c r="DB26" s="666"/>
      <c r="DC26" s="670"/>
      <c r="DD26" s="645">
        <v>4319451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55005</v>
      </c>
      <c r="S27" s="637"/>
      <c r="T27" s="637"/>
      <c r="U27" s="637"/>
      <c r="V27" s="637"/>
      <c r="W27" s="637"/>
      <c r="X27" s="637"/>
      <c r="Y27" s="638"/>
      <c r="Z27" s="639">
        <v>0.1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7975407</v>
      </c>
      <c r="BH27" s="637"/>
      <c r="BI27" s="637"/>
      <c r="BJ27" s="637"/>
      <c r="BK27" s="637"/>
      <c r="BL27" s="637"/>
      <c r="BM27" s="637"/>
      <c r="BN27" s="638"/>
      <c r="BO27" s="639">
        <v>100</v>
      </c>
      <c r="BP27" s="639"/>
      <c r="BQ27" s="639"/>
      <c r="BR27" s="639"/>
      <c r="BS27" s="640">
        <v>95101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9134335</v>
      </c>
      <c r="CS27" s="668"/>
      <c r="CT27" s="668"/>
      <c r="CU27" s="668"/>
      <c r="CV27" s="668"/>
      <c r="CW27" s="668"/>
      <c r="CX27" s="668"/>
      <c r="CY27" s="669"/>
      <c r="CZ27" s="641">
        <v>19.399999999999999</v>
      </c>
      <c r="DA27" s="666"/>
      <c r="DB27" s="666"/>
      <c r="DC27" s="670"/>
      <c r="DD27" s="645">
        <v>3441437</v>
      </c>
      <c r="DE27" s="668"/>
      <c r="DF27" s="668"/>
      <c r="DG27" s="668"/>
      <c r="DH27" s="668"/>
      <c r="DI27" s="668"/>
      <c r="DJ27" s="668"/>
      <c r="DK27" s="669"/>
      <c r="DL27" s="645">
        <v>2243332</v>
      </c>
      <c r="DM27" s="668"/>
      <c r="DN27" s="668"/>
      <c r="DO27" s="668"/>
      <c r="DP27" s="668"/>
      <c r="DQ27" s="668"/>
      <c r="DR27" s="668"/>
      <c r="DS27" s="668"/>
      <c r="DT27" s="668"/>
      <c r="DU27" s="668"/>
      <c r="DV27" s="669"/>
      <c r="DW27" s="641">
        <v>8.9</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566626</v>
      </c>
      <c r="S28" s="637"/>
      <c r="T28" s="637"/>
      <c r="U28" s="637"/>
      <c r="V28" s="637"/>
      <c r="W28" s="637"/>
      <c r="X28" s="637"/>
      <c r="Y28" s="638"/>
      <c r="Z28" s="639">
        <v>1.2</v>
      </c>
      <c r="AA28" s="639"/>
      <c r="AB28" s="639"/>
      <c r="AC28" s="639"/>
      <c r="AD28" s="640">
        <v>17388</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6947119</v>
      </c>
      <c r="CS28" s="637"/>
      <c r="CT28" s="637"/>
      <c r="CU28" s="637"/>
      <c r="CV28" s="637"/>
      <c r="CW28" s="637"/>
      <c r="CX28" s="637"/>
      <c r="CY28" s="638"/>
      <c r="CZ28" s="641">
        <v>14.8</v>
      </c>
      <c r="DA28" s="666"/>
      <c r="DB28" s="666"/>
      <c r="DC28" s="670"/>
      <c r="DD28" s="645">
        <v>6856167</v>
      </c>
      <c r="DE28" s="637"/>
      <c r="DF28" s="637"/>
      <c r="DG28" s="637"/>
      <c r="DH28" s="637"/>
      <c r="DI28" s="637"/>
      <c r="DJ28" s="637"/>
      <c r="DK28" s="638"/>
      <c r="DL28" s="645">
        <v>6497165</v>
      </c>
      <c r="DM28" s="637"/>
      <c r="DN28" s="637"/>
      <c r="DO28" s="637"/>
      <c r="DP28" s="637"/>
      <c r="DQ28" s="637"/>
      <c r="DR28" s="637"/>
      <c r="DS28" s="637"/>
      <c r="DT28" s="637"/>
      <c r="DU28" s="637"/>
      <c r="DV28" s="638"/>
      <c r="DW28" s="641">
        <v>25.9</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215605</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6946779</v>
      </c>
      <c r="CS29" s="668"/>
      <c r="CT29" s="668"/>
      <c r="CU29" s="668"/>
      <c r="CV29" s="668"/>
      <c r="CW29" s="668"/>
      <c r="CX29" s="668"/>
      <c r="CY29" s="669"/>
      <c r="CZ29" s="641">
        <v>14.8</v>
      </c>
      <c r="DA29" s="666"/>
      <c r="DB29" s="666"/>
      <c r="DC29" s="670"/>
      <c r="DD29" s="645">
        <v>6855827</v>
      </c>
      <c r="DE29" s="668"/>
      <c r="DF29" s="668"/>
      <c r="DG29" s="668"/>
      <c r="DH29" s="668"/>
      <c r="DI29" s="668"/>
      <c r="DJ29" s="668"/>
      <c r="DK29" s="669"/>
      <c r="DL29" s="645">
        <v>6496825</v>
      </c>
      <c r="DM29" s="668"/>
      <c r="DN29" s="668"/>
      <c r="DO29" s="668"/>
      <c r="DP29" s="668"/>
      <c r="DQ29" s="668"/>
      <c r="DR29" s="668"/>
      <c r="DS29" s="668"/>
      <c r="DT29" s="668"/>
      <c r="DU29" s="668"/>
      <c r="DV29" s="669"/>
      <c r="DW29" s="641">
        <v>25.9</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7531742</v>
      </c>
      <c r="S30" s="637"/>
      <c r="T30" s="637"/>
      <c r="U30" s="637"/>
      <c r="V30" s="637"/>
      <c r="W30" s="637"/>
      <c r="X30" s="637"/>
      <c r="Y30" s="638"/>
      <c r="Z30" s="639">
        <v>15.6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6816124</v>
      </c>
      <c r="CS30" s="637"/>
      <c r="CT30" s="637"/>
      <c r="CU30" s="637"/>
      <c r="CV30" s="637"/>
      <c r="CW30" s="637"/>
      <c r="CX30" s="637"/>
      <c r="CY30" s="638"/>
      <c r="CZ30" s="641">
        <v>14.5</v>
      </c>
      <c r="DA30" s="666"/>
      <c r="DB30" s="666"/>
      <c r="DC30" s="670"/>
      <c r="DD30" s="645">
        <v>6736709</v>
      </c>
      <c r="DE30" s="637"/>
      <c r="DF30" s="637"/>
      <c r="DG30" s="637"/>
      <c r="DH30" s="637"/>
      <c r="DI30" s="637"/>
      <c r="DJ30" s="637"/>
      <c r="DK30" s="638"/>
      <c r="DL30" s="645">
        <v>6377707</v>
      </c>
      <c r="DM30" s="637"/>
      <c r="DN30" s="637"/>
      <c r="DO30" s="637"/>
      <c r="DP30" s="637"/>
      <c r="DQ30" s="637"/>
      <c r="DR30" s="637"/>
      <c r="DS30" s="637"/>
      <c r="DT30" s="637"/>
      <c r="DU30" s="637"/>
      <c r="DV30" s="638"/>
      <c r="DW30" s="641">
        <v>25.4</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v>
      </c>
      <c r="BN31" s="680"/>
      <c r="BO31" s="680"/>
      <c r="BP31" s="680"/>
      <c r="BQ31" s="681"/>
      <c r="BR31" s="692">
        <v>99.4</v>
      </c>
      <c r="BS31" s="680"/>
      <c r="BT31" s="680"/>
      <c r="BU31" s="680"/>
      <c r="BV31" s="680"/>
      <c r="BW31" s="680"/>
      <c r="BX31" s="631">
        <v>97.1</v>
      </c>
      <c r="BY31" s="680"/>
      <c r="BZ31" s="680"/>
      <c r="CA31" s="680"/>
      <c r="CB31" s="681"/>
      <c r="CD31" s="674"/>
      <c r="CE31" s="675"/>
      <c r="CF31" s="633" t="s">
        <v>300</v>
      </c>
      <c r="CG31" s="634"/>
      <c r="CH31" s="634"/>
      <c r="CI31" s="634"/>
      <c r="CJ31" s="634"/>
      <c r="CK31" s="634"/>
      <c r="CL31" s="634"/>
      <c r="CM31" s="634"/>
      <c r="CN31" s="634"/>
      <c r="CO31" s="634"/>
      <c r="CP31" s="634"/>
      <c r="CQ31" s="635"/>
      <c r="CR31" s="636">
        <v>130655</v>
      </c>
      <c r="CS31" s="668"/>
      <c r="CT31" s="668"/>
      <c r="CU31" s="668"/>
      <c r="CV31" s="668"/>
      <c r="CW31" s="668"/>
      <c r="CX31" s="668"/>
      <c r="CY31" s="669"/>
      <c r="CZ31" s="641">
        <v>0.3</v>
      </c>
      <c r="DA31" s="666"/>
      <c r="DB31" s="666"/>
      <c r="DC31" s="670"/>
      <c r="DD31" s="645">
        <v>119118</v>
      </c>
      <c r="DE31" s="668"/>
      <c r="DF31" s="668"/>
      <c r="DG31" s="668"/>
      <c r="DH31" s="668"/>
      <c r="DI31" s="668"/>
      <c r="DJ31" s="668"/>
      <c r="DK31" s="669"/>
      <c r="DL31" s="645">
        <v>119118</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4629623</v>
      </c>
      <c r="S32" s="637"/>
      <c r="T32" s="637"/>
      <c r="U32" s="637"/>
      <c r="V32" s="637"/>
      <c r="W32" s="637"/>
      <c r="X32" s="637"/>
      <c r="Y32" s="638"/>
      <c r="Z32" s="639">
        <v>9.6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98.1</v>
      </c>
      <c r="BN32" s="668"/>
      <c r="BO32" s="668"/>
      <c r="BP32" s="668"/>
      <c r="BQ32" s="691"/>
      <c r="BR32" s="693">
        <v>99.5</v>
      </c>
      <c r="BS32" s="668"/>
      <c r="BT32" s="668"/>
      <c r="BU32" s="668"/>
      <c r="BV32" s="668"/>
      <c r="BW32" s="668"/>
      <c r="BX32" s="642">
        <v>97.6</v>
      </c>
      <c r="BY32" s="668"/>
      <c r="BZ32" s="668"/>
      <c r="CA32" s="668"/>
      <c r="CB32" s="691"/>
      <c r="CD32" s="676"/>
      <c r="CE32" s="677"/>
      <c r="CF32" s="633" t="s">
        <v>304</v>
      </c>
      <c r="CG32" s="634"/>
      <c r="CH32" s="634"/>
      <c r="CI32" s="634"/>
      <c r="CJ32" s="634"/>
      <c r="CK32" s="634"/>
      <c r="CL32" s="634"/>
      <c r="CM32" s="634"/>
      <c r="CN32" s="634"/>
      <c r="CO32" s="634"/>
      <c r="CP32" s="634"/>
      <c r="CQ32" s="635"/>
      <c r="CR32" s="636">
        <v>340</v>
      </c>
      <c r="CS32" s="637"/>
      <c r="CT32" s="637"/>
      <c r="CU32" s="637"/>
      <c r="CV32" s="637"/>
      <c r="CW32" s="637"/>
      <c r="CX32" s="637"/>
      <c r="CY32" s="638"/>
      <c r="CZ32" s="641">
        <v>0</v>
      </c>
      <c r="DA32" s="666"/>
      <c r="DB32" s="666"/>
      <c r="DC32" s="670"/>
      <c r="DD32" s="645">
        <v>340</v>
      </c>
      <c r="DE32" s="637"/>
      <c r="DF32" s="637"/>
      <c r="DG32" s="637"/>
      <c r="DH32" s="637"/>
      <c r="DI32" s="637"/>
      <c r="DJ32" s="637"/>
      <c r="DK32" s="638"/>
      <c r="DL32" s="645">
        <v>340</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188542</v>
      </c>
      <c r="S33" s="637"/>
      <c r="T33" s="637"/>
      <c r="U33" s="637"/>
      <c r="V33" s="637"/>
      <c r="W33" s="637"/>
      <c r="X33" s="637"/>
      <c r="Y33" s="638"/>
      <c r="Z33" s="639">
        <v>0.4</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99.3</v>
      </c>
      <c r="BH33" s="695"/>
      <c r="BI33" s="695"/>
      <c r="BJ33" s="695"/>
      <c r="BK33" s="695"/>
      <c r="BL33" s="695"/>
      <c r="BM33" s="696">
        <v>97.7</v>
      </c>
      <c r="BN33" s="695"/>
      <c r="BO33" s="695"/>
      <c r="BP33" s="695"/>
      <c r="BQ33" s="697"/>
      <c r="BR33" s="694">
        <v>99.3</v>
      </c>
      <c r="BS33" s="695"/>
      <c r="BT33" s="695"/>
      <c r="BU33" s="695"/>
      <c r="BV33" s="695"/>
      <c r="BW33" s="695"/>
      <c r="BX33" s="696">
        <v>96.4</v>
      </c>
      <c r="BY33" s="695"/>
      <c r="BZ33" s="695"/>
      <c r="CA33" s="695"/>
      <c r="CB33" s="697"/>
      <c r="CD33" s="633" t="s">
        <v>307</v>
      </c>
      <c r="CE33" s="634"/>
      <c r="CF33" s="634"/>
      <c r="CG33" s="634"/>
      <c r="CH33" s="634"/>
      <c r="CI33" s="634"/>
      <c r="CJ33" s="634"/>
      <c r="CK33" s="634"/>
      <c r="CL33" s="634"/>
      <c r="CM33" s="634"/>
      <c r="CN33" s="634"/>
      <c r="CO33" s="634"/>
      <c r="CP33" s="634"/>
      <c r="CQ33" s="635"/>
      <c r="CR33" s="636">
        <v>16745363</v>
      </c>
      <c r="CS33" s="668"/>
      <c r="CT33" s="668"/>
      <c r="CU33" s="668"/>
      <c r="CV33" s="668"/>
      <c r="CW33" s="668"/>
      <c r="CX33" s="668"/>
      <c r="CY33" s="669"/>
      <c r="CZ33" s="641">
        <v>35.6</v>
      </c>
      <c r="DA33" s="666"/>
      <c r="DB33" s="666"/>
      <c r="DC33" s="670"/>
      <c r="DD33" s="645">
        <v>11300707</v>
      </c>
      <c r="DE33" s="668"/>
      <c r="DF33" s="668"/>
      <c r="DG33" s="668"/>
      <c r="DH33" s="668"/>
      <c r="DI33" s="668"/>
      <c r="DJ33" s="668"/>
      <c r="DK33" s="669"/>
      <c r="DL33" s="645">
        <v>8178277</v>
      </c>
      <c r="DM33" s="668"/>
      <c r="DN33" s="668"/>
      <c r="DO33" s="668"/>
      <c r="DP33" s="668"/>
      <c r="DQ33" s="668"/>
      <c r="DR33" s="668"/>
      <c r="DS33" s="668"/>
      <c r="DT33" s="668"/>
      <c r="DU33" s="668"/>
      <c r="DV33" s="669"/>
      <c r="DW33" s="641">
        <v>32.6</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980313</v>
      </c>
      <c r="S34" s="637"/>
      <c r="T34" s="637"/>
      <c r="U34" s="637"/>
      <c r="V34" s="637"/>
      <c r="W34" s="637"/>
      <c r="X34" s="637"/>
      <c r="Y34" s="638"/>
      <c r="Z34" s="639">
        <v>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7281232</v>
      </c>
      <c r="CS34" s="637"/>
      <c r="CT34" s="637"/>
      <c r="CU34" s="637"/>
      <c r="CV34" s="637"/>
      <c r="CW34" s="637"/>
      <c r="CX34" s="637"/>
      <c r="CY34" s="638"/>
      <c r="CZ34" s="641">
        <v>15.5</v>
      </c>
      <c r="DA34" s="666"/>
      <c r="DB34" s="666"/>
      <c r="DC34" s="670"/>
      <c r="DD34" s="645">
        <v>4526437</v>
      </c>
      <c r="DE34" s="637"/>
      <c r="DF34" s="637"/>
      <c r="DG34" s="637"/>
      <c r="DH34" s="637"/>
      <c r="DI34" s="637"/>
      <c r="DJ34" s="637"/>
      <c r="DK34" s="638"/>
      <c r="DL34" s="645">
        <v>3581790</v>
      </c>
      <c r="DM34" s="637"/>
      <c r="DN34" s="637"/>
      <c r="DO34" s="637"/>
      <c r="DP34" s="637"/>
      <c r="DQ34" s="637"/>
      <c r="DR34" s="637"/>
      <c r="DS34" s="637"/>
      <c r="DT34" s="637"/>
      <c r="DU34" s="637"/>
      <c r="DV34" s="638"/>
      <c r="DW34" s="641">
        <v>14.3</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2323974</v>
      </c>
      <c r="S35" s="637"/>
      <c r="T35" s="637"/>
      <c r="U35" s="637"/>
      <c r="V35" s="637"/>
      <c r="W35" s="637"/>
      <c r="X35" s="637"/>
      <c r="Y35" s="638"/>
      <c r="Z35" s="639">
        <v>4.8</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527155</v>
      </c>
      <c r="CS35" s="668"/>
      <c r="CT35" s="668"/>
      <c r="CU35" s="668"/>
      <c r="CV35" s="668"/>
      <c r="CW35" s="668"/>
      <c r="CX35" s="668"/>
      <c r="CY35" s="669"/>
      <c r="CZ35" s="641">
        <v>1.1000000000000001</v>
      </c>
      <c r="DA35" s="666"/>
      <c r="DB35" s="666"/>
      <c r="DC35" s="670"/>
      <c r="DD35" s="645">
        <v>403747</v>
      </c>
      <c r="DE35" s="668"/>
      <c r="DF35" s="668"/>
      <c r="DG35" s="668"/>
      <c r="DH35" s="668"/>
      <c r="DI35" s="668"/>
      <c r="DJ35" s="668"/>
      <c r="DK35" s="669"/>
      <c r="DL35" s="645">
        <v>276069</v>
      </c>
      <c r="DM35" s="668"/>
      <c r="DN35" s="668"/>
      <c r="DO35" s="668"/>
      <c r="DP35" s="668"/>
      <c r="DQ35" s="668"/>
      <c r="DR35" s="668"/>
      <c r="DS35" s="668"/>
      <c r="DT35" s="668"/>
      <c r="DU35" s="668"/>
      <c r="DV35" s="669"/>
      <c r="DW35" s="641">
        <v>1.1000000000000001</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1009975</v>
      </c>
      <c r="S36" s="637"/>
      <c r="T36" s="637"/>
      <c r="U36" s="637"/>
      <c r="V36" s="637"/>
      <c r="W36" s="637"/>
      <c r="X36" s="637"/>
      <c r="Y36" s="638"/>
      <c r="Z36" s="639">
        <v>2.1</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5349274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1061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2854557</v>
      </c>
      <c r="CS36" s="637"/>
      <c r="CT36" s="637"/>
      <c r="CU36" s="637"/>
      <c r="CV36" s="637"/>
      <c r="CW36" s="637"/>
      <c r="CX36" s="637"/>
      <c r="CY36" s="638"/>
      <c r="CZ36" s="641">
        <v>6.1</v>
      </c>
      <c r="DA36" s="666"/>
      <c r="DB36" s="666"/>
      <c r="DC36" s="670"/>
      <c r="DD36" s="645">
        <v>1875407</v>
      </c>
      <c r="DE36" s="637"/>
      <c r="DF36" s="637"/>
      <c r="DG36" s="637"/>
      <c r="DH36" s="637"/>
      <c r="DI36" s="637"/>
      <c r="DJ36" s="637"/>
      <c r="DK36" s="638"/>
      <c r="DL36" s="645">
        <v>1022141</v>
      </c>
      <c r="DM36" s="637"/>
      <c r="DN36" s="637"/>
      <c r="DO36" s="637"/>
      <c r="DP36" s="637"/>
      <c r="DQ36" s="637"/>
      <c r="DR36" s="637"/>
      <c r="DS36" s="637"/>
      <c r="DT36" s="637"/>
      <c r="DU36" s="637"/>
      <c r="DV36" s="638"/>
      <c r="DW36" s="641">
        <v>4.0999999999999996</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624449</v>
      </c>
      <c r="S37" s="637"/>
      <c r="T37" s="637"/>
      <c r="U37" s="637"/>
      <c r="V37" s="637"/>
      <c r="W37" s="637"/>
      <c r="X37" s="637"/>
      <c r="Y37" s="638"/>
      <c r="Z37" s="639">
        <v>1.3</v>
      </c>
      <c r="AA37" s="639"/>
      <c r="AB37" s="639"/>
      <c r="AC37" s="639"/>
      <c r="AD37" s="640">
        <v>245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1087103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-151268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46173</v>
      </c>
      <c r="CS37" s="668"/>
      <c r="CT37" s="668"/>
      <c r="CU37" s="668"/>
      <c r="CV37" s="668"/>
      <c r="CW37" s="668"/>
      <c r="CX37" s="668"/>
      <c r="CY37" s="669"/>
      <c r="CZ37" s="641">
        <v>0.1</v>
      </c>
      <c r="DA37" s="666"/>
      <c r="DB37" s="666"/>
      <c r="DC37" s="670"/>
      <c r="DD37" s="645">
        <v>46173</v>
      </c>
      <c r="DE37" s="668"/>
      <c r="DF37" s="668"/>
      <c r="DG37" s="668"/>
      <c r="DH37" s="668"/>
      <c r="DI37" s="668"/>
      <c r="DJ37" s="668"/>
      <c r="DK37" s="669"/>
      <c r="DL37" s="645">
        <v>42564</v>
      </c>
      <c r="DM37" s="668"/>
      <c r="DN37" s="668"/>
      <c r="DO37" s="668"/>
      <c r="DP37" s="668"/>
      <c r="DQ37" s="668"/>
      <c r="DR37" s="668"/>
      <c r="DS37" s="668"/>
      <c r="DT37" s="668"/>
      <c r="DU37" s="668"/>
      <c r="DV37" s="669"/>
      <c r="DW37" s="641">
        <v>0.2</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3491800</v>
      </c>
      <c r="S38" s="637"/>
      <c r="T38" s="637"/>
      <c r="U38" s="637"/>
      <c r="V38" s="637"/>
      <c r="W38" s="637"/>
      <c r="X38" s="637"/>
      <c r="Y38" s="638"/>
      <c r="Z38" s="639">
        <v>7.2</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164211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9744</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4470455</v>
      </c>
      <c r="CS38" s="637"/>
      <c r="CT38" s="637"/>
      <c r="CU38" s="637"/>
      <c r="CV38" s="637"/>
      <c r="CW38" s="637"/>
      <c r="CX38" s="637"/>
      <c r="CY38" s="638"/>
      <c r="CZ38" s="641">
        <v>9.5</v>
      </c>
      <c r="DA38" s="666"/>
      <c r="DB38" s="666"/>
      <c r="DC38" s="670"/>
      <c r="DD38" s="645">
        <v>3632759</v>
      </c>
      <c r="DE38" s="637"/>
      <c r="DF38" s="637"/>
      <c r="DG38" s="637"/>
      <c r="DH38" s="637"/>
      <c r="DI38" s="637"/>
      <c r="DJ38" s="637"/>
      <c r="DK38" s="638"/>
      <c r="DL38" s="645">
        <v>3298277</v>
      </c>
      <c r="DM38" s="637"/>
      <c r="DN38" s="637"/>
      <c r="DO38" s="637"/>
      <c r="DP38" s="637"/>
      <c r="DQ38" s="637"/>
      <c r="DR38" s="637"/>
      <c r="DS38" s="637"/>
      <c r="DT38" s="637"/>
      <c r="DU38" s="637"/>
      <c r="DV38" s="638"/>
      <c r="DW38" s="641">
        <v>13.1</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43636</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14433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1246548</v>
      </c>
      <c r="CS39" s="668"/>
      <c r="CT39" s="668"/>
      <c r="CU39" s="668"/>
      <c r="CV39" s="668"/>
      <c r="CW39" s="668"/>
      <c r="CX39" s="668"/>
      <c r="CY39" s="669"/>
      <c r="CZ39" s="641">
        <v>2.6</v>
      </c>
      <c r="DA39" s="666"/>
      <c r="DB39" s="666"/>
      <c r="DC39" s="670"/>
      <c r="DD39" s="645">
        <v>681357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121700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296</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365416</v>
      </c>
      <c r="CS40" s="637"/>
      <c r="CT40" s="637"/>
      <c r="CU40" s="637"/>
      <c r="CV40" s="637"/>
      <c r="CW40" s="637"/>
      <c r="CX40" s="637"/>
      <c r="CY40" s="638"/>
      <c r="CZ40" s="641">
        <v>0.8</v>
      </c>
      <c r="DA40" s="666"/>
      <c r="DB40" s="666"/>
      <c r="DC40" s="670"/>
      <c r="DD40" s="645">
        <v>181000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48268077</v>
      </c>
      <c r="S41" s="709"/>
      <c r="T41" s="709"/>
      <c r="U41" s="709"/>
      <c r="V41" s="709"/>
      <c r="W41" s="709"/>
      <c r="X41" s="709"/>
      <c r="Y41" s="713"/>
      <c r="Z41" s="714">
        <v>100</v>
      </c>
      <c r="AA41" s="714"/>
      <c r="AB41" s="714"/>
      <c r="AC41" s="714"/>
      <c r="AD41" s="715">
        <v>24967805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811188</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3242840</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429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6548545</v>
      </c>
      <c r="CS42" s="668"/>
      <c r="CT42" s="668"/>
      <c r="CU42" s="668"/>
      <c r="CV42" s="668"/>
      <c r="CW42" s="668"/>
      <c r="CX42" s="668"/>
      <c r="CY42" s="669"/>
      <c r="CZ42" s="641">
        <v>13.9</v>
      </c>
      <c r="DA42" s="666"/>
      <c r="DB42" s="666"/>
      <c r="DC42" s="670"/>
      <c r="DD42" s="645">
        <v>1035623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159656</v>
      </c>
      <c r="CS43" s="668"/>
      <c r="CT43" s="668"/>
      <c r="CU43" s="668"/>
      <c r="CV43" s="668"/>
      <c r="CW43" s="668"/>
      <c r="CX43" s="668"/>
      <c r="CY43" s="669"/>
      <c r="CZ43" s="641">
        <v>0.3</v>
      </c>
      <c r="DA43" s="666"/>
      <c r="DB43" s="666"/>
      <c r="DC43" s="670"/>
      <c r="DD43" s="645">
        <v>129156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6214238</v>
      </c>
      <c r="CS44" s="637"/>
      <c r="CT44" s="637"/>
      <c r="CU44" s="637"/>
      <c r="CV44" s="637"/>
      <c r="CW44" s="637"/>
      <c r="CX44" s="637"/>
      <c r="CY44" s="638"/>
      <c r="CZ44" s="641">
        <v>13.2</v>
      </c>
      <c r="DA44" s="642"/>
      <c r="DB44" s="642"/>
      <c r="DC44" s="648"/>
      <c r="DD44" s="645">
        <v>1000027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3205997</v>
      </c>
      <c r="CS45" s="668"/>
      <c r="CT45" s="668"/>
      <c r="CU45" s="668"/>
      <c r="CV45" s="668"/>
      <c r="CW45" s="668"/>
      <c r="CX45" s="668"/>
      <c r="CY45" s="669"/>
      <c r="CZ45" s="641">
        <v>6.8</v>
      </c>
      <c r="DA45" s="666"/>
      <c r="DB45" s="666"/>
      <c r="DC45" s="670"/>
      <c r="DD45" s="645">
        <v>285402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2349508</v>
      </c>
      <c r="CS46" s="637"/>
      <c r="CT46" s="637"/>
      <c r="CU46" s="637"/>
      <c r="CV46" s="637"/>
      <c r="CW46" s="637"/>
      <c r="CX46" s="637"/>
      <c r="CY46" s="638"/>
      <c r="CZ46" s="641">
        <v>5</v>
      </c>
      <c r="DA46" s="642"/>
      <c r="DB46" s="642"/>
      <c r="DC46" s="648"/>
      <c r="DD46" s="645">
        <v>612712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334307</v>
      </c>
      <c r="CS47" s="668"/>
      <c r="CT47" s="668"/>
      <c r="CU47" s="668"/>
      <c r="CV47" s="668"/>
      <c r="CW47" s="668"/>
      <c r="CX47" s="668"/>
      <c r="CY47" s="669"/>
      <c r="CZ47" s="641">
        <v>0.7</v>
      </c>
      <c r="DA47" s="666"/>
      <c r="DB47" s="666"/>
      <c r="DC47" s="670"/>
      <c r="DD47" s="645">
        <v>35596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47074505</v>
      </c>
      <c r="CS49" s="695"/>
      <c r="CT49" s="695"/>
      <c r="CU49" s="695"/>
      <c r="CV49" s="695"/>
      <c r="CW49" s="695"/>
      <c r="CX49" s="695"/>
      <c r="CY49" s="724"/>
      <c r="CZ49" s="716">
        <v>100</v>
      </c>
      <c r="DA49" s="725"/>
      <c r="DB49" s="725"/>
      <c r="DC49" s="726"/>
      <c r="DD49" s="727">
        <v>29733139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gY6zjXZbT8Oi65GgYdhaFsUeGATEMS2vNx8gJrNnF4g2tZSRBVQdyE9K+MU4PEpi2xFrEcD0Q231ArXK50Z9A==" saltValue="3MJ10JzZ5zzTgCd35+CA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M13" sqref="CM13:CQ1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47249</v>
      </c>
      <c r="R7" s="766"/>
      <c r="S7" s="766"/>
      <c r="T7" s="766"/>
      <c r="U7" s="766"/>
      <c r="V7" s="766">
        <v>46056</v>
      </c>
      <c r="W7" s="766"/>
      <c r="X7" s="766"/>
      <c r="Y7" s="766"/>
      <c r="Z7" s="766"/>
      <c r="AA7" s="766">
        <v>1194</v>
      </c>
      <c r="AB7" s="766"/>
      <c r="AC7" s="766"/>
      <c r="AD7" s="766"/>
      <c r="AE7" s="767"/>
      <c r="AF7" s="768">
        <v>1020</v>
      </c>
      <c r="AG7" s="769"/>
      <c r="AH7" s="769"/>
      <c r="AI7" s="769"/>
      <c r="AJ7" s="770"/>
      <c r="AK7" s="771">
        <v>2323</v>
      </c>
      <c r="AL7" s="772"/>
      <c r="AM7" s="772"/>
      <c r="AN7" s="772"/>
      <c r="AO7" s="772"/>
      <c r="AP7" s="772">
        <v>39890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575</v>
      </c>
      <c r="BT7" s="760"/>
      <c r="BU7" s="760"/>
      <c r="BV7" s="760"/>
      <c r="BW7" s="760"/>
      <c r="BX7" s="760"/>
      <c r="BY7" s="760"/>
      <c r="BZ7" s="760"/>
      <c r="CA7" s="760"/>
      <c r="CB7" s="760"/>
      <c r="CC7" s="760"/>
      <c r="CD7" s="760"/>
      <c r="CE7" s="760"/>
      <c r="CF7" s="760"/>
      <c r="CG7" s="775"/>
      <c r="CH7" s="756">
        <v>4</v>
      </c>
      <c r="CI7" s="757"/>
      <c r="CJ7" s="757"/>
      <c r="CK7" s="757"/>
      <c r="CL7" s="758"/>
      <c r="CM7" s="756">
        <v>44</v>
      </c>
      <c r="CN7" s="757"/>
      <c r="CO7" s="757"/>
      <c r="CP7" s="757"/>
      <c r="CQ7" s="758"/>
      <c r="CR7" s="756">
        <v>40</v>
      </c>
      <c r="CS7" s="757"/>
      <c r="CT7" s="757"/>
      <c r="CU7" s="757"/>
      <c r="CV7" s="758"/>
      <c r="CW7" s="756">
        <v>9</v>
      </c>
      <c r="CX7" s="757"/>
      <c r="CY7" s="757"/>
      <c r="CZ7" s="757"/>
      <c r="DA7" s="758"/>
      <c r="DB7" s="756" t="s">
        <v>571</v>
      </c>
      <c r="DC7" s="757"/>
      <c r="DD7" s="757"/>
      <c r="DE7" s="757"/>
      <c r="DF7" s="758"/>
      <c r="DG7" s="756" t="s">
        <v>571</v>
      </c>
      <c r="DH7" s="757"/>
      <c r="DI7" s="757"/>
      <c r="DJ7" s="757"/>
      <c r="DK7" s="758"/>
      <c r="DL7" s="756" t="s">
        <v>571</v>
      </c>
      <c r="DM7" s="757"/>
      <c r="DN7" s="757"/>
      <c r="DO7" s="757"/>
      <c r="DP7" s="758"/>
      <c r="DQ7" s="756" t="s">
        <v>571</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38</v>
      </c>
      <c r="R8" s="797"/>
      <c r="S8" s="797"/>
      <c r="T8" s="797"/>
      <c r="U8" s="797"/>
      <c r="V8" s="797">
        <v>38</v>
      </c>
      <c r="W8" s="797"/>
      <c r="X8" s="797"/>
      <c r="Y8" s="797"/>
      <c r="Z8" s="797"/>
      <c r="AA8" s="797" t="s">
        <v>559</v>
      </c>
      <c r="AB8" s="797"/>
      <c r="AC8" s="797"/>
      <c r="AD8" s="797"/>
      <c r="AE8" s="798"/>
      <c r="AF8" s="799" t="s">
        <v>122</v>
      </c>
      <c r="AG8" s="800"/>
      <c r="AH8" s="800"/>
      <c r="AI8" s="800"/>
      <c r="AJ8" s="801"/>
      <c r="AK8" s="782">
        <v>27</v>
      </c>
      <c r="AL8" s="783"/>
      <c r="AM8" s="783"/>
      <c r="AN8" s="783"/>
      <c r="AO8" s="783"/>
      <c r="AP8" s="783">
        <v>129</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576</v>
      </c>
      <c r="BT8" s="787"/>
      <c r="BU8" s="787"/>
      <c r="BV8" s="787"/>
      <c r="BW8" s="787"/>
      <c r="BX8" s="787"/>
      <c r="BY8" s="787"/>
      <c r="BZ8" s="787"/>
      <c r="CA8" s="787"/>
      <c r="CB8" s="787"/>
      <c r="CC8" s="787"/>
      <c r="CD8" s="787"/>
      <c r="CE8" s="787"/>
      <c r="CF8" s="787"/>
      <c r="CG8" s="788"/>
      <c r="CH8" s="789">
        <v>1</v>
      </c>
      <c r="CI8" s="790"/>
      <c r="CJ8" s="790"/>
      <c r="CK8" s="790"/>
      <c r="CL8" s="791"/>
      <c r="CM8" s="789">
        <v>1</v>
      </c>
      <c r="CN8" s="790"/>
      <c r="CO8" s="790"/>
      <c r="CP8" s="790"/>
      <c r="CQ8" s="791"/>
      <c r="CR8" s="789">
        <v>2</v>
      </c>
      <c r="CS8" s="790"/>
      <c r="CT8" s="790"/>
      <c r="CU8" s="790"/>
      <c r="CV8" s="791"/>
      <c r="CW8" s="789">
        <v>1</v>
      </c>
      <c r="CX8" s="790"/>
      <c r="CY8" s="790"/>
      <c r="CZ8" s="790"/>
      <c r="DA8" s="791"/>
      <c r="DB8" s="789" t="s">
        <v>571</v>
      </c>
      <c r="DC8" s="790"/>
      <c r="DD8" s="790"/>
      <c r="DE8" s="790"/>
      <c r="DF8" s="791"/>
      <c r="DG8" s="789" t="s">
        <v>571</v>
      </c>
      <c r="DH8" s="790"/>
      <c r="DI8" s="790"/>
      <c r="DJ8" s="790"/>
      <c r="DK8" s="791"/>
      <c r="DL8" s="789" t="s">
        <v>571</v>
      </c>
      <c r="DM8" s="790"/>
      <c r="DN8" s="790"/>
      <c r="DO8" s="790"/>
      <c r="DP8" s="791"/>
      <c r="DQ8" s="789" t="s">
        <v>571</v>
      </c>
      <c r="DR8" s="790"/>
      <c r="DS8" s="790"/>
      <c r="DT8" s="790"/>
      <c r="DU8" s="791"/>
      <c r="DV8" s="786"/>
      <c r="DW8" s="787"/>
      <c r="DX8" s="787"/>
      <c r="DY8" s="787"/>
      <c r="DZ8" s="792"/>
      <c r="EA8" s="228"/>
    </row>
    <row r="9" spans="1:131" s="229" customFormat="1" ht="26.25" customHeight="1" x14ac:dyDescent="0.15">
      <c r="A9" s="232">
        <v>3</v>
      </c>
      <c r="B9" s="793" t="s">
        <v>376</v>
      </c>
      <c r="C9" s="794"/>
      <c r="D9" s="794"/>
      <c r="E9" s="794"/>
      <c r="F9" s="794"/>
      <c r="G9" s="794"/>
      <c r="H9" s="794"/>
      <c r="I9" s="794"/>
      <c r="J9" s="794"/>
      <c r="K9" s="794"/>
      <c r="L9" s="794"/>
      <c r="M9" s="794"/>
      <c r="N9" s="794"/>
      <c r="O9" s="794"/>
      <c r="P9" s="795"/>
      <c r="Q9" s="796">
        <v>1493</v>
      </c>
      <c r="R9" s="797"/>
      <c r="S9" s="797"/>
      <c r="T9" s="797"/>
      <c r="U9" s="797"/>
      <c r="V9" s="797">
        <v>1493</v>
      </c>
      <c r="W9" s="797"/>
      <c r="X9" s="797"/>
      <c r="Y9" s="797"/>
      <c r="Z9" s="797"/>
      <c r="AA9" s="797" t="s">
        <v>559</v>
      </c>
      <c r="AB9" s="797"/>
      <c r="AC9" s="797"/>
      <c r="AD9" s="797"/>
      <c r="AE9" s="798"/>
      <c r="AF9" s="799" t="s">
        <v>122</v>
      </c>
      <c r="AG9" s="800"/>
      <c r="AH9" s="800"/>
      <c r="AI9" s="800"/>
      <c r="AJ9" s="801"/>
      <c r="AK9" s="782">
        <v>486</v>
      </c>
      <c r="AL9" s="783"/>
      <c r="AM9" s="783"/>
      <c r="AN9" s="783"/>
      <c r="AO9" s="783"/>
      <c r="AP9" s="783">
        <v>2727</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577</v>
      </c>
      <c r="BT9" s="787"/>
      <c r="BU9" s="787"/>
      <c r="BV9" s="787"/>
      <c r="BW9" s="787"/>
      <c r="BX9" s="787"/>
      <c r="BY9" s="787"/>
      <c r="BZ9" s="787"/>
      <c r="CA9" s="787"/>
      <c r="CB9" s="787"/>
      <c r="CC9" s="787"/>
      <c r="CD9" s="787"/>
      <c r="CE9" s="787"/>
      <c r="CF9" s="787"/>
      <c r="CG9" s="788"/>
      <c r="CH9" s="789">
        <v>2</v>
      </c>
      <c r="CI9" s="790"/>
      <c r="CJ9" s="790"/>
      <c r="CK9" s="790"/>
      <c r="CL9" s="791"/>
      <c r="CM9" s="789">
        <v>18</v>
      </c>
      <c r="CN9" s="790"/>
      <c r="CO9" s="790"/>
      <c r="CP9" s="790"/>
      <c r="CQ9" s="791"/>
      <c r="CR9" s="789">
        <v>7</v>
      </c>
      <c r="CS9" s="790"/>
      <c r="CT9" s="790"/>
      <c r="CU9" s="790"/>
      <c r="CV9" s="791"/>
      <c r="CW9" s="789" t="s">
        <v>571</v>
      </c>
      <c r="CX9" s="790"/>
      <c r="CY9" s="790"/>
      <c r="CZ9" s="790"/>
      <c r="DA9" s="791"/>
      <c r="DB9" s="789" t="s">
        <v>571</v>
      </c>
      <c r="DC9" s="790"/>
      <c r="DD9" s="790"/>
      <c r="DE9" s="790"/>
      <c r="DF9" s="791"/>
      <c r="DG9" s="789" t="s">
        <v>571</v>
      </c>
      <c r="DH9" s="790"/>
      <c r="DI9" s="790"/>
      <c r="DJ9" s="790"/>
      <c r="DK9" s="791"/>
      <c r="DL9" s="789" t="s">
        <v>571</v>
      </c>
      <c r="DM9" s="790"/>
      <c r="DN9" s="790"/>
      <c r="DO9" s="790"/>
      <c r="DP9" s="791"/>
      <c r="DQ9" s="789" t="s">
        <v>571</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578</v>
      </c>
      <c r="BT10" s="787"/>
      <c r="BU10" s="787"/>
      <c r="BV10" s="787"/>
      <c r="BW10" s="787"/>
      <c r="BX10" s="787"/>
      <c r="BY10" s="787"/>
      <c r="BZ10" s="787"/>
      <c r="CA10" s="787"/>
      <c r="CB10" s="787"/>
      <c r="CC10" s="787"/>
      <c r="CD10" s="787"/>
      <c r="CE10" s="787"/>
      <c r="CF10" s="787"/>
      <c r="CG10" s="788"/>
      <c r="CH10" s="789">
        <v>492</v>
      </c>
      <c r="CI10" s="790"/>
      <c r="CJ10" s="790"/>
      <c r="CK10" s="790"/>
      <c r="CL10" s="791"/>
      <c r="CM10" s="789">
        <v>2711</v>
      </c>
      <c r="CN10" s="790"/>
      <c r="CO10" s="790"/>
      <c r="CP10" s="790"/>
      <c r="CQ10" s="791"/>
      <c r="CR10" s="789">
        <v>600</v>
      </c>
      <c r="CS10" s="790"/>
      <c r="CT10" s="790"/>
      <c r="CU10" s="790"/>
      <c r="CV10" s="791"/>
      <c r="CW10" s="789">
        <v>111</v>
      </c>
      <c r="CX10" s="790"/>
      <c r="CY10" s="790"/>
      <c r="CZ10" s="790"/>
      <c r="DA10" s="791"/>
      <c r="DB10" s="789" t="s">
        <v>571</v>
      </c>
      <c r="DC10" s="790"/>
      <c r="DD10" s="790"/>
      <c r="DE10" s="790"/>
      <c r="DF10" s="791"/>
      <c r="DG10" s="789" t="s">
        <v>571</v>
      </c>
      <c r="DH10" s="790"/>
      <c r="DI10" s="790"/>
      <c r="DJ10" s="790"/>
      <c r="DK10" s="791"/>
      <c r="DL10" s="789" t="s">
        <v>571</v>
      </c>
      <c r="DM10" s="790"/>
      <c r="DN10" s="790"/>
      <c r="DO10" s="790"/>
      <c r="DP10" s="791"/>
      <c r="DQ10" s="789" t="s">
        <v>571</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579</v>
      </c>
      <c r="BT11" s="787"/>
      <c r="BU11" s="787"/>
      <c r="BV11" s="787"/>
      <c r="BW11" s="787"/>
      <c r="BX11" s="787"/>
      <c r="BY11" s="787"/>
      <c r="BZ11" s="787"/>
      <c r="CA11" s="787"/>
      <c r="CB11" s="787"/>
      <c r="CC11" s="787"/>
      <c r="CD11" s="787"/>
      <c r="CE11" s="787"/>
      <c r="CF11" s="787"/>
      <c r="CG11" s="788"/>
      <c r="CH11" s="789">
        <v>-160</v>
      </c>
      <c r="CI11" s="790"/>
      <c r="CJ11" s="790"/>
      <c r="CK11" s="790"/>
      <c r="CL11" s="791"/>
      <c r="CM11" s="789">
        <v>2234</v>
      </c>
      <c r="CN11" s="790"/>
      <c r="CO11" s="790"/>
      <c r="CP11" s="790"/>
      <c r="CQ11" s="791"/>
      <c r="CR11" s="789">
        <v>19</v>
      </c>
      <c r="CS11" s="790"/>
      <c r="CT11" s="790"/>
      <c r="CU11" s="790"/>
      <c r="CV11" s="791"/>
      <c r="CW11" s="789" t="s">
        <v>571</v>
      </c>
      <c r="CX11" s="790"/>
      <c r="CY11" s="790"/>
      <c r="CZ11" s="790"/>
      <c r="DA11" s="791"/>
      <c r="DB11" s="789" t="s">
        <v>571</v>
      </c>
      <c r="DC11" s="790"/>
      <c r="DD11" s="790"/>
      <c r="DE11" s="790"/>
      <c r="DF11" s="791"/>
      <c r="DG11" s="789" t="s">
        <v>571</v>
      </c>
      <c r="DH11" s="790"/>
      <c r="DI11" s="790"/>
      <c r="DJ11" s="790"/>
      <c r="DK11" s="791"/>
      <c r="DL11" s="789" t="s">
        <v>571</v>
      </c>
      <c r="DM11" s="790"/>
      <c r="DN11" s="790"/>
      <c r="DO11" s="790"/>
      <c r="DP11" s="791"/>
      <c r="DQ11" s="789" t="s">
        <v>571</v>
      </c>
      <c r="DR11" s="790"/>
      <c r="DS11" s="790"/>
      <c r="DT11" s="790"/>
      <c r="DU11" s="791"/>
      <c r="DV11" s="786" t="s">
        <v>581</v>
      </c>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580</v>
      </c>
      <c r="BT12" s="787"/>
      <c r="BU12" s="787"/>
      <c r="BV12" s="787"/>
      <c r="BW12" s="787"/>
      <c r="BX12" s="787"/>
      <c r="BY12" s="787"/>
      <c r="BZ12" s="787"/>
      <c r="CA12" s="787"/>
      <c r="CB12" s="787"/>
      <c r="CC12" s="787"/>
      <c r="CD12" s="787"/>
      <c r="CE12" s="787"/>
      <c r="CF12" s="787"/>
      <c r="CG12" s="788"/>
      <c r="CH12" s="789">
        <v>-63</v>
      </c>
      <c r="CI12" s="790"/>
      <c r="CJ12" s="790"/>
      <c r="CK12" s="790"/>
      <c r="CL12" s="791"/>
      <c r="CM12" s="789">
        <v>69</v>
      </c>
      <c r="CN12" s="790"/>
      <c r="CO12" s="790"/>
      <c r="CP12" s="790"/>
      <c r="CQ12" s="791"/>
      <c r="CR12" s="789">
        <v>23</v>
      </c>
      <c r="CS12" s="790"/>
      <c r="CT12" s="790"/>
      <c r="CU12" s="790"/>
      <c r="CV12" s="791"/>
      <c r="CW12" s="789">
        <v>301</v>
      </c>
      <c r="CX12" s="790"/>
      <c r="CY12" s="790"/>
      <c r="CZ12" s="790"/>
      <c r="DA12" s="791"/>
      <c r="DB12" s="789" t="s">
        <v>571</v>
      </c>
      <c r="DC12" s="790"/>
      <c r="DD12" s="790"/>
      <c r="DE12" s="790"/>
      <c r="DF12" s="791"/>
      <c r="DG12" s="789" t="s">
        <v>571</v>
      </c>
      <c r="DH12" s="790"/>
      <c r="DI12" s="790"/>
      <c r="DJ12" s="790"/>
      <c r="DK12" s="791"/>
      <c r="DL12" s="789" t="s">
        <v>571</v>
      </c>
      <c r="DM12" s="790"/>
      <c r="DN12" s="790"/>
      <c r="DO12" s="790"/>
      <c r="DP12" s="791"/>
      <c r="DQ12" s="789" t="s">
        <v>571</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582</v>
      </c>
      <c r="BT13" s="787"/>
      <c r="BU13" s="787"/>
      <c r="BV13" s="787"/>
      <c r="BW13" s="787"/>
      <c r="BX13" s="787"/>
      <c r="BY13" s="787"/>
      <c r="BZ13" s="787"/>
      <c r="CA13" s="787"/>
      <c r="CB13" s="787"/>
      <c r="CC13" s="787"/>
      <c r="CD13" s="787"/>
      <c r="CE13" s="787"/>
      <c r="CF13" s="787"/>
      <c r="CG13" s="788"/>
      <c r="CH13" s="789">
        <v>2</v>
      </c>
      <c r="CI13" s="790"/>
      <c r="CJ13" s="790"/>
      <c r="CK13" s="790"/>
      <c r="CL13" s="791"/>
      <c r="CM13" s="789">
        <v>3</v>
      </c>
      <c r="CN13" s="790"/>
      <c r="CO13" s="790"/>
      <c r="CP13" s="790"/>
      <c r="CQ13" s="791"/>
      <c r="CR13" s="789">
        <v>1</v>
      </c>
      <c r="CS13" s="790"/>
      <c r="CT13" s="790"/>
      <c r="CU13" s="790"/>
      <c r="CV13" s="791"/>
      <c r="CW13" s="789" t="s">
        <v>571</v>
      </c>
      <c r="CX13" s="790"/>
      <c r="CY13" s="790"/>
      <c r="CZ13" s="790"/>
      <c r="DA13" s="791"/>
      <c r="DB13" s="789" t="s">
        <v>571</v>
      </c>
      <c r="DC13" s="790"/>
      <c r="DD13" s="790"/>
      <c r="DE13" s="790"/>
      <c r="DF13" s="791"/>
      <c r="DG13" s="789" t="s">
        <v>571</v>
      </c>
      <c r="DH13" s="790"/>
      <c r="DI13" s="790"/>
      <c r="DJ13" s="790"/>
      <c r="DK13" s="791"/>
      <c r="DL13" s="789" t="s">
        <v>571</v>
      </c>
      <c r="DM13" s="790"/>
      <c r="DN13" s="790"/>
      <c r="DO13" s="790"/>
      <c r="DP13" s="791"/>
      <c r="DQ13" s="789" t="s">
        <v>571</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378</v>
      </c>
      <c r="B23" s="802" t="s">
        <v>379</v>
      </c>
      <c r="C23" s="803"/>
      <c r="D23" s="803"/>
      <c r="E23" s="803"/>
      <c r="F23" s="803"/>
      <c r="G23" s="803"/>
      <c r="H23" s="803"/>
      <c r="I23" s="803"/>
      <c r="J23" s="803"/>
      <c r="K23" s="803"/>
      <c r="L23" s="803"/>
      <c r="M23" s="803"/>
      <c r="N23" s="803"/>
      <c r="O23" s="803"/>
      <c r="P23" s="804"/>
      <c r="Q23" s="805">
        <v>48780</v>
      </c>
      <c r="R23" s="806"/>
      <c r="S23" s="806"/>
      <c r="T23" s="806"/>
      <c r="U23" s="806"/>
      <c r="V23" s="806">
        <v>47587</v>
      </c>
      <c r="W23" s="806"/>
      <c r="X23" s="806"/>
      <c r="Y23" s="806"/>
      <c r="Z23" s="806"/>
      <c r="AA23" s="806">
        <v>1194</v>
      </c>
      <c r="AB23" s="806"/>
      <c r="AC23" s="806"/>
      <c r="AD23" s="806"/>
      <c r="AE23" s="807"/>
      <c r="AF23" s="808">
        <v>1020</v>
      </c>
      <c r="AG23" s="806"/>
      <c r="AH23" s="806"/>
      <c r="AI23" s="806"/>
      <c r="AJ23" s="809"/>
      <c r="AK23" s="810"/>
      <c r="AL23" s="811"/>
      <c r="AM23" s="811"/>
      <c r="AN23" s="811"/>
      <c r="AO23" s="811"/>
      <c r="AP23" s="806">
        <v>42746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390</v>
      </c>
      <c r="C28" s="763"/>
      <c r="D28" s="763"/>
      <c r="E28" s="763"/>
      <c r="F28" s="763"/>
      <c r="G28" s="763"/>
      <c r="H28" s="763"/>
      <c r="I28" s="763"/>
      <c r="J28" s="763"/>
      <c r="K28" s="763"/>
      <c r="L28" s="763"/>
      <c r="M28" s="763"/>
      <c r="N28" s="763"/>
      <c r="O28" s="763"/>
      <c r="P28" s="764"/>
      <c r="Q28" s="835">
        <v>8815</v>
      </c>
      <c r="R28" s="836"/>
      <c r="S28" s="836"/>
      <c r="T28" s="836"/>
      <c r="U28" s="836"/>
      <c r="V28" s="836">
        <v>8814</v>
      </c>
      <c r="W28" s="836"/>
      <c r="X28" s="836"/>
      <c r="Y28" s="836"/>
      <c r="Z28" s="836"/>
      <c r="AA28" s="836">
        <v>1</v>
      </c>
      <c r="AB28" s="836"/>
      <c r="AC28" s="836"/>
      <c r="AD28" s="836"/>
      <c r="AE28" s="837"/>
      <c r="AF28" s="838">
        <v>1</v>
      </c>
      <c r="AG28" s="836"/>
      <c r="AH28" s="836"/>
      <c r="AI28" s="836"/>
      <c r="AJ28" s="839"/>
      <c r="AK28" s="840">
        <v>971</v>
      </c>
      <c r="AL28" s="841"/>
      <c r="AM28" s="841"/>
      <c r="AN28" s="841"/>
      <c r="AO28" s="841"/>
      <c r="AP28" s="841" t="s">
        <v>559</v>
      </c>
      <c r="AQ28" s="841"/>
      <c r="AR28" s="841"/>
      <c r="AS28" s="841"/>
      <c r="AT28" s="841"/>
      <c r="AU28" s="841" t="s">
        <v>559</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391</v>
      </c>
      <c r="C29" s="794"/>
      <c r="D29" s="794"/>
      <c r="E29" s="794"/>
      <c r="F29" s="794"/>
      <c r="G29" s="794"/>
      <c r="H29" s="794"/>
      <c r="I29" s="794"/>
      <c r="J29" s="794"/>
      <c r="K29" s="794"/>
      <c r="L29" s="794"/>
      <c r="M29" s="794"/>
      <c r="N29" s="794"/>
      <c r="O29" s="794"/>
      <c r="P29" s="795"/>
      <c r="Q29" s="796">
        <v>113</v>
      </c>
      <c r="R29" s="797"/>
      <c r="S29" s="797"/>
      <c r="T29" s="797"/>
      <c r="U29" s="797"/>
      <c r="V29" s="797">
        <v>113</v>
      </c>
      <c r="W29" s="797"/>
      <c r="X29" s="797"/>
      <c r="Y29" s="797"/>
      <c r="Z29" s="797"/>
      <c r="AA29" s="797" t="s">
        <v>559</v>
      </c>
      <c r="AB29" s="797"/>
      <c r="AC29" s="797"/>
      <c r="AD29" s="797"/>
      <c r="AE29" s="798"/>
      <c r="AF29" s="799" t="s">
        <v>122</v>
      </c>
      <c r="AG29" s="800"/>
      <c r="AH29" s="800"/>
      <c r="AI29" s="800"/>
      <c r="AJ29" s="801"/>
      <c r="AK29" s="847">
        <v>75</v>
      </c>
      <c r="AL29" s="843"/>
      <c r="AM29" s="843"/>
      <c r="AN29" s="843"/>
      <c r="AO29" s="843"/>
      <c r="AP29" s="843">
        <v>132</v>
      </c>
      <c r="AQ29" s="843"/>
      <c r="AR29" s="843"/>
      <c r="AS29" s="843"/>
      <c r="AT29" s="843"/>
      <c r="AU29" s="843">
        <v>60</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392</v>
      </c>
      <c r="C30" s="794"/>
      <c r="D30" s="794"/>
      <c r="E30" s="794"/>
      <c r="F30" s="794"/>
      <c r="G30" s="794"/>
      <c r="H30" s="794"/>
      <c r="I30" s="794"/>
      <c r="J30" s="794"/>
      <c r="K30" s="794"/>
      <c r="L30" s="794"/>
      <c r="M30" s="794"/>
      <c r="N30" s="794"/>
      <c r="O30" s="794"/>
      <c r="P30" s="795"/>
      <c r="Q30" s="796">
        <v>1309</v>
      </c>
      <c r="R30" s="797"/>
      <c r="S30" s="797"/>
      <c r="T30" s="797"/>
      <c r="U30" s="797"/>
      <c r="V30" s="797">
        <v>1307</v>
      </c>
      <c r="W30" s="797"/>
      <c r="X30" s="797"/>
      <c r="Y30" s="797"/>
      <c r="Z30" s="797"/>
      <c r="AA30" s="797">
        <v>2</v>
      </c>
      <c r="AB30" s="797"/>
      <c r="AC30" s="797"/>
      <c r="AD30" s="797"/>
      <c r="AE30" s="798"/>
      <c r="AF30" s="799">
        <v>2</v>
      </c>
      <c r="AG30" s="800"/>
      <c r="AH30" s="800"/>
      <c r="AI30" s="800"/>
      <c r="AJ30" s="801"/>
      <c r="AK30" s="847">
        <v>421</v>
      </c>
      <c r="AL30" s="843"/>
      <c r="AM30" s="843"/>
      <c r="AN30" s="843"/>
      <c r="AO30" s="843"/>
      <c r="AP30" s="843" t="s">
        <v>560</v>
      </c>
      <c r="AQ30" s="843"/>
      <c r="AR30" s="843"/>
      <c r="AS30" s="843"/>
      <c r="AT30" s="843"/>
      <c r="AU30" s="843" t="s">
        <v>560</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393</v>
      </c>
      <c r="C31" s="794"/>
      <c r="D31" s="794"/>
      <c r="E31" s="794"/>
      <c r="F31" s="794"/>
      <c r="G31" s="794"/>
      <c r="H31" s="794"/>
      <c r="I31" s="794"/>
      <c r="J31" s="794"/>
      <c r="K31" s="794"/>
      <c r="L31" s="794"/>
      <c r="M31" s="794"/>
      <c r="N31" s="794"/>
      <c r="O31" s="794"/>
      <c r="P31" s="795"/>
      <c r="Q31" s="796">
        <v>9676</v>
      </c>
      <c r="R31" s="797"/>
      <c r="S31" s="797"/>
      <c r="T31" s="797"/>
      <c r="U31" s="797"/>
      <c r="V31" s="797">
        <v>9674</v>
      </c>
      <c r="W31" s="797"/>
      <c r="X31" s="797"/>
      <c r="Y31" s="797"/>
      <c r="Z31" s="797"/>
      <c r="AA31" s="797">
        <v>1</v>
      </c>
      <c r="AB31" s="797"/>
      <c r="AC31" s="797"/>
      <c r="AD31" s="797"/>
      <c r="AE31" s="798"/>
      <c r="AF31" s="799">
        <v>1</v>
      </c>
      <c r="AG31" s="800"/>
      <c r="AH31" s="800"/>
      <c r="AI31" s="800"/>
      <c r="AJ31" s="801"/>
      <c r="AK31" s="847">
        <v>1623</v>
      </c>
      <c r="AL31" s="843"/>
      <c r="AM31" s="843"/>
      <c r="AN31" s="843"/>
      <c r="AO31" s="843"/>
      <c r="AP31" s="843" t="s">
        <v>560</v>
      </c>
      <c r="AQ31" s="843"/>
      <c r="AR31" s="843"/>
      <c r="AS31" s="843"/>
      <c r="AT31" s="843"/>
      <c r="AU31" s="843" t="s">
        <v>560</v>
      </c>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28</v>
      </c>
      <c r="R32" s="797"/>
      <c r="S32" s="797"/>
      <c r="T32" s="797"/>
      <c r="U32" s="797"/>
      <c r="V32" s="797">
        <v>28</v>
      </c>
      <c r="W32" s="797"/>
      <c r="X32" s="797"/>
      <c r="Y32" s="797"/>
      <c r="Z32" s="797"/>
      <c r="AA32" s="797" t="s">
        <v>560</v>
      </c>
      <c r="AB32" s="797"/>
      <c r="AC32" s="797"/>
      <c r="AD32" s="797"/>
      <c r="AE32" s="798"/>
      <c r="AF32" s="799" t="s">
        <v>122</v>
      </c>
      <c r="AG32" s="800"/>
      <c r="AH32" s="800"/>
      <c r="AI32" s="800"/>
      <c r="AJ32" s="801"/>
      <c r="AK32" s="847">
        <v>7</v>
      </c>
      <c r="AL32" s="843"/>
      <c r="AM32" s="843"/>
      <c r="AN32" s="843"/>
      <c r="AO32" s="843"/>
      <c r="AP32" s="843" t="s">
        <v>560</v>
      </c>
      <c r="AQ32" s="843"/>
      <c r="AR32" s="843"/>
      <c r="AS32" s="843"/>
      <c r="AT32" s="843"/>
      <c r="AU32" s="843" t="s">
        <v>560</v>
      </c>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395</v>
      </c>
      <c r="C33" s="794"/>
      <c r="D33" s="794"/>
      <c r="E33" s="794"/>
      <c r="F33" s="794"/>
      <c r="G33" s="794"/>
      <c r="H33" s="794"/>
      <c r="I33" s="794"/>
      <c r="J33" s="794"/>
      <c r="K33" s="794"/>
      <c r="L33" s="794"/>
      <c r="M33" s="794"/>
      <c r="N33" s="794"/>
      <c r="O33" s="794"/>
      <c r="P33" s="795"/>
      <c r="Q33" s="796">
        <v>1527</v>
      </c>
      <c r="R33" s="797"/>
      <c r="S33" s="797"/>
      <c r="T33" s="797"/>
      <c r="U33" s="797"/>
      <c r="V33" s="797">
        <v>1363</v>
      </c>
      <c r="W33" s="797"/>
      <c r="X33" s="797"/>
      <c r="Y33" s="797"/>
      <c r="Z33" s="797"/>
      <c r="AA33" s="797">
        <v>164</v>
      </c>
      <c r="AB33" s="797"/>
      <c r="AC33" s="797"/>
      <c r="AD33" s="797"/>
      <c r="AE33" s="798"/>
      <c r="AF33" s="799">
        <v>635</v>
      </c>
      <c r="AG33" s="800"/>
      <c r="AH33" s="800"/>
      <c r="AI33" s="800"/>
      <c r="AJ33" s="801"/>
      <c r="AK33" s="847">
        <v>164</v>
      </c>
      <c r="AL33" s="843"/>
      <c r="AM33" s="843"/>
      <c r="AN33" s="843"/>
      <c r="AO33" s="843"/>
      <c r="AP33" s="843">
        <v>5426</v>
      </c>
      <c r="AQ33" s="843"/>
      <c r="AR33" s="843"/>
      <c r="AS33" s="843"/>
      <c r="AT33" s="843"/>
      <c r="AU33" s="843">
        <v>933</v>
      </c>
      <c r="AV33" s="843"/>
      <c r="AW33" s="843"/>
      <c r="AX33" s="843"/>
      <c r="AY33" s="843"/>
      <c r="AZ33" s="844"/>
      <c r="BA33" s="844"/>
      <c r="BB33" s="844"/>
      <c r="BC33" s="844"/>
      <c r="BD33" s="844"/>
      <c r="BE33" s="845" t="s">
        <v>396</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397</v>
      </c>
      <c r="C34" s="794"/>
      <c r="D34" s="794"/>
      <c r="E34" s="794"/>
      <c r="F34" s="794"/>
      <c r="G34" s="794"/>
      <c r="H34" s="794"/>
      <c r="I34" s="794"/>
      <c r="J34" s="794"/>
      <c r="K34" s="794"/>
      <c r="L34" s="794"/>
      <c r="M34" s="794"/>
      <c r="N34" s="794"/>
      <c r="O34" s="794"/>
      <c r="P34" s="795"/>
      <c r="Q34" s="796">
        <v>1228</v>
      </c>
      <c r="R34" s="797"/>
      <c r="S34" s="797"/>
      <c r="T34" s="797"/>
      <c r="U34" s="797"/>
      <c r="V34" s="797">
        <v>1228</v>
      </c>
      <c r="W34" s="797"/>
      <c r="X34" s="797"/>
      <c r="Y34" s="797"/>
      <c r="Z34" s="797"/>
      <c r="AA34" s="797" t="s">
        <v>571</v>
      </c>
      <c r="AB34" s="797"/>
      <c r="AC34" s="797"/>
      <c r="AD34" s="797"/>
      <c r="AE34" s="798"/>
      <c r="AF34" s="799">
        <v>606</v>
      </c>
      <c r="AG34" s="800"/>
      <c r="AH34" s="800"/>
      <c r="AI34" s="800"/>
      <c r="AJ34" s="801"/>
      <c r="AK34" s="847">
        <v>715</v>
      </c>
      <c r="AL34" s="843"/>
      <c r="AM34" s="843"/>
      <c r="AN34" s="843"/>
      <c r="AO34" s="843"/>
      <c r="AP34" s="843">
        <v>6184</v>
      </c>
      <c r="AQ34" s="843"/>
      <c r="AR34" s="843"/>
      <c r="AS34" s="843"/>
      <c r="AT34" s="843"/>
      <c r="AU34" s="843">
        <v>4728</v>
      </c>
      <c r="AV34" s="843"/>
      <c r="AW34" s="843"/>
      <c r="AX34" s="843"/>
      <c r="AY34" s="843"/>
      <c r="AZ34" s="844"/>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398</v>
      </c>
      <c r="C35" s="794"/>
      <c r="D35" s="794"/>
      <c r="E35" s="794"/>
      <c r="F35" s="794"/>
      <c r="G35" s="794"/>
      <c r="H35" s="794"/>
      <c r="I35" s="794"/>
      <c r="J35" s="794"/>
      <c r="K35" s="794"/>
      <c r="L35" s="794"/>
      <c r="M35" s="794"/>
      <c r="N35" s="794"/>
      <c r="O35" s="794"/>
      <c r="P35" s="795"/>
      <c r="Q35" s="796">
        <v>152</v>
      </c>
      <c r="R35" s="797"/>
      <c r="S35" s="797"/>
      <c r="T35" s="797"/>
      <c r="U35" s="797"/>
      <c r="V35" s="797">
        <v>24</v>
      </c>
      <c r="W35" s="797"/>
      <c r="X35" s="797"/>
      <c r="Y35" s="797"/>
      <c r="Z35" s="797"/>
      <c r="AA35" s="797">
        <v>127</v>
      </c>
      <c r="AB35" s="797"/>
      <c r="AC35" s="797"/>
      <c r="AD35" s="797"/>
      <c r="AE35" s="798"/>
      <c r="AF35" s="799">
        <v>124</v>
      </c>
      <c r="AG35" s="800"/>
      <c r="AH35" s="800"/>
      <c r="AI35" s="800"/>
      <c r="AJ35" s="801"/>
      <c r="AK35" s="847">
        <v>113</v>
      </c>
      <c r="AL35" s="843"/>
      <c r="AM35" s="843"/>
      <c r="AN35" s="843"/>
      <c r="AO35" s="843"/>
      <c r="AP35" s="843">
        <v>17</v>
      </c>
      <c r="AQ35" s="843"/>
      <c r="AR35" s="843"/>
      <c r="AS35" s="843"/>
      <c r="AT35" s="843"/>
      <c r="AU35" s="843">
        <v>9</v>
      </c>
      <c r="AV35" s="843"/>
      <c r="AW35" s="843"/>
      <c r="AX35" s="843"/>
      <c r="AY35" s="843"/>
      <c r="AZ35" s="844"/>
      <c r="BA35" s="844"/>
      <c r="BB35" s="844"/>
      <c r="BC35" s="844"/>
      <c r="BD35" s="844"/>
      <c r="BE35" s="845" t="s">
        <v>399</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400</v>
      </c>
      <c r="C36" s="794"/>
      <c r="D36" s="794"/>
      <c r="E36" s="794"/>
      <c r="F36" s="794"/>
      <c r="G36" s="794"/>
      <c r="H36" s="794"/>
      <c r="I36" s="794"/>
      <c r="J36" s="794"/>
      <c r="K36" s="794"/>
      <c r="L36" s="794"/>
      <c r="M36" s="794"/>
      <c r="N36" s="794"/>
      <c r="O36" s="794"/>
      <c r="P36" s="795"/>
      <c r="Q36" s="796">
        <v>80</v>
      </c>
      <c r="R36" s="797"/>
      <c r="S36" s="797"/>
      <c r="T36" s="797"/>
      <c r="U36" s="797"/>
      <c r="V36" s="797">
        <v>77</v>
      </c>
      <c r="W36" s="797"/>
      <c r="X36" s="797"/>
      <c r="Y36" s="797"/>
      <c r="Z36" s="797"/>
      <c r="AA36" s="797">
        <v>3</v>
      </c>
      <c r="AB36" s="797"/>
      <c r="AC36" s="797"/>
      <c r="AD36" s="797"/>
      <c r="AE36" s="798"/>
      <c r="AF36" s="799">
        <v>3</v>
      </c>
      <c r="AG36" s="800"/>
      <c r="AH36" s="800"/>
      <c r="AI36" s="800"/>
      <c r="AJ36" s="801"/>
      <c r="AK36" s="847">
        <v>12</v>
      </c>
      <c r="AL36" s="843"/>
      <c r="AM36" s="843"/>
      <c r="AN36" s="843"/>
      <c r="AO36" s="843"/>
      <c r="AP36" s="843">
        <v>29</v>
      </c>
      <c r="AQ36" s="843"/>
      <c r="AR36" s="843"/>
      <c r="AS36" s="843"/>
      <c r="AT36" s="843"/>
      <c r="AU36" s="843">
        <v>7</v>
      </c>
      <c r="AV36" s="843"/>
      <c r="AW36" s="843"/>
      <c r="AX36" s="843"/>
      <c r="AY36" s="843"/>
      <c r="AZ36" s="844"/>
      <c r="BA36" s="844"/>
      <c r="BB36" s="844"/>
      <c r="BC36" s="844"/>
      <c r="BD36" s="844"/>
      <c r="BE36" s="845" t="s">
        <v>399</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t="s">
        <v>401</v>
      </c>
      <c r="C37" s="794"/>
      <c r="D37" s="794"/>
      <c r="E37" s="794"/>
      <c r="F37" s="794"/>
      <c r="G37" s="794"/>
      <c r="H37" s="794"/>
      <c r="I37" s="794"/>
      <c r="J37" s="794"/>
      <c r="K37" s="794"/>
      <c r="L37" s="794"/>
      <c r="M37" s="794"/>
      <c r="N37" s="794"/>
      <c r="O37" s="794"/>
      <c r="P37" s="795"/>
      <c r="Q37" s="796">
        <v>60</v>
      </c>
      <c r="R37" s="797"/>
      <c r="S37" s="797"/>
      <c r="T37" s="797"/>
      <c r="U37" s="797"/>
      <c r="V37" s="797">
        <v>57</v>
      </c>
      <c r="W37" s="797"/>
      <c r="X37" s="797"/>
      <c r="Y37" s="797"/>
      <c r="Z37" s="797"/>
      <c r="AA37" s="797">
        <v>4</v>
      </c>
      <c r="AB37" s="797"/>
      <c r="AC37" s="797"/>
      <c r="AD37" s="797"/>
      <c r="AE37" s="798"/>
      <c r="AF37" s="799">
        <v>4</v>
      </c>
      <c r="AG37" s="800"/>
      <c r="AH37" s="800"/>
      <c r="AI37" s="800"/>
      <c r="AJ37" s="801"/>
      <c r="AK37" s="847">
        <v>31</v>
      </c>
      <c r="AL37" s="843"/>
      <c r="AM37" s="843"/>
      <c r="AN37" s="843"/>
      <c r="AO37" s="843"/>
      <c r="AP37" s="843">
        <v>12</v>
      </c>
      <c r="AQ37" s="843"/>
      <c r="AR37" s="843"/>
      <c r="AS37" s="843"/>
      <c r="AT37" s="843"/>
      <c r="AU37" s="843">
        <v>6</v>
      </c>
      <c r="AV37" s="843"/>
      <c r="AW37" s="843"/>
      <c r="AX37" s="843"/>
      <c r="AY37" s="843"/>
      <c r="AZ37" s="844"/>
      <c r="BA37" s="844"/>
      <c r="BB37" s="844"/>
      <c r="BC37" s="844"/>
      <c r="BD37" s="844"/>
      <c r="BE37" s="845" t="s">
        <v>399</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t="s">
        <v>402</v>
      </c>
      <c r="C38" s="794"/>
      <c r="D38" s="794"/>
      <c r="E38" s="794"/>
      <c r="F38" s="794"/>
      <c r="G38" s="794"/>
      <c r="H38" s="794"/>
      <c r="I38" s="794"/>
      <c r="J38" s="794"/>
      <c r="K38" s="794"/>
      <c r="L38" s="794"/>
      <c r="M38" s="794"/>
      <c r="N38" s="794"/>
      <c r="O38" s="794"/>
      <c r="P38" s="795"/>
      <c r="Q38" s="796">
        <v>456</v>
      </c>
      <c r="R38" s="797"/>
      <c r="S38" s="797"/>
      <c r="T38" s="797"/>
      <c r="U38" s="797"/>
      <c r="V38" s="797">
        <v>453</v>
      </c>
      <c r="W38" s="797"/>
      <c r="X38" s="797"/>
      <c r="Y38" s="797"/>
      <c r="Z38" s="797"/>
      <c r="AA38" s="797">
        <v>3</v>
      </c>
      <c r="AB38" s="797"/>
      <c r="AC38" s="797"/>
      <c r="AD38" s="797"/>
      <c r="AE38" s="798"/>
      <c r="AF38" s="799">
        <v>5</v>
      </c>
      <c r="AG38" s="800"/>
      <c r="AH38" s="800"/>
      <c r="AI38" s="800"/>
      <c r="AJ38" s="801"/>
      <c r="AK38" s="847">
        <v>205</v>
      </c>
      <c r="AL38" s="843"/>
      <c r="AM38" s="843"/>
      <c r="AN38" s="843"/>
      <c r="AO38" s="843"/>
      <c r="AP38" s="843">
        <v>1529</v>
      </c>
      <c r="AQ38" s="843"/>
      <c r="AR38" s="843"/>
      <c r="AS38" s="843"/>
      <c r="AT38" s="843"/>
      <c r="AU38" s="843">
        <v>1528</v>
      </c>
      <c r="AV38" s="843"/>
      <c r="AW38" s="843"/>
      <c r="AX38" s="843"/>
      <c r="AY38" s="843"/>
      <c r="AZ38" s="844"/>
      <c r="BA38" s="844"/>
      <c r="BB38" s="844"/>
      <c r="BC38" s="844"/>
      <c r="BD38" s="844"/>
      <c r="BE38" s="845" t="s">
        <v>399</v>
      </c>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t="s">
        <v>403</v>
      </c>
      <c r="C39" s="794"/>
      <c r="D39" s="794"/>
      <c r="E39" s="794"/>
      <c r="F39" s="794"/>
      <c r="G39" s="794"/>
      <c r="H39" s="794"/>
      <c r="I39" s="794"/>
      <c r="J39" s="794"/>
      <c r="K39" s="794"/>
      <c r="L39" s="794"/>
      <c r="M39" s="794"/>
      <c r="N39" s="794"/>
      <c r="O39" s="794"/>
      <c r="P39" s="795"/>
      <c r="Q39" s="796">
        <v>245</v>
      </c>
      <c r="R39" s="797"/>
      <c r="S39" s="797"/>
      <c r="T39" s="797"/>
      <c r="U39" s="797"/>
      <c r="V39" s="797">
        <v>242</v>
      </c>
      <c r="W39" s="797"/>
      <c r="X39" s="797"/>
      <c r="Y39" s="797"/>
      <c r="Z39" s="797"/>
      <c r="AA39" s="797">
        <v>3</v>
      </c>
      <c r="AB39" s="797"/>
      <c r="AC39" s="797"/>
      <c r="AD39" s="797"/>
      <c r="AE39" s="798"/>
      <c r="AF39" s="799">
        <v>3</v>
      </c>
      <c r="AG39" s="800"/>
      <c r="AH39" s="800"/>
      <c r="AI39" s="800"/>
      <c r="AJ39" s="801"/>
      <c r="AK39" s="847">
        <v>146</v>
      </c>
      <c r="AL39" s="843"/>
      <c r="AM39" s="843"/>
      <c r="AN39" s="843"/>
      <c r="AO39" s="843"/>
      <c r="AP39" s="843">
        <v>698</v>
      </c>
      <c r="AQ39" s="843"/>
      <c r="AR39" s="843"/>
      <c r="AS39" s="843"/>
      <c r="AT39" s="843"/>
      <c r="AU39" s="843">
        <v>695</v>
      </c>
      <c r="AV39" s="843"/>
      <c r="AW39" s="843"/>
      <c r="AX39" s="843"/>
      <c r="AY39" s="843"/>
      <c r="AZ39" s="844"/>
      <c r="BA39" s="844"/>
      <c r="BB39" s="844"/>
      <c r="BC39" s="844"/>
      <c r="BD39" s="844"/>
      <c r="BE39" s="845" t="s">
        <v>399</v>
      </c>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t="s">
        <v>404</v>
      </c>
      <c r="C40" s="794"/>
      <c r="D40" s="794"/>
      <c r="E40" s="794"/>
      <c r="F40" s="794"/>
      <c r="G40" s="794"/>
      <c r="H40" s="794"/>
      <c r="I40" s="794"/>
      <c r="J40" s="794"/>
      <c r="K40" s="794"/>
      <c r="L40" s="794"/>
      <c r="M40" s="794"/>
      <c r="N40" s="794"/>
      <c r="O40" s="794"/>
      <c r="P40" s="795"/>
      <c r="Q40" s="796">
        <v>6</v>
      </c>
      <c r="R40" s="797"/>
      <c r="S40" s="797"/>
      <c r="T40" s="797"/>
      <c r="U40" s="797"/>
      <c r="V40" s="797">
        <v>5</v>
      </c>
      <c r="W40" s="797"/>
      <c r="X40" s="797"/>
      <c r="Y40" s="797"/>
      <c r="Z40" s="797"/>
      <c r="AA40" s="797">
        <v>1</v>
      </c>
      <c r="AB40" s="797"/>
      <c r="AC40" s="797"/>
      <c r="AD40" s="797"/>
      <c r="AE40" s="798"/>
      <c r="AF40" s="799">
        <v>1</v>
      </c>
      <c r="AG40" s="800"/>
      <c r="AH40" s="800"/>
      <c r="AI40" s="800"/>
      <c r="AJ40" s="801"/>
      <c r="AK40" s="847">
        <v>5</v>
      </c>
      <c r="AL40" s="843"/>
      <c r="AM40" s="843"/>
      <c r="AN40" s="843"/>
      <c r="AO40" s="843"/>
      <c r="AP40" s="843">
        <v>30</v>
      </c>
      <c r="AQ40" s="843"/>
      <c r="AR40" s="843"/>
      <c r="AS40" s="843"/>
      <c r="AT40" s="843"/>
      <c r="AU40" s="843">
        <v>30</v>
      </c>
      <c r="AV40" s="843"/>
      <c r="AW40" s="843"/>
      <c r="AX40" s="843"/>
      <c r="AY40" s="843"/>
      <c r="AZ40" s="844"/>
      <c r="BA40" s="844"/>
      <c r="BB40" s="844"/>
      <c r="BC40" s="844"/>
      <c r="BD40" s="844"/>
      <c r="BE40" s="845" t="s">
        <v>399</v>
      </c>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t="s">
        <v>405</v>
      </c>
      <c r="C41" s="794"/>
      <c r="D41" s="794"/>
      <c r="E41" s="794"/>
      <c r="F41" s="794"/>
      <c r="G41" s="794"/>
      <c r="H41" s="794"/>
      <c r="I41" s="794"/>
      <c r="J41" s="794"/>
      <c r="K41" s="794"/>
      <c r="L41" s="794"/>
      <c r="M41" s="794"/>
      <c r="N41" s="794"/>
      <c r="O41" s="794"/>
      <c r="P41" s="795"/>
      <c r="Q41" s="796">
        <v>53</v>
      </c>
      <c r="R41" s="797"/>
      <c r="S41" s="797"/>
      <c r="T41" s="797"/>
      <c r="U41" s="797"/>
      <c r="V41" s="797">
        <v>52</v>
      </c>
      <c r="W41" s="797"/>
      <c r="X41" s="797"/>
      <c r="Y41" s="797"/>
      <c r="Z41" s="797"/>
      <c r="AA41" s="797">
        <v>1</v>
      </c>
      <c r="AB41" s="797"/>
      <c r="AC41" s="797"/>
      <c r="AD41" s="797"/>
      <c r="AE41" s="798"/>
      <c r="AF41" s="799">
        <v>4</v>
      </c>
      <c r="AG41" s="800"/>
      <c r="AH41" s="800"/>
      <c r="AI41" s="800"/>
      <c r="AJ41" s="801"/>
      <c r="AK41" s="847">
        <v>17</v>
      </c>
      <c r="AL41" s="843"/>
      <c r="AM41" s="843"/>
      <c r="AN41" s="843"/>
      <c r="AO41" s="843"/>
      <c r="AP41" s="843">
        <v>74</v>
      </c>
      <c r="AQ41" s="843"/>
      <c r="AR41" s="843"/>
      <c r="AS41" s="843"/>
      <c r="AT41" s="843"/>
      <c r="AU41" s="843">
        <v>72</v>
      </c>
      <c r="AV41" s="843"/>
      <c r="AW41" s="843"/>
      <c r="AX41" s="843"/>
      <c r="AY41" s="843"/>
      <c r="AZ41" s="844"/>
      <c r="BA41" s="844"/>
      <c r="BB41" s="844"/>
      <c r="BC41" s="844"/>
      <c r="BD41" s="844"/>
      <c r="BE41" s="845" t="s">
        <v>399</v>
      </c>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378</v>
      </c>
      <c r="B63" s="802" t="s">
        <v>407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1389</v>
      </c>
      <c r="AG63" s="857"/>
      <c r="AH63" s="857"/>
      <c r="AI63" s="857"/>
      <c r="AJ63" s="858"/>
      <c r="AK63" s="859"/>
      <c r="AL63" s="854"/>
      <c r="AM63" s="854"/>
      <c r="AN63" s="854"/>
      <c r="AO63" s="854"/>
      <c r="AP63" s="857">
        <v>14131</v>
      </c>
      <c r="AQ63" s="857"/>
      <c r="AR63" s="857"/>
      <c r="AS63" s="857"/>
      <c r="AT63" s="857"/>
      <c r="AU63" s="857">
        <v>8068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409</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410</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566</v>
      </c>
      <c r="C68" s="883"/>
      <c r="D68" s="883"/>
      <c r="E68" s="883"/>
      <c r="F68" s="883"/>
      <c r="G68" s="883"/>
      <c r="H68" s="883"/>
      <c r="I68" s="883"/>
      <c r="J68" s="883"/>
      <c r="K68" s="883"/>
      <c r="L68" s="883"/>
      <c r="M68" s="883"/>
      <c r="N68" s="883"/>
      <c r="O68" s="883"/>
      <c r="P68" s="884"/>
      <c r="Q68" s="885">
        <v>349</v>
      </c>
      <c r="R68" s="879"/>
      <c r="S68" s="879"/>
      <c r="T68" s="879"/>
      <c r="U68" s="879"/>
      <c r="V68" s="879">
        <v>348</v>
      </c>
      <c r="W68" s="879"/>
      <c r="X68" s="879"/>
      <c r="Y68" s="879"/>
      <c r="Z68" s="879"/>
      <c r="AA68" s="879">
        <v>0</v>
      </c>
      <c r="AB68" s="879"/>
      <c r="AC68" s="879"/>
      <c r="AD68" s="879"/>
      <c r="AE68" s="879"/>
      <c r="AF68" s="879">
        <v>0</v>
      </c>
      <c r="AG68" s="879"/>
      <c r="AH68" s="879"/>
      <c r="AI68" s="879"/>
      <c r="AJ68" s="879"/>
      <c r="AK68" s="879">
        <v>2</v>
      </c>
      <c r="AL68" s="879"/>
      <c r="AM68" s="879"/>
      <c r="AN68" s="879"/>
      <c r="AO68" s="879"/>
      <c r="AP68" s="879" t="s">
        <v>571</v>
      </c>
      <c r="AQ68" s="879"/>
      <c r="AR68" s="879"/>
      <c r="AS68" s="879"/>
      <c r="AT68" s="879"/>
      <c r="AU68" s="879" t="s">
        <v>571</v>
      </c>
      <c r="AV68" s="879"/>
      <c r="AW68" s="879"/>
      <c r="AX68" s="879"/>
      <c r="AY68" s="879"/>
      <c r="AZ68" s="880" t="s">
        <v>572</v>
      </c>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567</v>
      </c>
      <c r="C69" s="887"/>
      <c r="D69" s="887"/>
      <c r="E69" s="887"/>
      <c r="F69" s="887"/>
      <c r="G69" s="887"/>
      <c r="H69" s="887"/>
      <c r="I69" s="887"/>
      <c r="J69" s="887"/>
      <c r="K69" s="887"/>
      <c r="L69" s="887"/>
      <c r="M69" s="887"/>
      <c r="N69" s="887"/>
      <c r="O69" s="887"/>
      <c r="P69" s="888"/>
      <c r="Q69" s="889">
        <v>27</v>
      </c>
      <c r="R69" s="843"/>
      <c r="S69" s="843"/>
      <c r="T69" s="843"/>
      <c r="U69" s="843"/>
      <c r="V69" s="843">
        <v>26</v>
      </c>
      <c r="W69" s="843"/>
      <c r="X69" s="843"/>
      <c r="Y69" s="843"/>
      <c r="Z69" s="843"/>
      <c r="AA69" s="843">
        <v>2</v>
      </c>
      <c r="AB69" s="843"/>
      <c r="AC69" s="843"/>
      <c r="AD69" s="843"/>
      <c r="AE69" s="843"/>
      <c r="AF69" s="843">
        <v>2</v>
      </c>
      <c r="AG69" s="843"/>
      <c r="AH69" s="843"/>
      <c r="AI69" s="843"/>
      <c r="AJ69" s="843"/>
      <c r="AK69" s="843" t="s">
        <v>571</v>
      </c>
      <c r="AL69" s="843"/>
      <c r="AM69" s="843"/>
      <c r="AN69" s="843"/>
      <c r="AO69" s="843"/>
      <c r="AP69" s="843" t="s">
        <v>571</v>
      </c>
      <c r="AQ69" s="843"/>
      <c r="AR69" s="843"/>
      <c r="AS69" s="843"/>
      <c r="AT69" s="843"/>
      <c r="AU69" s="843" t="s">
        <v>571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568</v>
      </c>
      <c r="C70" s="887"/>
      <c r="D70" s="887"/>
      <c r="E70" s="887"/>
      <c r="F70" s="887"/>
      <c r="G70" s="887"/>
      <c r="H70" s="887"/>
      <c r="I70" s="887"/>
      <c r="J70" s="887"/>
      <c r="K70" s="887"/>
      <c r="L70" s="887"/>
      <c r="M70" s="887"/>
      <c r="N70" s="887"/>
      <c r="O70" s="887"/>
      <c r="P70" s="888"/>
      <c r="Q70" s="889">
        <v>63</v>
      </c>
      <c r="R70" s="843"/>
      <c r="S70" s="843"/>
      <c r="T70" s="843"/>
      <c r="U70" s="843"/>
      <c r="V70" s="843">
        <v>51</v>
      </c>
      <c r="W70" s="843"/>
      <c r="X70" s="843"/>
      <c r="Y70" s="843"/>
      <c r="Z70" s="843"/>
      <c r="AA70" s="843">
        <v>13</v>
      </c>
      <c r="AB70" s="843"/>
      <c r="AC70" s="843"/>
      <c r="AD70" s="843"/>
      <c r="AE70" s="843"/>
      <c r="AF70" s="843">
        <v>13</v>
      </c>
      <c r="AG70" s="843"/>
      <c r="AH70" s="843"/>
      <c r="AI70" s="843"/>
      <c r="AJ70" s="843"/>
      <c r="AK70" s="843" t="s">
        <v>571</v>
      </c>
      <c r="AL70" s="843"/>
      <c r="AM70" s="843"/>
      <c r="AN70" s="843"/>
      <c r="AO70" s="843"/>
      <c r="AP70" s="843" t="s">
        <v>571</v>
      </c>
      <c r="AQ70" s="843"/>
      <c r="AR70" s="843"/>
      <c r="AS70" s="843"/>
      <c r="AT70" s="843"/>
      <c r="AU70" s="843" t="s">
        <v>571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569</v>
      </c>
      <c r="C71" s="887"/>
      <c r="D71" s="887"/>
      <c r="E71" s="887"/>
      <c r="F71" s="887"/>
      <c r="G71" s="887"/>
      <c r="H71" s="887"/>
      <c r="I71" s="887"/>
      <c r="J71" s="887"/>
      <c r="K71" s="887"/>
      <c r="L71" s="887"/>
      <c r="M71" s="887"/>
      <c r="N71" s="887"/>
      <c r="O71" s="887"/>
      <c r="P71" s="888"/>
      <c r="Q71" s="889">
        <v>332</v>
      </c>
      <c r="R71" s="843"/>
      <c r="S71" s="843"/>
      <c r="T71" s="843"/>
      <c r="U71" s="843"/>
      <c r="V71" s="843">
        <v>216</v>
      </c>
      <c r="W71" s="843"/>
      <c r="X71" s="843"/>
      <c r="Y71" s="843"/>
      <c r="Z71" s="843"/>
      <c r="AA71" s="843">
        <v>117</v>
      </c>
      <c r="AB71" s="843"/>
      <c r="AC71" s="843"/>
      <c r="AD71" s="843"/>
      <c r="AE71" s="843"/>
      <c r="AF71" s="843">
        <v>117</v>
      </c>
      <c r="AG71" s="843"/>
      <c r="AH71" s="843"/>
      <c r="AI71" s="843"/>
      <c r="AJ71" s="843"/>
      <c r="AK71" s="843">
        <v>133</v>
      </c>
      <c r="AL71" s="843"/>
      <c r="AM71" s="843"/>
      <c r="AN71" s="843"/>
      <c r="AO71" s="843"/>
      <c r="AP71" s="843" t="s">
        <v>571</v>
      </c>
      <c r="AQ71" s="843"/>
      <c r="AR71" s="843"/>
      <c r="AS71" s="843"/>
      <c r="AT71" s="843"/>
      <c r="AU71" s="843" t="s">
        <v>571</v>
      </c>
      <c r="AV71" s="843"/>
      <c r="AW71" s="843"/>
      <c r="AX71" s="843"/>
      <c r="AY71" s="843"/>
      <c r="AZ71" s="845" t="s">
        <v>573</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570</v>
      </c>
      <c r="C72" s="887"/>
      <c r="D72" s="887"/>
      <c r="E72" s="887"/>
      <c r="F72" s="887"/>
      <c r="G72" s="887"/>
      <c r="H72" s="887"/>
      <c r="I72" s="887"/>
      <c r="J72" s="887"/>
      <c r="K72" s="887"/>
      <c r="L72" s="887"/>
      <c r="M72" s="887"/>
      <c r="N72" s="887"/>
      <c r="O72" s="887"/>
      <c r="P72" s="888"/>
      <c r="Q72" s="889">
        <v>211512</v>
      </c>
      <c r="R72" s="843"/>
      <c r="S72" s="843"/>
      <c r="T72" s="843"/>
      <c r="U72" s="843"/>
      <c r="V72" s="843">
        <v>207502</v>
      </c>
      <c r="W72" s="843"/>
      <c r="X72" s="843"/>
      <c r="Y72" s="843"/>
      <c r="Z72" s="843"/>
      <c r="AA72" s="843">
        <v>4010</v>
      </c>
      <c r="AB72" s="843"/>
      <c r="AC72" s="843"/>
      <c r="AD72" s="843"/>
      <c r="AE72" s="843"/>
      <c r="AF72" s="843">
        <v>4010</v>
      </c>
      <c r="AG72" s="843"/>
      <c r="AH72" s="843"/>
      <c r="AI72" s="843"/>
      <c r="AJ72" s="843"/>
      <c r="AK72" s="843" t="s">
        <v>571</v>
      </c>
      <c r="AL72" s="843"/>
      <c r="AM72" s="843"/>
      <c r="AN72" s="843"/>
      <c r="AO72" s="843"/>
      <c r="AP72" s="843" t="s">
        <v>571</v>
      </c>
      <c r="AQ72" s="843"/>
      <c r="AR72" s="843"/>
      <c r="AS72" s="843"/>
      <c r="AT72" s="843"/>
      <c r="AU72" s="843" t="s">
        <v>571</v>
      </c>
      <c r="AV72" s="843"/>
      <c r="AW72" s="843"/>
      <c r="AX72" s="843"/>
      <c r="AY72" s="843"/>
      <c r="AZ72" s="845" t="s">
        <v>574</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378</v>
      </c>
      <c r="B88" s="802" t="s">
        <v>411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4142</v>
      </c>
      <c r="AG88" s="857"/>
      <c r="AH88" s="857"/>
      <c r="AI88" s="857"/>
      <c r="AJ88" s="857"/>
      <c r="AK88" s="854"/>
      <c r="AL88" s="854"/>
      <c r="AM88" s="854"/>
      <c r="AN88" s="854"/>
      <c r="AO88" s="854"/>
      <c r="AP88" s="857" t="s">
        <v>571</v>
      </c>
      <c r="AQ88" s="857"/>
      <c r="AR88" s="857"/>
      <c r="AS88" s="857"/>
      <c r="AT88" s="857"/>
      <c r="AU88" s="857" t="s">
        <v>571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412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692</v>
      </c>
      <c r="CS102" s="865"/>
      <c r="CT102" s="865"/>
      <c r="CU102" s="865"/>
      <c r="CV102" s="904"/>
      <c r="CW102" s="903">
        <v>422</v>
      </c>
      <c r="CX102" s="865"/>
      <c r="CY102" s="865"/>
      <c r="CZ102" s="865"/>
      <c r="DA102" s="904"/>
      <c r="DB102" s="903" t="s">
        <v>571</v>
      </c>
      <c r="DC102" s="865"/>
      <c r="DD102" s="865"/>
      <c r="DE102" s="865"/>
      <c r="DF102" s="904"/>
      <c r="DG102" s="903" t="s">
        <v>571</v>
      </c>
      <c r="DH102" s="865"/>
      <c r="DI102" s="865"/>
      <c r="DJ102" s="865"/>
      <c r="DK102" s="904"/>
      <c r="DL102" s="903" t="s">
        <v>571</v>
      </c>
      <c r="DM102" s="865"/>
      <c r="DN102" s="865"/>
      <c r="DO102" s="865"/>
      <c r="DP102" s="904"/>
      <c r="DQ102" s="903" t="s">
        <v>571</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413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414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420</v>
      </c>
      <c r="AB109" s="906"/>
      <c r="AC109" s="906"/>
      <c r="AD109" s="906"/>
      <c r="AE109" s="907"/>
      <c r="AF109" s="905" t="s">
        <v>421</v>
      </c>
      <c r="AG109" s="906"/>
      <c r="AH109" s="906"/>
      <c r="AI109" s="906"/>
      <c r="AJ109" s="907"/>
      <c r="AK109" s="905" t="s">
        <v>294</v>
      </c>
      <c r="AL109" s="906"/>
      <c r="AM109" s="906"/>
      <c r="AN109" s="906"/>
      <c r="AO109" s="907"/>
      <c r="AP109" s="905" t="s">
        <v>422</v>
      </c>
      <c r="AQ109" s="906"/>
      <c r="AR109" s="906"/>
      <c r="AS109" s="906"/>
      <c r="AT109" s="908"/>
      <c r="AU109" s="925" t="s">
        <v>419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420</v>
      </c>
      <c r="BR109" s="906"/>
      <c r="BS109" s="906"/>
      <c r="BT109" s="906"/>
      <c r="BU109" s="907"/>
      <c r="BV109" s="905" t="s">
        <v>421</v>
      </c>
      <c r="BW109" s="906"/>
      <c r="BX109" s="906"/>
      <c r="BY109" s="906"/>
      <c r="BZ109" s="907"/>
      <c r="CA109" s="905" t="s">
        <v>294</v>
      </c>
      <c r="CB109" s="906"/>
      <c r="CC109" s="906"/>
      <c r="CD109" s="906"/>
      <c r="CE109" s="907"/>
      <c r="CF109" s="926" t="s">
        <v>422</v>
      </c>
      <c r="CG109" s="926"/>
      <c r="CH109" s="926"/>
      <c r="CI109" s="926"/>
      <c r="CJ109" s="926"/>
      <c r="CK109" s="905" t="s">
        <v>423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420</v>
      </c>
      <c r="DH109" s="906"/>
      <c r="DI109" s="906"/>
      <c r="DJ109" s="906"/>
      <c r="DK109" s="907"/>
      <c r="DL109" s="905" t="s">
        <v>421</v>
      </c>
      <c r="DM109" s="906"/>
      <c r="DN109" s="906"/>
      <c r="DO109" s="906"/>
      <c r="DP109" s="907"/>
      <c r="DQ109" s="905" t="s">
        <v>294</v>
      </c>
      <c r="DR109" s="906"/>
      <c r="DS109" s="906"/>
      <c r="DT109" s="906"/>
      <c r="DU109" s="907"/>
      <c r="DV109" s="905" t="s">
        <v>422</v>
      </c>
      <c r="DW109" s="906"/>
      <c r="DX109" s="906"/>
      <c r="DY109" s="906"/>
      <c r="DZ109" s="908"/>
    </row>
    <row r="110" spans="1:131" s="224" customFormat="1" ht="26.25" customHeight="1" x14ac:dyDescent="0.15">
      <c r="A110" s="909" t="s">
        <v>424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6854391</v>
      </c>
      <c r="AB110" s="913"/>
      <c r="AC110" s="913"/>
      <c r="AD110" s="913"/>
      <c r="AE110" s="914"/>
      <c r="AF110" s="915">
        <v>6741598</v>
      </c>
      <c r="AG110" s="913"/>
      <c r="AH110" s="913"/>
      <c r="AI110" s="913"/>
      <c r="AJ110" s="914"/>
      <c r="AK110" s="915">
        <v>6587777</v>
      </c>
      <c r="AL110" s="913"/>
      <c r="AM110" s="913"/>
      <c r="AN110" s="913"/>
      <c r="AO110" s="914"/>
      <c r="AP110" s="916">
        <v>33.4</v>
      </c>
      <c r="AQ110" s="917"/>
      <c r="AR110" s="917"/>
      <c r="AS110" s="917"/>
      <c r="AT110" s="918"/>
      <c r="AU110" s="919" t="s">
        <v>69</v>
      </c>
      <c r="AV110" s="920"/>
      <c r="AW110" s="920"/>
      <c r="AX110" s="920"/>
      <c r="AY110" s="920"/>
      <c r="AZ110" s="942" t="s">
        <v>425</v>
      </c>
      <c r="BA110" s="910"/>
      <c r="BB110" s="910"/>
      <c r="BC110" s="910"/>
      <c r="BD110" s="910"/>
      <c r="BE110" s="910"/>
      <c r="BF110" s="910"/>
      <c r="BG110" s="910"/>
      <c r="BH110" s="910"/>
      <c r="BI110" s="910"/>
      <c r="BJ110" s="910"/>
      <c r="BK110" s="910"/>
      <c r="BL110" s="910"/>
      <c r="BM110" s="910"/>
      <c r="BN110" s="910"/>
      <c r="BO110" s="910"/>
      <c r="BP110" s="911"/>
      <c r="BQ110" s="943">
        <v>48970641</v>
      </c>
      <c r="BR110" s="944"/>
      <c r="BS110" s="944"/>
      <c r="BT110" s="944"/>
      <c r="BU110" s="944"/>
      <c r="BV110" s="944">
        <v>46070753</v>
      </c>
      <c r="BW110" s="944"/>
      <c r="BX110" s="944"/>
      <c r="BY110" s="944"/>
      <c r="BZ110" s="944"/>
      <c r="CA110" s="944">
        <v>42746429</v>
      </c>
      <c r="CB110" s="944"/>
      <c r="CC110" s="944"/>
      <c r="CD110" s="944"/>
      <c r="CE110" s="944"/>
      <c r="CF110" s="957">
        <v>216.5</v>
      </c>
      <c r="CG110" s="958"/>
      <c r="CH110" s="958"/>
      <c r="CI110" s="958"/>
      <c r="CJ110" s="958"/>
      <c r="CK110" s="959" t="s">
        <v>426</v>
      </c>
      <c r="CL110" s="960"/>
      <c r="CM110" s="942" t="s">
        <v>427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430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431</v>
      </c>
      <c r="B112" s="966"/>
      <c r="C112" s="936" t="s">
        <v>432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433</v>
      </c>
      <c r="BA112" s="936"/>
      <c r="BB112" s="936"/>
      <c r="BC112" s="936"/>
      <c r="BD112" s="936"/>
      <c r="BE112" s="936"/>
      <c r="BF112" s="936"/>
      <c r="BG112" s="936"/>
      <c r="BH112" s="936"/>
      <c r="BI112" s="936"/>
      <c r="BJ112" s="936"/>
      <c r="BK112" s="936"/>
      <c r="BL112" s="936"/>
      <c r="BM112" s="936"/>
      <c r="BN112" s="936"/>
      <c r="BO112" s="936"/>
      <c r="BP112" s="937"/>
      <c r="BQ112" s="938">
        <v>9362496</v>
      </c>
      <c r="BR112" s="939"/>
      <c r="BS112" s="939"/>
      <c r="BT112" s="939"/>
      <c r="BU112" s="939"/>
      <c r="BV112" s="939">
        <v>8918225</v>
      </c>
      <c r="BW112" s="939"/>
      <c r="BX112" s="939"/>
      <c r="BY112" s="939"/>
      <c r="BZ112" s="939"/>
      <c r="CA112" s="939">
        <v>7945700</v>
      </c>
      <c r="CB112" s="939"/>
      <c r="CC112" s="939"/>
      <c r="CD112" s="939"/>
      <c r="CE112" s="939"/>
      <c r="CF112" s="933">
        <v>40.200000000000003</v>
      </c>
      <c r="CG112" s="934"/>
      <c r="CH112" s="934"/>
      <c r="CI112" s="934"/>
      <c r="CJ112" s="934"/>
      <c r="CK112" s="961"/>
      <c r="CL112" s="962"/>
      <c r="CM112" s="935" t="s">
        <v>434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435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1037546</v>
      </c>
      <c r="AB113" s="951"/>
      <c r="AC113" s="951"/>
      <c r="AD113" s="951"/>
      <c r="AE113" s="952"/>
      <c r="AF113" s="953">
        <v>994697</v>
      </c>
      <c r="AG113" s="951"/>
      <c r="AH113" s="951"/>
      <c r="AI113" s="951"/>
      <c r="AJ113" s="952"/>
      <c r="AK113" s="953">
        <v>973334</v>
      </c>
      <c r="AL113" s="951"/>
      <c r="AM113" s="951"/>
      <c r="AN113" s="951"/>
      <c r="AO113" s="952"/>
      <c r="AP113" s="954">
        <v>4.9000000000000004</v>
      </c>
      <c r="AQ113" s="955"/>
      <c r="AR113" s="955"/>
      <c r="AS113" s="955"/>
      <c r="AT113" s="956"/>
      <c r="AU113" s="921"/>
      <c r="AV113" s="922"/>
      <c r="AW113" s="922"/>
      <c r="AX113" s="922"/>
      <c r="AY113" s="922"/>
      <c r="AZ113" s="935" t="s">
        <v>436</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439</v>
      </c>
      <c r="BA114" s="936"/>
      <c r="BB114" s="936"/>
      <c r="BC114" s="936"/>
      <c r="BD114" s="936"/>
      <c r="BE114" s="936"/>
      <c r="BF114" s="936"/>
      <c r="BG114" s="936"/>
      <c r="BH114" s="936"/>
      <c r="BI114" s="936"/>
      <c r="BJ114" s="936"/>
      <c r="BK114" s="936"/>
      <c r="BL114" s="936"/>
      <c r="BM114" s="936"/>
      <c r="BN114" s="936"/>
      <c r="BO114" s="936"/>
      <c r="BP114" s="937"/>
      <c r="BQ114" s="938">
        <v>7166547</v>
      </c>
      <c r="BR114" s="939"/>
      <c r="BS114" s="939"/>
      <c r="BT114" s="939"/>
      <c r="BU114" s="939"/>
      <c r="BV114" s="939">
        <v>7214659</v>
      </c>
      <c r="BW114" s="939"/>
      <c r="BX114" s="939"/>
      <c r="BY114" s="939"/>
      <c r="BZ114" s="939"/>
      <c r="CA114" s="939">
        <v>7118219</v>
      </c>
      <c r="CB114" s="939"/>
      <c r="CC114" s="939"/>
      <c r="CD114" s="939"/>
      <c r="CE114" s="939"/>
      <c r="CF114" s="933">
        <v>36</v>
      </c>
      <c r="CG114" s="934"/>
      <c r="CH114" s="934"/>
      <c r="CI114" s="934"/>
      <c r="CJ114" s="934"/>
      <c r="CK114" s="961"/>
      <c r="CL114" s="962"/>
      <c r="CM114" s="935" t="s">
        <v>440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441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121</v>
      </c>
      <c r="AB115" s="951"/>
      <c r="AC115" s="951"/>
      <c r="AD115" s="951"/>
      <c r="AE115" s="952"/>
      <c r="AF115" s="953">
        <v>43</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442</v>
      </c>
      <c r="BA115" s="936"/>
      <c r="BB115" s="936"/>
      <c r="BC115" s="936"/>
      <c r="BD115" s="936"/>
      <c r="BE115" s="936"/>
      <c r="BF115" s="936"/>
      <c r="BG115" s="936"/>
      <c r="BH115" s="936"/>
      <c r="BI115" s="936"/>
      <c r="BJ115" s="936"/>
      <c r="BK115" s="936"/>
      <c r="BL115" s="936"/>
      <c r="BM115" s="936"/>
      <c r="BN115" s="936"/>
      <c r="BO115" s="936"/>
      <c r="BP115" s="937"/>
      <c r="BQ115" s="938">
        <v>25545</v>
      </c>
      <c r="BR115" s="939"/>
      <c r="BS115" s="939"/>
      <c r="BT115" s="939"/>
      <c r="BU115" s="939"/>
      <c r="BV115" s="939">
        <v>30946</v>
      </c>
      <c r="BW115" s="939"/>
      <c r="BX115" s="939"/>
      <c r="BY115" s="939"/>
      <c r="BZ115" s="939"/>
      <c r="CA115" s="939">
        <v>50513</v>
      </c>
      <c r="CB115" s="939"/>
      <c r="CC115" s="939"/>
      <c r="CD115" s="939"/>
      <c r="CE115" s="939"/>
      <c r="CF115" s="933">
        <v>0.3</v>
      </c>
      <c r="CG115" s="934"/>
      <c r="CH115" s="934"/>
      <c r="CI115" s="934"/>
      <c r="CJ115" s="934"/>
      <c r="CK115" s="961"/>
      <c r="CL115" s="962"/>
      <c r="CM115" s="935" t="s">
        <v>443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444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v>340</v>
      </c>
      <c r="AG116" s="972"/>
      <c r="AH116" s="972"/>
      <c r="AI116" s="972"/>
      <c r="AJ116" s="973"/>
      <c r="AK116" s="974">
        <v>340</v>
      </c>
      <c r="AL116" s="972"/>
      <c r="AM116" s="972"/>
      <c r="AN116" s="972"/>
      <c r="AO116" s="973"/>
      <c r="AP116" s="975">
        <v>0</v>
      </c>
      <c r="AQ116" s="976"/>
      <c r="AR116" s="976"/>
      <c r="AS116" s="976"/>
      <c r="AT116" s="977"/>
      <c r="AU116" s="921"/>
      <c r="AV116" s="922"/>
      <c r="AW116" s="922"/>
      <c r="AX116" s="922"/>
      <c r="AY116" s="922"/>
      <c r="AZ116" s="980" t="s">
        <v>445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447</v>
      </c>
      <c r="Z117" s="907"/>
      <c r="AA117" s="991">
        <v>7892058</v>
      </c>
      <c r="AB117" s="992"/>
      <c r="AC117" s="992"/>
      <c r="AD117" s="992"/>
      <c r="AE117" s="993"/>
      <c r="AF117" s="994">
        <v>7736678</v>
      </c>
      <c r="AG117" s="992"/>
      <c r="AH117" s="992"/>
      <c r="AI117" s="992"/>
      <c r="AJ117" s="993"/>
      <c r="AK117" s="994">
        <v>7561451</v>
      </c>
      <c r="AL117" s="992"/>
      <c r="AM117" s="992"/>
      <c r="AN117" s="992"/>
      <c r="AO117" s="993"/>
      <c r="AP117" s="995"/>
      <c r="AQ117" s="996"/>
      <c r="AR117" s="996"/>
      <c r="AS117" s="996"/>
      <c r="AT117" s="997"/>
      <c r="AU117" s="921"/>
      <c r="AV117" s="922"/>
      <c r="AW117" s="922"/>
      <c r="AX117" s="922"/>
      <c r="AY117" s="922"/>
      <c r="AZ117" s="987" t="s">
        <v>448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423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420</v>
      </c>
      <c r="AB118" s="906"/>
      <c r="AC118" s="906"/>
      <c r="AD118" s="906"/>
      <c r="AE118" s="907"/>
      <c r="AF118" s="905" t="s">
        <v>421</v>
      </c>
      <c r="AG118" s="906"/>
      <c r="AH118" s="906"/>
      <c r="AI118" s="906"/>
      <c r="AJ118" s="907"/>
      <c r="AK118" s="905" t="s">
        <v>294</v>
      </c>
      <c r="AL118" s="906"/>
      <c r="AM118" s="906"/>
      <c r="AN118" s="906"/>
      <c r="AO118" s="907"/>
      <c r="AP118" s="983" t="s">
        <v>422</v>
      </c>
      <c r="AQ118" s="984"/>
      <c r="AR118" s="984"/>
      <c r="AS118" s="984"/>
      <c r="AT118" s="985"/>
      <c r="AU118" s="921"/>
      <c r="AV118" s="922"/>
      <c r="AW118" s="922"/>
      <c r="AX118" s="922"/>
      <c r="AY118" s="922"/>
      <c r="AZ118" s="986" t="s">
        <v>450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451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426</v>
      </c>
      <c r="B119" s="960"/>
      <c r="C119" s="942" t="s">
        <v>427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452</v>
      </c>
      <c r="BP119" s="1018"/>
      <c r="BQ119" s="1012">
        <v>65525229</v>
      </c>
      <c r="BR119" s="1013"/>
      <c r="BS119" s="1013"/>
      <c r="BT119" s="1013"/>
      <c r="BU119" s="1013"/>
      <c r="BV119" s="1013">
        <v>62234583</v>
      </c>
      <c r="BW119" s="1013"/>
      <c r="BX119" s="1013"/>
      <c r="BY119" s="1013"/>
      <c r="BZ119" s="1013"/>
      <c r="CA119" s="1013">
        <v>57860861</v>
      </c>
      <c r="CB119" s="1013"/>
      <c r="CC119" s="1013"/>
      <c r="CD119" s="1013"/>
      <c r="CE119" s="1013"/>
      <c r="CF119" s="1014"/>
      <c r="CG119" s="1015"/>
      <c r="CH119" s="1015"/>
      <c r="CI119" s="1015"/>
      <c r="CJ119" s="1016"/>
      <c r="CK119" s="963"/>
      <c r="CL119" s="964"/>
      <c r="CM119" s="986" t="s">
        <v>453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430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454</v>
      </c>
      <c r="AV120" s="1005"/>
      <c r="AW120" s="1005"/>
      <c r="AX120" s="1005"/>
      <c r="AY120" s="1006"/>
      <c r="AZ120" s="942" t="s">
        <v>455</v>
      </c>
      <c r="BA120" s="910"/>
      <c r="BB120" s="910"/>
      <c r="BC120" s="910"/>
      <c r="BD120" s="910"/>
      <c r="BE120" s="910"/>
      <c r="BF120" s="910"/>
      <c r="BG120" s="910"/>
      <c r="BH120" s="910"/>
      <c r="BI120" s="910"/>
      <c r="BJ120" s="910"/>
      <c r="BK120" s="910"/>
      <c r="BL120" s="910"/>
      <c r="BM120" s="910"/>
      <c r="BN120" s="910"/>
      <c r="BO120" s="910"/>
      <c r="BP120" s="911"/>
      <c r="BQ120" s="943">
        <v>19989690</v>
      </c>
      <c r="BR120" s="944"/>
      <c r="BS120" s="944"/>
      <c r="BT120" s="944"/>
      <c r="BU120" s="944"/>
      <c r="BV120" s="944">
        <v>20198933</v>
      </c>
      <c r="BW120" s="944"/>
      <c r="BX120" s="944"/>
      <c r="BY120" s="944"/>
      <c r="BZ120" s="944"/>
      <c r="CA120" s="944">
        <v>19064194</v>
      </c>
      <c r="CB120" s="944"/>
      <c r="CC120" s="944"/>
      <c r="CD120" s="944"/>
      <c r="CE120" s="944"/>
      <c r="CF120" s="957">
        <v>96.5</v>
      </c>
      <c r="CG120" s="958"/>
      <c r="CH120" s="958"/>
      <c r="CI120" s="958"/>
      <c r="CJ120" s="958"/>
      <c r="CK120" s="1019" t="s">
        <v>456</v>
      </c>
      <c r="CL120" s="1020"/>
      <c r="CM120" s="1020"/>
      <c r="CN120" s="1020"/>
      <c r="CO120" s="1021"/>
      <c r="CP120" s="1027" t="s">
        <v>397</v>
      </c>
      <c r="CQ120" s="1028"/>
      <c r="CR120" s="1028"/>
      <c r="CS120" s="1028"/>
      <c r="CT120" s="1028"/>
      <c r="CU120" s="1028"/>
      <c r="CV120" s="1028"/>
      <c r="CW120" s="1028"/>
      <c r="CX120" s="1028"/>
      <c r="CY120" s="1028"/>
      <c r="CZ120" s="1028"/>
      <c r="DA120" s="1028"/>
      <c r="DB120" s="1028"/>
      <c r="DC120" s="1028"/>
      <c r="DD120" s="1028"/>
      <c r="DE120" s="1028"/>
      <c r="DF120" s="1029"/>
      <c r="DG120" s="943">
        <v>5225958</v>
      </c>
      <c r="DH120" s="944"/>
      <c r="DI120" s="944"/>
      <c r="DJ120" s="944"/>
      <c r="DK120" s="944"/>
      <c r="DL120" s="944">
        <v>4946630</v>
      </c>
      <c r="DM120" s="944"/>
      <c r="DN120" s="944"/>
      <c r="DO120" s="944"/>
      <c r="DP120" s="944"/>
      <c r="DQ120" s="944">
        <v>4230039</v>
      </c>
      <c r="DR120" s="944"/>
      <c r="DS120" s="944"/>
      <c r="DT120" s="944"/>
      <c r="DU120" s="944"/>
      <c r="DV120" s="945">
        <v>21.4</v>
      </c>
      <c r="DW120" s="945"/>
      <c r="DX120" s="945"/>
      <c r="DY120" s="945"/>
      <c r="DZ120" s="946"/>
    </row>
    <row r="121" spans="1:130" s="224" customFormat="1" ht="26.25" customHeight="1" x14ac:dyDescent="0.15">
      <c r="A121" s="1070"/>
      <c r="B121" s="962"/>
      <c r="C121" s="987" t="s">
        <v>457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458</v>
      </c>
      <c r="BA121" s="936"/>
      <c r="BB121" s="936"/>
      <c r="BC121" s="936"/>
      <c r="BD121" s="936"/>
      <c r="BE121" s="936"/>
      <c r="BF121" s="936"/>
      <c r="BG121" s="936"/>
      <c r="BH121" s="936"/>
      <c r="BI121" s="936"/>
      <c r="BJ121" s="936"/>
      <c r="BK121" s="936"/>
      <c r="BL121" s="936"/>
      <c r="BM121" s="936"/>
      <c r="BN121" s="936"/>
      <c r="BO121" s="936"/>
      <c r="BP121" s="937"/>
      <c r="BQ121" s="938">
        <v>3070332</v>
      </c>
      <c r="BR121" s="939"/>
      <c r="BS121" s="939"/>
      <c r="BT121" s="939"/>
      <c r="BU121" s="939"/>
      <c r="BV121" s="939">
        <v>2933765</v>
      </c>
      <c r="BW121" s="939"/>
      <c r="BX121" s="939"/>
      <c r="BY121" s="939"/>
      <c r="BZ121" s="939"/>
      <c r="CA121" s="939">
        <v>2733494</v>
      </c>
      <c r="CB121" s="939"/>
      <c r="CC121" s="939"/>
      <c r="CD121" s="939"/>
      <c r="CE121" s="939"/>
      <c r="CF121" s="933">
        <v>13.8</v>
      </c>
      <c r="CG121" s="934"/>
      <c r="CH121" s="934"/>
      <c r="CI121" s="934"/>
      <c r="CJ121" s="934"/>
      <c r="CK121" s="1022"/>
      <c r="CL121" s="1023"/>
      <c r="CM121" s="1023"/>
      <c r="CN121" s="1023"/>
      <c r="CO121" s="1024"/>
      <c r="CP121" s="1032" t="s">
        <v>402</v>
      </c>
      <c r="CQ121" s="1033"/>
      <c r="CR121" s="1033"/>
      <c r="CS121" s="1033"/>
      <c r="CT121" s="1033"/>
      <c r="CU121" s="1033"/>
      <c r="CV121" s="1033"/>
      <c r="CW121" s="1033"/>
      <c r="CX121" s="1033"/>
      <c r="CY121" s="1033"/>
      <c r="CZ121" s="1033"/>
      <c r="DA121" s="1033"/>
      <c r="DB121" s="1033"/>
      <c r="DC121" s="1033"/>
      <c r="DD121" s="1033"/>
      <c r="DE121" s="1033"/>
      <c r="DF121" s="1034"/>
      <c r="DG121" s="938">
        <v>1671236</v>
      </c>
      <c r="DH121" s="939"/>
      <c r="DI121" s="939"/>
      <c r="DJ121" s="939"/>
      <c r="DK121" s="939"/>
      <c r="DL121" s="939">
        <v>1636652</v>
      </c>
      <c r="DM121" s="939"/>
      <c r="DN121" s="939"/>
      <c r="DO121" s="939"/>
      <c r="DP121" s="939"/>
      <c r="DQ121" s="939">
        <v>1528149</v>
      </c>
      <c r="DR121" s="939"/>
      <c r="DS121" s="939"/>
      <c r="DT121" s="939"/>
      <c r="DU121" s="939"/>
      <c r="DV121" s="940">
        <v>7.7</v>
      </c>
      <c r="DW121" s="940"/>
      <c r="DX121" s="940"/>
      <c r="DY121" s="940"/>
      <c r="DZ121" s="941"/>
    </row>
    <row r="122" spans="1:130" s="224" customFormat="1" ht="26.25" customHeight="1" x14ac:dyDescent="0.15">
      <c r="A122" s="1070"/>
      <c r="B122" s="962"/>
      <c r="C122" s="935" t="s">
        <v>440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459</v>
      </c>
      <c r="BA122" s="978"/>
      <c r="BB122" s="978"/>
      <c r="BC122" s="978"/>
      <c r="BD122" s="978"/>
      <c r="BE122" s="978"/>
      <c r="BF122" s="978"/>
      <c r="BG122" s="978"/>
      <c r="BH122" s="978"/>
      <c r="BI122" s="978"/>
      <c r="BJ122" s="978"/>
      <c r="BK122" s="978"/>
      <c r="BL122" s="978"/>
      <c r="BM122" s="978"/>
      <c r="BN122" s="978"/>
      <c r="BO122" s="978"/>
      <c r="BP122" s="979"/>
      <c r="BQ122" s="1012">
        <v>43836845</v>
      </c>
      <c r="BR122" s="1013"/>
      <c r="BS122" s="1013"/>
      <c r="BT122" s="1013"/>
      <c r="BU122" s="1013"/>
      <c r="BV122" s="1013">
        <v>39939212</v>
      </c>
      <c r="BW122" s="1013"/>
      <c r="BX122" s="1013"/>
      <c r="BY122" s="1013"/>
      <c r="BZ122" s="1013"/>
      <c r="CA122" s="1013">
        <v>39243112</v>
      </c>
      <c r="CB122" s="1013"/>
      <c r="CC122" s="1013"/>
      <c r="CD122" s="1013"/>
      <c r="CE122" s="1013"/>
      <c r="CF122" s="1030">
        <v>198.7</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1501131</v>
      </c>
      <c r="DH122" s="939"/>
      <c r="DI122" s="939"/>
      <c r="DJ122" s="939"/>
      <c r="DK122" s="939"/>
      <c r="DL122" s="939">
        <v>1414936</v>
      </c>
      <c r="DM122" s="939"/>
      <c r="DN122" s="939"/>
      <c r="DO122" s="939"/>
      <c r="DP122" s="939"/>
      <c r="DQ122" s="939">
        <v>1313163</v>
      </c>
      <c r="DR122" s="939"/>
      <c r="DS122" s="939"/>
      <c r="DT122" s="939"/>
      <c r="DU122" s="939"/>
      <c r="DV122" s="940">
        <v>6.7</v>
      </c>
      <c r="DW122" s="940"/>
      <c r="DX122" s="940"/>
      <c r="DY122" s="940"/>
      <c r="DZ122" s="941"/>
    </row>
    <row r="123" spans="1:130" s="224" customFormat="1" ht="26.25" customHeight="1" x14ac:dyDescent="0.15">
      <c r="A123" s="1070"/>
      <c r="B123" s="962"/>
      <c r="C123" s="935" t="s">
        <v>446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460</v>
      </c>
      <c r="BP123" s="1018"/>
      <c r="BQ123" s="1076">
        <v>66896867</v>
      </c>
      <c r="BR123" s="1077"/>
      <c r="BS123" s="1077"/>
      <c r="BT123" s="1077"/>
      <c r="BU123" s="1077"/>
      <c r="BV123" s="1077">
        <v>63071910</v>
      </c>
      <c r="BW123" s="1077"/>
      <c r="BX123" s="1077"/>
      <c r="BY123" s="1077"/>
      <c r="BZ123" s="1077"/>
      <c r="CA123" s="1077">
        <v>61040800</v>
      </c>
      <c r="CB123" s="1077"/>
      <c r="CC123" s="1077"/>
      <c r="CD123" s="1077"/>
      <c r="CE123" s="1077"/>
      <c r="CF123" s="1014"/>
      <c r="CG123" s="1015"/>
      <c r="CH123" s="1015"/>
      <c r="CI123" s="1015"/>
      <c r="CJ123" s="1016"/>
      <c r="CK123" s="1022"/>
      <c r="CL123" s="1023"/>
      <c r="CM123" s="1023"/>
      <c r="CN123" s="1023"/>
      <c r="CO123" s="1024"/>
      <c r="CP123" s="1032" t="s">
        <v>403</v>
      </c>
      <c r="CQ123" s="1033"/>
      <c r="CR123" s="1033"/>
      <c r="CS123" s="1033"/>
      <c r="CT123" s="1033"/>
      <c r="CU123" s="1033"/>
      <c r="CV123" s="1033"/>
      <c r="CW123" s="1033"/>
      <c r="CX123" s="1033"/>
      <c r="CY123" s="1033"/>
      <c r="CZ123" s="1033"/>
      <c r="DA123" s="1033"/>
      <c r="DB123" s="1033"/>
      <c r="DC123" s="1033"/>
      <c r="DD123" s="1033"/>
      <c r="DE123" s="1033"/>
      <c r="DF123" s="1034"/>
      <c r="DG123" s="971">
        <v>771343</v>
      </c>
      <c r="DH123" s="972"/>
      <c r="DI123" s="972"/>
      <c r="DJ123" s="972"/>
      <c r="DK123" s="973"/>
      <c r="DL123" s="974">
        <v>729961</v>
      </c>
      <c r="DM123" s="972"/>
      <c r="DN123" s="972"/>
      <c r="DO123" s="972"/>
      <c r="DP123" s="973"/>
      <c r="DQ123" s="974">
        <v>695778</v>
      </c>
      <c r="DR123" s="972"/>
      <c r="DS123" s="972"/>
      <c r="DT123" s="972"/>
      <c r="DU123" s="973"/>
      <c r="DV123" s="975">
        <v>3.5</v>
      </c>
      <c r="DW123" s="976"/>
      <c r="DX123" s="976"/>
      <c r="DY123" s="976"/>
      <c r="DZ123" s="977"/>
    </row>
    <row r="124" spans="1:130" s="224" customFormat="1" ht="26.25" customHeight="1" thickBot="1" x14ac:dyDescent="0.2">
      <c r="A124" s="1070"/>
      <c r="B124" s="962"/>
      <c r="C124" s="935" t="s">
        <v>449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461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462</v>
      </c>
      <c r="CQ124" s="1033"/>
      <c r="CR124" s="1033"/>
      <c r="CS124" s="1033"/>
      <c r="CT124" s="1033"/>
      <c r="CU124" s="1033"/>
      <c r="CV124" s="1033"/>
      <c r="CW124" s="1033"/>
      <c r="CX124" s="1033"/>
      <c r="CY124" s="1033"/>
      <c r="CZ124" s="1033"/>
      <c r="DA124" s="1033"/>
      <c r="DB124" s="1033"/>
      <c r="DC124" s="1033"/>
      <c r="DD124" s="1033"/>
      <c r="DE124" s="1033"/>
      <c r="DF124" s="1034"/>
      <c r="DG124" s="1017">
        <v>192828</v>
      </c>
      <c r="DH124" s="999"/>
      <c r="DI124" s="999"/>
      <c r="DJ124" s="999"/>
      <c r="DK124" s="1000"/>
      <c r="DL124" s="998">
        <v>190046</v>
      </c>
      <c r="DM124" s="999"/>
      <c r="DN124" s="999"/>
      <c r="DO124" s="999"/>
      <c r="DP124" s="1000"/>
      <c r="DQ124" s="998">
        <v>178571</v>
      </c>
      <c r="DR124" s="999"/>
      <c r="DS124" s="999"/>
      <c r="DT124" s="999"/>
      <c r="DU124" s="1000"/>
      <c r="DV124" s="1001">
        <v>0.9</v>
      </c>
      <c r="DW124" s="1002"/>
      <c r="DX124" s="1002"/>
      <c r="DY124" s="1002"/>
      <c r="DZ124" s="1003"/>
    </row>
    <row r="125" spans="1:130" s="224" customFormat="1" ht="26.25" customHeight="1" x14ac:dyDescent="0.15">
      <c r="A125" s="1070"/>
      <c r="B125" s="962"/>
      <c r="C125" s="935" t="s">
        <v>451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463</v>
      </c>
      <c r="CL125" s="1020"/>
      <c r="CM125" s="1020"/>
      <c r="CN125" s="1020"/>
      <c r="CO125" s="1021"/>
      <c r="CP125" s="942" t="s">
        <v>464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453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466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121</v>
      </c>
      <c r="AB127" s="972"/>
      <c r="AC127" s="972"/>
      <c r="AD127" s="972"/>
      <c r="AE127" s="973"/>
      <c r="AF127" s="974">
        <v>43</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467</v>
      </c>
      <c r="AY127" s="1045"/>
      <c r="AZ127" s="1045"/>
      <c r="BA127" s="1045"/>
      <c r="BB127" s="1045"/>
      <c r="BC127" s="1045"/>
      <c r="BD127" s="1045"/>
      <c r="BE127" s="1046"/>
      <c r="BF127" s="1047" t="s">
        <v>468</v>
      </c>
      <c r="BG127" s="1045"/>
      <c r="BH127" s="1045"/>
      <c r="BI127" s="1045"/>
      <c r="BJ127" s="1045"/>
      <c r="BK127" s="1045"/>
      <c r="BL127" s="1046"/>
      <c r="BM127" s="1047" t="s">
        <v>469</v>
      </c>
      <c r="BN127" s="1045"/>
      <c r="BO127" s="1045"/>
      <c r="BP127" s="1045"/>
      <c r="BQ127" s="1045"/>
      <c r="BR127" s="1045"/>
      <c r="BS127" s="1046"/>
      <c r="BT127" s="1047" t="s">
        <v>470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471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472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473</v>
      </c>
      <c r="X128" s="1056"/>
      <c r="Y128" s="1056"/>
      <c r="Z128" s="1057"/>
      <c r="AA128" s="1058">
        <v>414997</v>
      </c>
      <c r="AB128" s="1059"/>
      <c r="AC128" s="1059"/>
      <c r="AD128" s="1059"/>
      <c r="AE128" s="1060"/>
      <c r="AF128" s="1061">
        <v>438745</v>
      </c>
      <c r="AG128" s="1059"/>
      <c r="AH128" s="1059"/>
      <c r="AI128" s="1059"/>
      <c r="AJ128" s="1060"/>
      <c r="AK128" s="1061">
        <v>316842</v>
      </c>
      <c r="AL128" s="1059"/>
      <c r="AM128" s="1059"/>
      <c r="AN128" s="1059"/>
      <c r="AO128" s="1060"/>
      <c r="AP128" s="1062"/>
      <c r="AQ128" s="1063"/>
      <c r="AR128" s="1063"/>
      <c r="AS128" s="1063"/>
      <c r="AT128" s="1064"/>
      <c r="AU128" s="226"/>
      <c r="AV128" s="226"/>
      <c r="AW128" s="226"/>
      <c r="AX128" s="909" t="s">
        <v>474</v>
      </c>
      <c r="AY128" s="910"/>
      <c r="AZ128" s="910"/>
      <c r="BA128" s="910"/>
      <c r="BB128" s="910"/>
      <c r="BC128" s="910"/>
      <c r="BD128" s="910"/>
      <c r="BE128" s="911"/>
      <c r="BF128" s="1065" t="s">
        <v>122</v>
      </c>
      <c r="BG128" s="1066"/>
      <c r="BH128" s="1066"/>
      <c r="BI128" s="1066"/>
      <c r="BJ128" s="1066"/>
      <c r="BK128" s="1066"/>
      <c r="BL128" s="1067"/>
      <c r="BM128" s="1065">
        <v>12.09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475</v>
      </c>
      <c r="CQ128" s="739"/>
      <c r="CR128" s="739"/>
      <c r="CS128" s="739"/>
      <c r="CT128" s="739"/>
      <c r="CU128" s="739"/>
      <c r="CV128" s="739"/>
      <c r="CW128" s="739"/>
      <c r="CX128" s="739"/>
      <c r="CY128" s="739"/>
      <c r="CZ128" s="739"/>
      <c r="DA128" s="739"/>
      <c r="DB128" s="739"/>
      <c r="DC128" s="739"/>
      <c r="DD128" s="739"/>
      <c r="DE128" s="739"/>
      <c r="DF128" s="1049"/>
      <c r="DG128" s="1050">
        <v>25545</v>
      </c>
      <c r="DH128" s="1051"/>
      <c r="DI128" s="1051"/>
      <c r="DJ128" s="1051"/>
      <c r="DK128" s="1051"/>
      <c r="DL128" s="1051">
        <v>30946</v>
      </c>
      <c r="DM128" s="1051"/>
      <c r="DN128" s="1051"/>
      <c r="DO128" s="1051"/>
      <c r="DP128" s="1051"/>
      <c r="DQ128" s="1051">
        <v>50513</v>
      </c>
      <c r="DR128" s="1051"/>
      <c r="DS128" s="1051"/>
      <c r="DT128" s="1051"/>
      <c r="DU128" s="1051"/>
      <c r="DV128" s="1052">
        <v>0.3</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476</v>
      </c>
      <c r="X129" s="1084"/>
      <c r="Y129" s="1084"/>
      <c r="Z129" s="1085"/>
      <c r="AA129" s="971">
        <v>25590265</v>
      </c>
      <c r="AB129" s="972"/>
      <c r="AC129" s="972"/>
      <c r="AD129" s="972"/>
      <c r="AE129" s="973"/>
      <c r="AF129" s="974">
        <v>24799323</v>
      </c>
      <c r="AG129" s="972"/>
      <c r="AH129" s="972"/>
      <c r="AI129" s="972"/>
      <c r="AJ129" s="973"/>
      <c r="AK129" s="974">
        <v>24915641</v>
      </c>
      <c r="AL129" s="972"/>
      <c r="AM129" s="972"/>
      <c r="AN129" s="972"/>
      <c r="AO129" s="973"/>
      <c r="AP129" s="1086"/>
      <c r="AQ129" s="1087"/>
      <c r="AR129" s="1087"/>
      <c r="AS129" s="1087"/>
      <c r="AT129" s="1088"/>
      <c r="AU129" s="227"/>
      <c r="AV129" s="227"/>
      <c r="AW129" s="227"/>
      <c r="AX129" s="1078" t="s">
        <v>477</v>
      </c>
      <c r="AY129" s="936"/>
      <c r="AZ129" s="936"/>
      <c r="BA129" s="936"/>
      <c r="BB129" s="936"/>
      <c r="BC129" s="936"/>
      <c r="BD129" s="936"/>
      <c r="BE129" s="937"/>
      <c r="BF129" s="1079" t="s">
        <v>122</v>
      </c>
      <c r="BG129" s="1080"/>
      <c r="BH129" s="1080"/>
      <c r="BI129" s="1080"/>
      <c r="BJ129" s="1080"/>
      <c r="BK129" s="1080"/>
      <c r="BL129" s="1081"/>
      <c r="BM129" s="1079">
        <v>17.09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479</v>
      </c>
      <c r="X130" s="1084"/>
      <c r="Y130" s="1084"/>
      <c r="Z130" s="1085"/>
      <c r="AA130" s="971">
        <v>5546571</v>
      </c>
      <c r="AB130" s="972"/>
      <c r="AC130" s="972"/>
      <c r="AD130" s="972"/>
      <c r="AE130" s="973"/>
      <c r="AF130" s="974">
        <v>5330765</v>
      </c>
      <c r="AG130" s="972"/>
      <c r="AH130" s="972"/>
      <c r="AI130" s="972"/>
      <c r="AJ130" s="973"/>
      <c r="AK130" s="974">
        <v>5168898</v>
      </c>
      <c r="AL130" s="972"/>
      <c r="AM130" s="972"/>
      <c r="AN130" s="972"/>
      <c r="AO130" s="973"/>
      <c r="AP130" s="1086"/>
      <c r="AQ130" s="1087"/>
      <c r="AR130" s="1087"/>
      <c r="AS130" s="1087"/>
      <c r="AT130" s="1088"/>
      <c r="AU130" s="227"/>
      <c r="AV130" s="227"/>
      <c r="AW130" s="227"/>
      <c r="AX130" s="1078" t="s">
        <v>480</v>
      </c>
      <c r="AY130" s="936"/>
      <c r="AZ130" s="936"/>
      <c r="BA130" s="936"/>
      <c r="BB130" s="936"/>
      <c r="BC130" s="936"/>
      <c r="BD130" s="936"/>
      <c r="BE130" s="937"/>
      <c r="BF130" s="1114">
        <v>10</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481</v>
      </c>
      <c r="X131" s="1121"/>
      <c r="Y131" s="1121"/>
      <c r="Z131" s="1122"/>
      <c r="AA131" s="1017">
        <v>20043694</v>
      </c>
      <c r="AB131" s="999"/>
      <c r="AC131" s="999"/>
      <c r="AD131" s="999"/>
      <c r="AE131" s="1000"/>
      <c r="AF131" s="998">
        <v>19468558</v>
      </c>
      <c r="AG131" s="999"/>
      <c r="AH131" s="999"/>
      <c r="AI131" s="999"/>
      <c r="AJ131" s="1000"/>
      <c r="AK131" s="998">
        <v>19746743</v>
      </c>
      <c r="AL131" s="999"/>
      <c r="AM131" s="999"/>
      <c r="AN131" s="999"/>
      <c r="AO131" s="1000"/>
      <c r="AP131" s="1123"/>
      <c r="AQ131" s="1124"/>
      <c r="AR131" s="1124"/>
      <c r="AS131" s="1124"/>
      <c r="AT131" s="1125"/>
      <c r="AU131" s="227"/>
      <c r="AV131" s="227"/>
      <c r="AW131" s="227"/>
      <c r="AX131" s="1096" t="s">
        <v>482</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483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484</v>
      </c>
      <c r="W132" s="1107"/>
      <c r="X132" s="1107"/>
      <c r="Y132" s="1107"/>
      <c r="Z132" s="1108"/>
      <c r="AA132" s="1109">
        <v>9.6314082620000008</v>
      </c>
      <c r="AB132" s="1110"/>
      <c r="AC132" s="1110"/>
      <c r="AD132" s="1110"/>
      <c r="AE132" s="1111"/>
      <c r="AF132" s="1112">
        <v>10.10433336</v>
      </c>
      <c r="AG132" s="1110"/>
      <c r="AH132" s="1110"/>
      <c r="AI132" s="1110"/>
      <c r="AJ132" s="1111"/>
      <c r="AK132" s="1112">
        <v>10.51166261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485</v>
      </c>
      <c r="W133" s="1090"/>
      <c r="X133" s="1090"/>
      <c r="Y133" s="1090"/>
      <c r="Z133" s="1091"/>
      <c r="AA133" s="1092">
        <v>8.6999999999999993</v>
      </c>
      <c r="AB133" s="1093"/>
      <c r="AC133" s="1093"/>
      <c r="AD133" s="1093"/>
      <c r="AE133" s="1094"/>
      <c r="AF133" s="1092">
        <v>9.6999999999999993</v>
      </c>
      <c r="AG133" s="1093"/>
      <c r="AH133" s="1093"/>
      <c r="AI133" s="1093"/>
      <c r="AJ133" s="1094"/>
      <c r="AK133" s="1092">
        <v>10</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fDn2Vo0XBHdj6fwvH0vSODdW3B8jUUGB0tsJtvASJqFkjeMlwbkN5m7vxlmwXJ6acJ8f0YjFz6LyRzQzQM/cA==" saltValue="753kiuuvEz400uBGEglI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A51" sqref="DA5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Yg1F1fY34La8JRfk5rpaS5UcU0xPvv4Do56GGrLkS+ORT/Lbfrdi/64E1o36H85TGIEOTQ1ojGhs0k+0GrJxw==" saltValue="C/IXX3IZkwGtZi3GoGOm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qCoYtL6uO2UybofE+ATvJNm5kBj44xpXD9WwJfGs4OXAXNCFJTL1qDGpZcB9wT1TqLKJJIxen3VaL6TOd3I6w==" saltValue="5OZlSNYlFnlBSzbrBPul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488</v>
      </c>
      <c r="AL6" s="260"/>
      <c r="AM6" s="260"/>
      <c r="AN6" s="260"/>
    </row>
    <row r="7" spans="1:46" ht="13.5" customHeight="1" x14ac:dyDescent="0.15">
      <c r="A7" s="259"/>
      <c r="AK7" s="262"/>
      <c r="AL7" s="263"/>
      <c r="AM7" s="263"/>
      <c r="AN7" s="264"/>
      <c r="AO7" s="1127" t="s">
        <v>489</v>
      </c>
      <c r="AP7" s="265"/>
      <c r="AQ7" s="266" t="s">
        <v>490</v>
      </c>
      <c r="AR7" s="267"/>
    </row>
    <row r="8" spans="1:46" x14ac:dyDescent="0.15">
      <c r="A8" s="259"/>
      <c r="AK8" s="268"/>
      <c r="AL8" s="269"/>
      <c r="AM8" s="269"/>
      <c r="AN8" s="270"/>
      <c r="AO8" s="1128"/>
      <c r="AP8" s="271" t="s">
        <v>491</v>
      </c>
      <c r="AQ8" s="272" t="s">
        <v>492</v>
      </c>
      <c r="AR8" s="273" t="s">
        <v>493</v>
      </c>
    </row>
    <row r="9" spans="1:46" x14ac:dyDescent="0.15">
      <c r="A9" s="259"/>
      <c r="AK9" s="1129" t="s">
        <v>494</v>
      </c>
      <c r="AL9" s="1130"/>
      <c r="AM9" s="1130"/>
      <c r="AN9" s="1131"/>
      <c r="AO9" s="274">
        <v>7699143</v>
      </c>
      <c r="AP9" s="274">
        <v>117322</v>
      </c>
      <c r="AQ9" s="275">
        <v>73824</v>
      </c>
      <c r="AR9" s="276">
        <v>58.9</v>
      </c>
    </row>
    <row r="10" spans="1:46" ht="13.5" customHeight="1" x14ac:dyDescent="0.15">
      <c r="A10" s="259"/>
      <c r="AK10" s="1129" t="s">
        <v>495</v>
      </c>
      <c r="AL10" s="1130"/>
      <c r="AM10" s="1130"/>
      <c r="AN10" s="1131"/>
      <c r="AO10" s="277">
        <v>32</v>
      </c>
      <c r="AP10" s="277">
        <v>0</v>
      </c>
      <c r="AQ10" s="278">
        <v>6244</v>
      </c>
      <c r="AR10" s="279">
        <v>-100</v>
      </c>
    </row>
    <row r="11" spans="1:46" ht="13.5" customHeight="1" x14ac:dyDescent="0.15">
      <c r="A11" s="259"/>
      <c r="AK11" s="1129" t="s">
        <v>496</v>
      </c>
      <c r="AL11" s="1130"/>
      <c r="AM11" s="1130"/>
      <c r="AN11" s="1131"/>
      <c r="AO11" s="277">
        <v>10738</v>
      </c>
      <c r="AP11" s="277">
        <v>164</v>
      </c>
      <c r="AQ11" s="278">
        <v>1048</v>
      </c>
      <c r="AR11" s="279">
        <v>-84.4</v>
      </c>
    </row>
    <row r="12" spans="1:46" ht="13.5" customHeight="1" x14ac:dyDescent="0.15">
      <c r="A12" s="259"/>
      <c r="AK12" s="1129" t="s">
        <v>497</v>
      </c>
      <c r="AL12" s="1130"/>
      <c r="AM12" s="1130"/>
      <c r="AN12" s="1131"/>
      <c r="AO12" s="277" t="s">
        <v>498</v>
      </c>
      <c r="AP12" s="277" t="s">
        <v>498</v>
      </c>
      <c r="AQ12" s="278">
        <v>8</v>
      </c>
      <c r="AR12" s="279" t="s">
        <v>498</v>
      </c>
    </row>
    <row r="13" spans="1:46" ht="13.5" customHeight="1" x14ac:dyDescent="0.15">
      <c r="A13" s="259"/>
      <c r="AK13" s="1129" t="s">
        <v>499</v>
      </c>
      <c r="AL13" s="1130"/>
      <c r="AM13" s="1130"/>
      <c r="AN13" s="1131"/>
      <c r="AO13" s="277">
        <v>87046</v>
      </c>
      <c r="AP13" s="277">
        <v>1326</v>
      </c>
      <c r="AQ13" s="278">
        <v>2350</v>
      </c>
      <c r="AR13" s="279">
        <v>-43.6</v>
      </c>
    </row>
    <row r="14" spans="1:46" ht="13.5" customHeight="1" x14ac:dyDescent="0.15">
      <c r="A14" s="259"/>
      <c r="AK14" s="1129" t="s">
        <v>500</v>
      </c>
      <c r="AL14" s="1130"/>
      <c r="AM14" s="1130"/>
      <c r="AN14" s="1131"/>
      <c r="AO14" s="277">
        <v>159656</v>
      </c>
      <c r="AP14" s="277">
        <v>2433</v>
      </c>
      <c r="AQ14" s="278">
        <v>1698</v>
      </c>
      <c r="AR14" s="279">
        <v>43.3</v>
      </c>
    </row>
    <row r="15" spans="1:46" ht="13.5" customHeight="1" x14ac:dyDescent="0.15">
      <c r="A15" s="259"/>
      <c r="AK15" s="1132" t="s">
        <v>501</v>
      </c>
      <c r="AL15" s="1133"/>
      <c r="AM15" s="1133"/>
      <c r="AN15" s="1134"/>
      <c r="AO15" s="277">
        <v>-637078</v>
      </c>
      <c r="AP15" s="277">
        <v>-9708</v>
      </c>
      <c r="AQ15" s="278">
        <v>-3564</v>
      </c>
      <c r="AR15" s="279">
        <v>172.4</v>
      </c>
    </row>
    <row r="16" spans="1:46" x14ac:dyDescent="0.15">
      <c r="A16" s="259"/>
      <c r="AK16" s="1132" t="s">
        <v>177</v>
      </c>
      <c r="AL16" s="1133"/>
      <c r="AM16" s="1133"/>
      <c r="AN16" s="1134"/>
      <c r="AO16" s="277">
        <v>7319537</v>
      </c>
      <c r="AP16" s="277">
        <v>111538</v>
      </c>
      <c r="AQ16" s="278">
        <v>81608</v>
      </c>
      <c r="AR16" s="279">
        <v>36.700000000000003</v>
      </c>
    </row>
    <row r="17" spans="1:46" x14ac:dyDescent="0.15">
      <c r="A17" s="259"/>
    </row>
    <row r="18" spans="1:46" x14ac:dyDescent="0.15">
      <c r="A18" s="259"/>
      <c r="AQ18" s="280"/>
      <c r="AR18" s="280"/>
    </row>
    <row r="19" spans="1:46" x14ac:dyDescent="0.15">
      <c r="A19" s="259"/>
      <c r="AK19" s="255" t="s">
        <v>502</v>
      </c>
    </row>
    <row r="20" spans="1:46" x14ac:dyDescent="0.15">
      <c r="A20" s="259"/>
      <c r="AK20" s="281"/>
      <c r="AL20" s="282"/>
      <c r="AM20" s="282"/>
      <c r="AN20" s="283"/>
      <c r="AO20" s="284" t="s">
        <v>503</v>
      </c>
      <c r="AP20" s="285" t="s">
        <v>504</v>
      </c>
      <c r="AQ20" s="286" t="s">
        <v>505</v>
      </c>
      <c r="AR20" s="287"/>
    </row>
    <row r="21" spans="1:46" s="260" customFormat="1" x14ac:dyDescent="0.15">
      <c r="A21" s="288"/>
      <c r="AK21" s="1135" t="s">
        <v>506</v>
      </c>
      <c r="AL21" s="1136"/>
      <c r="AM21" s="1136"/>
      <c r="AN21" s="1137"/>
      <c r="AO21" s="289">
        <v>11.46</v>
      </c>
      <c r="AP21" s="290">
        <v>7.59</v>
      </c>
      <c r="AQ21" s="291">
        <v>3.87</v>
      </c>
      <c r="AS21" s="292"/>
      <c r="AT21" s="288"/>
    </row>
    <row r="22" spans="1:46" s="260" customFormat="1" x14ac:dyDescent="0.15">
      <c r="A22" s="288"/>
      <c r="AK22" s="1135" t="s">
        <v>507</v>
      </c>
      <c r="AL22" s="1136"/>
      <c r="AM22" s="1136"/>
      <c r="AN22" s="1137"/>
      <c r="AO22" s="293">
        <v>100.1</v>
      </c>
      <c r="AP22" s="294">
        <v>98.2</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510</v>
      </c>
      <c r="AL29" s="260"/>
      <c r="AM29" s="260"/>
      <c r="AN29" s="260"/>
      <c r="AS29" s="302"/>
    </row>
    <row r="30" spans="1:46" ht="13.5" customHeight="1" x14ac:dyDescent="0.15">
      <c r="A30" s="259"/>
      <c r="AK30" s="262"/>
      <c r="AL30" s="263"/>
      <c r="AM30" s="263"/>
      <c r="AN30" s="264"/>
      <c r="AO30" s="1127" t="s">
        <v>489</v>
      </c>
      <c r="AP30" s="265"/>
      <c r="AQ30" s="266" t="s">
        <v>490</v>
      </c>
      <c r="AR30" s="267"/>
    </row>
    <row r="31" spans="1:46" x14ac:dyDescent="0.15">
      <c r="A31" s="259"/>
      <c r="AK31" s="268"/>
      <c r="AL31" s="269"/>
      <c r="AM31" s="269"/>
      <c r="AN31" s="270"/>
      <c r="AO31" s="1128"/>
      <c r="AP31" s="271" t="s">
        <v>491</v>
      </c>
      <c r="AQ31" s="272" t="s">
        <v>492</v>
      </c>
      <c r="AR31" s="273" t="s">
        <v>493</v>
      </c>
    </row>
    <row r="32" spans="1:46" ht="27" customHeight="1" x14ac:dyDescent="0.15">
      <c r="A32" s="259"/>
      <c r="AK32" s="1143" t="s">
        <v>511</v>
      </c>
      <c r="AL32" s="1144"/>
      <c r="AM32" s="1144"/>
      <c r="AN32" s="1145"/>
      <c r="AO32" s="303">
        <v>6587777</v>
      </c>
      <c r="AP32" s="303">
        <v>100387</v>
      </c>
      <c r="AQ32" s="304">
        <v>42992</v>
      </c>
      <c r="AR32" s="305">
        <v>133.5</v>
      </c>
    </row>
    <row r="33" spans="1:46" ht="13.5" customHeight="1" x14ac:dyDescent="0.15">
      <c r="A33" s="259"/>
      <c r="AK33" s="1143" t="s">
        <v>512</v>
      </c>
      <c r="AL33" s="1144"/>
      <c r="AM33" s="1144"/>
      <c r="AN33" s="1145"/>
      <c r="AO33" s="303" t="s">
        <v>498</v>
      </c>
      <c r="AP33" s="303" t="s">
        <v>498</v>
      </c>
      <c r="AQ33" s="304" t="s">
        <v>498</v>
      </c>
      <c r="AR33" s="305" t="s">
        <v>498</v>
      </c>
    </row>
    <row r="34" spans="1:46" ht="27" customHeight="1" x14ac:dyDescent="0.15">
      <c r="A34" s="259"/>
      <c r="AK34" s="1143" t="s">
        <v>513</v>
      </c>
      <c r="AL34" s="1144"/>
      <c r="AM34" s="1144"/>
      <c r="AN34" s="1145"/>
      <c r="AO34" s="303" t="s">
        <v>498</v>
      </c>
      <c r="AP34" s="303" t="s">
        <v>498</v>
      </c>
      <c r="AQ34" s="304">
        <v>43</v>
      </c>
      <c r="AR34" s="305" t="s">
        <v>498</v>
      </c>
    </row>
    <row r="35" spans="1:46" ht="27" customHeight="1" x14ac:dyDescent="0.15">
      <c r="A35" s="259"/>
      <c r="AK35" s="1143" t="s">
        <v>514</v>
      </c>
      <c r="AL35" s="1144"/>
      <c r="AM35" s="1144"/>
      <c r="AN35" s="1145"/>
      <c r="AO35" s="303">
        <v>973334</v>
      </c>
      <c r="AP35" s="303">
        <v>14832</v>
      </c>
      <c r="AQ35" s="304">
        <v>11969</v>
      </c>
      <c r="AR35" s="305">
        <v>23.9</v>
      </c>
    </row>
    <row r="36" spans="1:46" ht="27" customHeight="1" x14ac:dyDescent="0.15">
      <c r="A36" s="259"/>
      <c r="AK36" s="1143" t="s">
        <v>515</v>
      </c>
      <c r="AL36" s="1144"/>
      <c r="AM36" s="1144"/>
      <c r="AN36" s="1145"/>
      <c r="AO36" s="303" t="s">
        <v>498</v>
      </c>
      <c r="AP36" s="303" t="s">
        <v>498</v>
      </c>
      <c r="AQ36" s="304">
        <v>2138</v>
      </c>
      <c r="AR36" s="305" t="s">
        <v>498</v>
      </c>
    </row>
    <row r="37" spans="1:46" ht="13.5" customHeight="1" x14ac:dyDescent="0.15">
      <c r="A37" s="259"/>
      <c r="AK37" s="1143" t="s">
        <v>516</v>
      </c>
      <c r="AL37" s="1144"/>
      <c r="AM37" s="1144"/>
      <c r="AN37" s="1145"/>
      <c r="AO37" s="303" t="s">
        <v>498</v>
      </c>
      <c r="AP37" s="303" t="s">
        <v>498</v>
      </c>
      <c r="AQ37" s="304">
        <v>592</v>
      </c>
      <c r="AR37" s="305" t="s">
        <v>498</v>
      </c>
    </row>
    <row r="38" spans="1:46" ht="27" customHeight="1" x14ac:dyDescent="0.15">
      <c r="A38" s="259"/>
      <c r="AK38" s="1146" t="s">
        <v>517</v>
      </c>
      <c r="AL38" s="1147"/>
      <c r="AM38" s="1147"/>
      <c r="AN38" s="1148"/>
      <c r="AO38" s="306">
        <v>340</v>
      </c>
      <c r="AP38" s="306">
        <v>5</v>
      </c>
      <c r="AQ38" s="307">
        <v>2</v>
      </c>
      <c r="AR38" s="295">
        <v>150</v>
      </c>
      <c r="AS38" s="302"/>
    </row>
    <row r="39" spans="1:46" x14ac:dyDescent="0.15">
      <c r="A39" s="259"/>
      <c r="AK39" s="1146" t="s">
        <v>518</v>
      </c>
      <c r="AL39" s="1147"/>
      <c r="AM39" s="1147"/>
      <c r="AN39" s="1148"/>
      <c r="AO39" s="303">
        <v>-316842</v>
      </c>
      <c r="AP39" s="303">
        <v>-4828</v>
      </c>
      <c r="AQ39" s="304">
        <v>-5777</v>
      </c>
      <c r="AR39" s="305">
        <v>-16.399999999999999</v>
      </c>
      <c r="AS39" s="302"/>
    </row>
    <row r="40" spans="1:46" ht="27" customHeight="1" x14ac:dyDescent="0.15">
      <c r="A40" s="259"/>
      <c r="AK40" s="1143" t="s">
        <v>519</v>
      </c>
      <c r="AL40" s="1144"/>
      <c r="AM40" s="1144"/>
      <c r="AN40" s="1145"/>
      <c r="AO40" s="303">
        <v>-5168898</v>
      </c>
      <c r="AP40" s="303">
        <v>-78765</v>
      </c>
      <c r="AQ40" s="304">
        <v>-36457</v>
      </c>
      <c r="AR40" s="305">
        <v>116</v>
      </c>
      <c r="AS40" s="302"/>
    </row>
    <row r="41" spans="1:46" x14ac:dyDescent="0.15">
      <c r="A41" s="259"/>
      <c r="AK41" s="1149" t="s">
        <v>287</v>
      </c>
      <c r="AL41" s="1150"/>
      <c r="AM41" s="1150"/>
      <c r="AN41" s="1151"/>
      <c r="AO41" s="303">
        <v>2075711</v>
      </c>
      <c r="AP41" s="303">
        <v>31630</v>
      </c>
      <c r="AQ41" s="304">
        <v>15502</v>
      </c>
      <c r="AR41" s="305">
        <v>104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520</v>
      </c>
    </row>
    <row r="48" spans="1:46" x14ac:dyDescent="0.15">
      <c r="A48" s="259"/>
      <c r="AK48" s="313" t="s">
        <v>521</v>
      </c>
      <c r="AL48" s="313"/>
      <c r="AM48" s="313"/>
      <c r="AN48" s="313"/>
      <c r="AO48" s="313"/>
      <c r="AP48" s="313"/>
      <c r="AQ48" s="314"/>
      <c r="AR48" s="313"/>
    </row>
    <row r="49" spans="1:44" ht="13.5" customHeight="1" x14ac:dyDescent="0.15">
      <c r="A49" s="259"/>
      <c r="AK49" s="315"/>
      <c r="AL49" s="316"/>
      <c r="AM49" s="1138" t="s">
        <v>489</v>
      </c>
      <c r="AN49" s="1140" t="s">
        <v>522</v>
      </c>
      <c r="AO49" s="1141"/>
      <c r="AP49" s="1141"/>
      <c r="AQ49" s="1141"/>
      <c r="AR49" s="1142"/>
    </row>
    <row r="50" spans="1:44" x14ac:dyDescent="0.15">
      <c r="A50" s="259"/>
      <c r="AK50" s="317"/>
      <c r="AL50" s="318"/>
      <c r="AM50" s="1139"/>
      <c r="AN50" s="319" t="s">
        <v>523</v>
      </c>
      <c r="AO50" s="320" t="s">
        <v>524</v>
      </c>
      <c r="AP50" s="321" t="s">
        <v>525</v>
      </c>
      <c r="AQ50" s="322" t="s">
        <v>526</v>
      </c>
      <c r="AR50" s="323" t="s">
        <v>527</v>
      </c>
    </row>
    <row r="51" spans="1:44" x14ac:dyDescent="0.15">
      <c r="A51" s="259"/>
      <c r="AK51" s="315" t="s">
        <v>528</v>
      </c>
      <c r="AL51" s="316"/>
      <c r="AM51" s="324">
        <v>9736410</v>
      </c>
      <c r="AN51" s="325">
        <v>137699</v>
      </c>
      <c r="AO51" s="326">
        <v>43.3</v>
      </c>
      <c r="AP51" s="327">
        <v>70166</v>
      </c>
      <c r="AQ51" s="328">
        <v>1.4</v>
      </c>
      <c r="AR51" s="329">
        <v>41.9</v>
      </c>
    </row>
    <row r="52" spans="1:44" x14ac:dyDescent="0.15">
      <c r="A52" s="259"/>
      <c r="AK52" s="330"/>
      <c r="AL52" s="331" t="s">
        <v>529</v>
      </c>
      <c r="AM52" s="332">
        <v>4225948</v>
      </c>
      <c r="AN52" s="333">
        <v>59766</v>
      </c>
      <c r="AO52" s="334">
        <v>25.6</v>
      </c>
      <c r="AP52" s="335">
        <v>36115</v>
      </c>
      <c r="AQ52" s="336">
        <v>-6.2</v>
      </c>
      <c r="AR52" s="337">
        <v>31.8</v>
      </c>
    </row>
    <row r="53" spans="1:44" x14ac:dyDescent="0.15">
      <c r="A53" s="259"/>
      <c r="AK53" s="315" t="s">
        <v>530</v>
      </c>
      <c r="AL53" s="316"/>
      <c r="AM53" s="324">
        <v>9606670</v>
      </c>
      <c r="AN53" s="325">
        <v>138015</v>
      </c>
      <c r="AO53" s="326">
        <v>0.2</v>
      </c>
      <c r="AP53" s="327">
        <v>70329</v>
      </c>
      <c r="AQ53" s="328">
        <v>0.2</v>
      </c>
      <c r="AR53" s="329">
        <v>0</v>
      </c>
    </row>
    <row r="54" spans="1:44" x14ac:dyDescent="0.15">
      <c r="A54" s="259"/>
      <c r="AK54" s="330"/>
      <c r="AL54" s="331" t="s">
        <v>529</v>
      </c>
      <c r="AM54" s="332">
        <v>3022986</v>
      </c>
      <c r="AN54" s="333">
        <v>43430</v>
      </c>
      <c r="AO54" s="334">
        <v>-27.3</v>
      </c>
      <c r="AP54" s="335">
        <v>39403</v>
      </c>
      <c r="AQ54" s="336">
        <v>9.1</v>
      </c>
      <c r="AR54" s="337">
        <v>-36.4</v>
      </c>
    </row>
    <row r="55" spans="1:44" x14ac:dyDescent="0.15">
      <c r="A55" s="259"/>
      <c r="AK55" s="315" t="s">
        <v>531</v>
      </c>
      <c r="AL55" s="316"/>
      <c r="AM55" s="324">
        <v>6233539</v>
      </c>
      <c r="AN55" s="325">
        <v>91182</v>
      </c>
      <c r="AO55" s="326">
        <v>-33.9</v>
      </c>
      <c r="AP55" s="327">
        <v>54225</v>
      </c>
      <c r="AQ55" s="328">
        <v>-22.9</v>
      </c>
      <c r="AR55" s="329">
        <v>-11</v>
      </c>
    </row>
    <row r="56" spans="1:44" x14ac:dyDescent="0.15">
      <c r="A56" s="259"/>
      <c r="AK56" s="330"/>
      <c r="AL56" s="331" t="s">
        <v>529</v>
      </c>
      <c r="AM56" s="332">
        <v>2562415</v>
      </c>
      <c r="AN56" s="333">
        <v>37482</v>
      </c>
      <c r="AO56" s="334">
        <v>-13.7</v>
      </c>
      <c r="AP56" s="335">
        <v>27337</v>
      </c>
      <c r="AQ56" s="336">
        <v>-30.6</v>
      </c>
      <c r="AR56" s="337">
        <v>16.899999999999999</v>
      </c>
    </row>
    <row r="57" spans="1:44" x14ac:dyDescent="0.15">
      <c r="A57" s="259"/>
      <c r="AK57" s="315" t="s">
        <v>532</v>
      </c>
      <c r="AL57" s="316"/>
      <c r="AM57" s="324">
        <v>5155571</v>
      </c>
      <c r="AN57" s="325">
        <v>76804</v>
      </c>
      <c r="AO57" s="326">
        <v>-15.8</v>
      </c>
      <c r="AP57" s="327">
        <v>54016</v>
      </c>
      <c r="AQ57" s="328">
        <v>-0.4</v>
      </c>
      <c r="AR57" s="329">
        <v>-15.4</v>
      </c>
    </row>
    <row r="58" spans="1:44" x14ac:dyDescent="0.15">
      <c r="A58" s="259"/>
      <c r="AK58" s="330"/>
      <c r="AL58" s="331" t="s">
        <v>529</v>
      </c>
      <c r="AM58" s="332">
        <v>2451751</v>
      </c>
      <c r="AN58" s="333">
        <v>36525</v>
      </c>
      <c r="AO58" s="334">
        <v>-2.6</v>
      </c>
      <c r="AP58" s="335">
        <v>28078</v>
      </c>
      <c r="AQ58" s="336">
        <v>2.7</v>
      </c>
      <c r="AR58" s="337">
        <v>-5.3</v>
      </c>
    </row>
    <row r="59" spans="1:44" x14ac:dyDescent="0.15">
      <c r="A59" s="259"/>
      <c r="AK59" s="315" t="s">
        <v>533</v>
      </c>
      <c r="AL59" s="316"/>
      <c r="AM59" s="324">
        <v>6214238</v>
      </c>
      <c r="AN59" s="325">
        <v>94695</v>
      </c>
      <c r="AO59" s="326">
        <v>23.3</v>
      </c>
      <c r="AP59" s="327">
        <v>52786</v>
      </c>
      <c r="AQ59" s="328">
        <v>-2.2999999999999998</v>
      </c>
      <c r="AR59" s="329">
        <v>25.6</v>
      </c>
    </row>
    <row r="60" spans="1:44" x14ac:dyDescent="0.15">
      <c r="A60" s="259"/>
      <c r="AK60" s="330"/>
      <c r="AL60" s="331" t="s">
        <v>529</v>
      </c>
      <c r="AM60" s="332">
        <v>2349508</v>
      </c>
      <c r="AN60" s="333">
        <v>35803</v>
      </c>
      <c r="AO60" s="334">
        <v>-2</v>
      </c>
      <c r="AP60" s="335">
        <v>28742</v>
      </c>
      <c r="AQ60" s="336">
        <v>2.4</v>
      </c>
      <c r="AR60" s="337">
        <v>-4.4000000000000004</v>
      </c>
    </row>
    <row r="61" spans="1:44" x14ac:dyDescent="0.15">
      <c r="A61" s="259"/>
      <c r="AK61" s="315" t="s">
        <v>534</v>
      </c>
      <c r="AL61" s="338"/>
      <c r="AM61" s="324">
        <v>7389286</v>
      </c>
      <c r="AN61" s="325">
        <v>107679</v>
      </c>
      <c r="AO61" s="326">
        <v>3.4</v>
      </c>
      <c r="AP61" s="327">
        <v>60304</v>
      </c>
      <c r="AQ61" s="339">
        <v>-4.8</v>
      </c>
      <c r="AR61" s="329">
        <v>8.1999999999999993</v>
      </c>
    </row>
    <row r="62" spans="1:44" x14ac:dyDescent="0.15">
      <c r="A62" s="259"/>
      <c r="AK62" s="330"/>
      <c r="AL62" s="331" t="s">
        <v>529</v>
      </c>
      <c r="AM62" s="332">
        <v>2922522</v>
      </c>
      <c r="AN62" s="333">
        <v>42601</v>
      </c>
      <c r="AO62" s="334">
        <v>-4</v>
      </c>
      <c r="AP62" s="335">
        <v>31935</v>
      </c>
      <c r="AQ62" s="336">
        <v>-4.5</v>
      </c>
      <c r="AR62" s="337">
        <v>0.5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fJjoPCMYhq3L2qaRa/AHsGU+ZjEZyVhCOWGjth+gjDXf1HCt0uoRUHQ1R6TStu32eqr1XCqkAtfrbY1BNa6gAw==" saltValue="9xztUdVy9U9r1H4ZxXDl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486</v>
      </c>
    </row>
    <row r="121" spans="125:125" ht="13.5" hidden="1" customHeight="1" x14ac:dyDescent="0.15">
      <c r="DU121" s="253"/>
    </row>
  </sheetData>
  <sheetProtection algorithmName="SHA-512" hashValue="HBdwlY8aOufO2f7ZvQ/q9VmzGamMvkWASsU4JyLXeNzG9sSXsdETfMy+WZwNOlBnS2lgWIF3WRLcLwBaebZmvg==" saltValue="hzFd7oZLdMFV0fwx50fW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AE103" sqref="AE103"/>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486</v>
      </c>
    </row>
  </sheetData>
  <sheetProtection algorithmName="SHA-512" hashValue="79vEFN7qBLpN+utSjByAg71ejQGaky4xSiNcYfDRdFEQeCdqiU+nTG4s4cqvpSACII2km9fTEpwL5P+vaZxsKQ==" saltValue="8fXDsYpQnOQtfD7zIhTk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52" t="s">
        <v>3</v>
      </c>
      <c r="D47" s="1152"/>
      <c r="E47" s="1153"/>
      <c r="F47" s="11">
        <v>23.55</v>
      </c>
      <c r="G47" s="12">
        <v>22.92</v>
      </c>
      <c r="H47" s="12">
        <v>24.64</v>
      </c>
      <c r="I47" s="12">
        <v>25.26</v>
      </c>
      <c r="J47" s="13">
        <v>24</v>
      </c>
    </row>
    <row r="48" spans="2:10" ht="57.75" customHeight="1" x14ac:dyDescent="0.15">
      <c r="B48" s="14"/>
      <c r="C48" s="1154" t="s">
        <v>4</v>
      </c>
      <c r="D48" s="1154"/>
      <c r="E48" s="1155"/>
      <c r="F48" s="15">
        <v>2.57</v>
      </c>
      <c r="G48" s="16">
        <v>2.75</v>
      </c>
      <c r="H48" s="16">
        <v>3.45</v>
      </c>
      <c r="I48" s="16">
        <v>3.34</v>
      </c>
      <c r="J48" s="17">
        <v>4.09</v>
      </c>
    </row>
    <row r="49" spans="2:10" ht="57.75" customHeight="1" thickBot="1" x14ac:dyDescent="0.2">
      <c r="B49" s="18"/>
      <c r="C49" s="1156" t="s">
        <v>5</v>
      </c>
      <c r="D49" s="1156"/>
      <c r="E49" s="1157"/>
      <c r="F49" s="19" t="s">
        <v>541</v>
      </c>
      <c r="G49" s="20" t="s">
        <v>542</v>
      </c>
      <c r="H49" s="20">
        <v>3.07</v>
      </c>
      <c r="I49" s="20" t="s">
        <v>543</v>
      </c>
      <c r="J49" s="21">
        <v>1.06</v>
      </c>
    </row>
    <row r="50" spans="2:10" x14ac:dyDescent="0.15"/>
  </sheetData>
  <sheetProtection algorithmName="SHA-512" hashValue="JfERkFho/ZQNNlsT2i4op/JHYjCFL0aNjWoH5b0AOebfyDJgH/mmT2rgk6rdX7Q/ti5sO0ftpkE2s0n/ILer8Q==" saltValue="grmKhwbsnrG+KAV36NEq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2025-03-13T06:23:34Z</cp:lastPrinted>
  <dcterms:created xsi:type="dcterms:W3CDTF">2025-02-19T05:22:15Z</dcterms:created>
  <dcterms:modified xsi:type="dcterms:W3CDTF">2025-09-30T07:45:54Z</dcterms:modified>
  <cp:category/>
</cp:coreProperties>
</file>