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812DAD91-5DEA-4FBC-8637-05451A761E0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40"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U40" i="10"/>
  <c r="C40" i="10"/>
  <c r="BW39" i="10"/>
  <c r="BE39" i="10"/>
  <c r="U39" i="10"/>
  <c r="C39" i="10"/>
  <c r="BW38" i="10"/>
  <c r="BE38" i="10"/>
  <c r="C38" i="10"/>
  <c r="BE37" i="10"/>
  <c r="C37" i="10"/>
  <c r="BE36" i="10"/>
  <c r="C36" i="10"/>
  <c r="BE35" i="10"/>
  <c r="C34" i="10"/>
  <c r="C35" i="10" s="1"/>
  <c r="AM34" i="10" l="1"/>
  <c r="AM35" i="10" s="1"/>
  <c r="AM36" i="10" s="1"/>
  <c r="AM37" i="10" s="1"/>
  <c r="AM38" i="10" s="1"/>
  <c r="AM39" i="10" s="1"/>
  <c r="AM40"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CO34" i="10" l="1"/>
  <c r="CO35" i="10" s="1"/>
  <c r="CO36" i="10" s="1"/>
  <c r="CO37" i="10" s="1"/>
  <c r="CO38" i="10" s="1"/>
  <c r="CO39" i="10" s="1"/>
</calcChain>
</file>

<file path=xl/sharedStrings.xml><?xml version="1.0" encoding="utf-8"?>
<sst xmlns="http://schemas.openxmlformats.org/spreadsheetml/2006/main" count="1143" uniqueCount="611">
  <si>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</si>
  <si>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</si>
  <si>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</si>
  <si>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</si>
  <si>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</si>
  <si>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</si>
  <si>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</si>
  <si>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</si>
  <si>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</si>
  <si>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</si>
  <si>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</si>
  <si>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</si>
  <si>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</si>
  <si>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</si>
  <si>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</si>
  <si>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</si>
  <si>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</si>
  <si>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</si>
  <si>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</si>
  <si>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</si>
  <si>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</si>
  <si>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</si>
  <si>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</si>
  <si>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</si>
  <si>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</si>
  <si>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</si>
  <si>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</si>
  <si>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</si>
  <si>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</si>
  <si>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</si>
  <si>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</si>
  <si>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</si>
  <si>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</si>
  <si>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</si>
  <si>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</si>
  <si>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</si>
  <si>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</si>
  <si>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</si>
  <si>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</si>
  <si>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</si>
  <si>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</si>
  <si>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</si>
  <si>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</si>
  <si>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</si>
  <si>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</si>
  <si>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</si>
  <si>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</si>
  <si>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</si>
  <si>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</si>
  <si>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</si>
  <si>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</si>
  <si>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</si>
  <si>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</si>
  <si>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</si>
  <si>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</si>
  <si>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</si>
  <si>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</si>
  <si>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</si>
  <si>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</si>
  <si>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</si>
  <si>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</si>
  <si>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</si>
  <si>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</si>
  <si>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</si>
  <si>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</si>
  <si>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</si>
  <si>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</si>
  <si>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</si>
  <si>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</si>
  <si>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</si>
  <si>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</si>
  <si>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</si>
  <si>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</si>
  <si>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</si>
  <si>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</si>
  <si>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</si>
  <si>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</si>
  <si>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</si>
  <si>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</si>
  <si>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</si>
  <si>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</si>
  <si>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</si>
  <si>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</si>
  <si>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</si>
  <si>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</si>
  <si>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</si>
  <si>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</si>
  <si>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</si>
  <si>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</si>
  <si>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</si>
  <si>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</si>
  <si>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</si>
  <si>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</si>
  <si>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</si>
  <si>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</si>
  <si>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</si>
  <si>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</si>
  <si>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</si>
  <si>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</si>
  <si>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</si>
  <si>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</si>
  <si>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</si>
  <si>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</si>
  <si>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</si>
  <si>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</si>
  <si>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</si>
  <si>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</si>
  <si>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</si>
  <si>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</si>
  <si>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</si>
  <si>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</si>
  <si>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</si>
  <si>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</si>
  <si>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</si>
  <si>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</si>
  <si>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</si>
  <si>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</si>
  <si>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</si>
  <si>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</si>
  <si>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</si>
  <si>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</si>
  <si>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</si>
  <si>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</si>
  <si>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</si>
  <si>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</si>
  <si>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</si>
  <si>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</si>
  <si>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</si>
  <si>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</si>
  <si>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</si>
  <si>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</si>
  <si>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</si>
  <si>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</si>
  <si>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</si>
  <si>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</si>
  <si>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</si>
  <si>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</si>
  <si>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</si>
  <si>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</si>
  <si>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</si>
  <si>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</si>
  <si>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</si>
  <si>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</si>
  <si>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診療所事業会計</t>
    <phoneticPr fontId="5"/>
  </si>
  <si>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</si>
  <si>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</si>
  <si>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</si>
  <si>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</si>
  <si>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</si>
  <si>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</si>
  <si>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</si>
  <si>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</si>
  <si>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</si>
  <si>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</si>
  <si>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</si>
  <si>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</si>
  <si>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</si>
  <si>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</si>
  <si>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</si>
  <si>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</si>
  <si>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</si>
  <si>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</si>
  <si>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</si>
  <si>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</si>
  <si>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</si>
  <si>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</si>
  <si>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</si>
  <si>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</si>
  <si>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</si>
  <si>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</si>
  <si>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</si>
  <si>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</si>
  <si>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</si>
  <si>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</si>
  <si>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</si>
  <si>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</si>
  <si>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</si>
  <si>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</si>
  <si>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</si>
  <si>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</si>
  <si>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</si>
  <si>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</si>
  <si>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</si>
  <si>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</si>
  <si>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</si>
  <si>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</si>
  <si>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</si>
  <si>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</si>
  <si>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</si>
  <si>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</si>
  <si>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</si>
  <si>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</si>
  <si>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</si>
  <si>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</si>
  <si>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</si>
  <si>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</si>
  <si>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</si>
  <si>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</si>
  <si>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</si>
  <si>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</si>
  <si>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</si>
  <si>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</si>
  <si>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</si>
  <si>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</si>
  <si>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大分県中津市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</si>
  <si>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</si>
  <si>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</si>
  <si>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</si>
  <si>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</si>
  <si>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</si>
  <si>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</si>
  <si>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</si>
  <si>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</si>
  <si>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</si>
  <si>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</si>
  <si>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</si>
  <si>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</si>
  <si>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</si>
  <si>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</si>
  <si>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</si>
  <si>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</si>
  <si>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</si>
  <si>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</si>
  <si>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</si>
  <si>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</si>
  <si>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</si>
  <si>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</si>
  <si>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</si>
  <si>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</si>
  <si>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</si>
  <si>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</si>
  <si>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</si>
  <si>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</si>
  <si>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</si>
  <si>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</si>
  <si>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</si>
  <si>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</si>
  <si>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</si>
  <si>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</si>
  <si>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</si>
  <si>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</si>
  <si>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</si>
  <si>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</si>
  <si>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</si>
  <si>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</si>
  <si>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</si>
  <si>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</si>
  <si>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</si>
  <si>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</si>
  <si>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</si>
  <si>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</si>
  <si>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</si>
  <si>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</si>
  <si>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</si>
  <si>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</si>
  <si>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</si>
  <si>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</si>
  <si>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</si>
  <si>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</si>
  <si>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</si>
  <si>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</si>
  <si>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</si>
  <si>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</si>
  <si>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</si>
  <si>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</si>
  <si>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</si>
  <si>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</si>
  <si>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</si>
  <si>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</si>
  <si>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</si>
  <si>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</si>
  <si>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</si>
  <si>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</si>
  <si>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</si>
  <si>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</si>
  <si>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</si>
  <si>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</si>
  <si>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</si>
  <si>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</si>
  <si>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</si>
  <si>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</si>
  <si>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</si>
  <si>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</si>
  <si>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</si>
  <si>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</si>
  <si>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</si>
  <si>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</si>
  <si>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</si>
  <si>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</si>
  <si>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</si>
  <si>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</si>
  <si>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</si>
  <si>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</si>
  <si>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</si>
  <si>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</si>
  <si>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</si>
  <si>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</si>
  <si>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</si>
  <si>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</si>
  <si>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</si>
  <si>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</si>
  <si>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</si>
  <si>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</si>
  <si>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</si>
  <si>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</si>
  <si>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</si>
  <si>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</si>
  <si>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</si>
  <si>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</si>
  <si>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</si>
  <si>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</si>
  <si>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</si>
  <si>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</si>
  <si>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</si>
  <si>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</si>
  <si>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</si>
  <si>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</si>
  <si>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</si>
  <si>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</si>
  <si>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</si>
  <si>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</si>
  <si>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</si>
  <si>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</si>
  <si>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</si>
  <si>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</si>
  <si>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</si>
  <si>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</si>
  <si>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</si>
  <si>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</si>
  <si>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</si>
  <si>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</si>
  <si>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</si>
  <si>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</si>
  <si>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</si>
  <si>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</si>
  <si>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</si>
  <si>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</si>
  <si>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</si>
  <si>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</si>
  <si>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</si>
  <si>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</si>
  <si>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</si>
  <si>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</si>
  <si>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</si>
  <si>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</si>
  <si>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</si>
  <si>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</si>
  <si>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</si>
  <si>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</si>
  <si>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</si>
  <si>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</si>
  <si>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</si>
  <si>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</si>
  <si>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</si>
  <si>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大分県中津市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</si>
  <si>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</si>
  <si>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</si>
  <si>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</si>
  <si>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</si>
  <si>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</si>
  <si>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</si>
  <si>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</si>
  <si>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</si>
  <si>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</si>
  <si>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</si>
  <si>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</si>
  <si>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</si>
  <si>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</si>
  <si>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</si>
  <si>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</si>
  <si>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</si>
  <si>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</si>
  <si>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</si>
  <si>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</si>
  <si>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</si>
  <si>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</si>
  <si>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</si>
  <si>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</si>
  <si>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</si>
  <si>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</si>
  <si>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</si>
  <si>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</si>
  <si>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</si>
  <si>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</si>
  <si>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</si>
  <si>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</si>
  <si>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</si>
  <si>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</si>
  <si>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</si>
  <si>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</si>
  <si>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</si>
  <si>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</si>
  <si>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介護保険事業特別会計（サービス事業勘定）</t>
    <phoneticPr fontId="5"/>
  </si>
  <si>
    <t>後期高齢者医療特別会計</t>
    <phoneticPr fontId="5"/>
  </si>
  <si>
    <t>水道事業会計</t>
    <phoneticPr fontId="5"/>
  </si>
  <si>
    <t>法適用企業</t>
    <phoneticPr fontId="5"/>
  </si>
  <si>
    <t>下水道事業会計（公共下水道事業）</t>
    <phoneticPr fontId="5"/>
  </si>
  <si>
    <t>下水道事業会計（特定環境保全公共下水道事業）</t>
    <phoneticPr fontId="5"/>
  </si>
  <si>
    <t>下水道事業会計（農業集落排水事業）</t>
    <phoneticPr fontId="5"/>
  </si>
  <si>
    <t>下水道事業会計（小規模集合排水事業）</t>
    <phoneticPr fontId="5"/>
  </si>
  <si>
    <t>病院事業会計</t>
    <phoneticPr fontId="5"/>
  </si>
  <si>
    <t>サイクリングターミナル事業特別会計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</si>
  <si>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</si>
  <si>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</si>
  <si>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</si>
  <si>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</si>
  <si>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</si>
  <si>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</si>
  <si>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</si>
  <si>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</si>
  <si>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</si>
  <si>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</si>
  <si>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</si>
  <si>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</si>
  <si>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</si>
  <si>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</si>
  <si>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</si>
  <si>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</si>
  <si>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</si>
  <si>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</si>
  <si>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</si>
  <si>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</si>
  <si>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</si>
  <si>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</si>
  <si>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</si>
  <si>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</si>
  <si>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</si>
  <si>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</si>
  <si>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</si>
  <si>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</si>
  <si>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</si>
  <si>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</si>
  <si>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</si>
  <si>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</si>
  <si>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</si>
  <si>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</si>
  <si>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</si>
  <si>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</si>
  <si>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</si>
  <si>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</si>
  <si>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</si>
  <si>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</si>
  <si>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</si>
  <si>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</si>
  <si>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</si>
  <si>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</si>
  <si>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</si>
  <si>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</si>
  <si>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</si>
  <si>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</si>
  <si>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</si>
  <si>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</si>
  <si>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</si>
  <si>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</si>
  <si>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</si>
  <si>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</si>
  <si>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</si>
  <si>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</si>
  <si>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</si>
  <si>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</si>
  <si>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</si>
  <si>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</si>
  <si>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</si>
  <si>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</si>
  <si>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</si>
  <si>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</si>
  <si>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</si>
  <si>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</si>
  <si>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</si>
  <si>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</si>
  <si>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</si>
  <si>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</si>
  <si>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</si>
  <si>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</si>
  <si>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</si>
  <si>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</si>
  <si>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</si>
  <si>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</si>
  <si>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</si>
  <si>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</si>
  <si>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</si>
  <si>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</si>
  <si>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</si>
  <si>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</si>
  <si>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</si>
  <si>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</si>
  <si>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</si>
  <si>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</si>
  <si>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</si>
  <si>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</si>
  <si>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</si>
  <si>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</si>
  <si>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</si>
  <si>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</si>
  <si>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</si>
  <si>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</si>
  <si>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</si>
  <si>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</si>
  <si>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</si>
  <si>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</si>
  <si>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</si>
  <si>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</si>
  <si>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</si>
  <si>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</si>
  <si>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</si>
  <si>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</si>
  <si>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</si>
  <si>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</si>
  <si>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</si>
  <si>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</si>
  <si>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</si>
  <si>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</si>
  <si>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</si>
  <si>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</si>
  <si>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</si>
  <si>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</si>
  <si>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</si>
  <si>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</si>
  <si>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</si>
  <si>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</si>
  <si>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</si>
  <si>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</si>
  <si>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</si>
  <si>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</si>
  <si>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</si>
  <si>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</si>
  <si>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</si>
  <si>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</si>
  <si>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</si>
  <si>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</si>
  <si>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</si>
  <si>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</si>
  <si>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</si>
  <si>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</si>
  <si>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</si>
  <si>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</si>
  <si>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</si>
  <si>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</si>
  <si>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5.37</t>
  </si>
  <si>
    <t>▲ 3.96</t>
  </si>
  <si>
    <t>▲ 4.83</t>
  </si>
  <si>
    <t>▲ 3.73</t>
  </si>
  <si>
    <t>診療所事業会計</t>
  </si>
  <si>
    <t>▲ 0.01</t>
  </si>
  <si>
    <t>病院事業会計</t>
  </si>
  <si>
    <t>水道事業会計</t>
  </si>
  <si>
    <t>一般会計</t>
  </si>
  <si>
    <t>下水道事業会計（公共下水道事業）</t>
  </si>
  <si>
    <t>介護保険事業特別会計（保険事業勘定）</t>
  </si>
  <si>
    <t>国民健康保険事業特別会計（事業勘定）</t>
  </si>
  <si>
    <t>下水道事業会計（特定環境保全公共下水道事業）</t>
  </si>
  <si>
    <t>その他会計（赤字）</t>
  </si>
  <si>
    <t>▲ 0.00</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</si>
  <si>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</si>
  <si>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</si>
  <si>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</si>
  <si>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</si>
  <si>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</si>
  <si>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</si>
  <si>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</si>
  <si>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</si>
  <si>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</si>
  <si>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</si>
  <si>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</si>
  <si>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</si>
  <si>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</si>
  <si>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</si>
  <si>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0"/>
  </si>
  <si>
    <t>大分県市町村会館管理組合</t>
    <rPh sb="0" eb="3">
      <t>オオイタケン</t>
    </rPh>
    <rPh sb="3" eb="6">
      <t>シチョウソン</t>
    </rPh>
    <rPh sb="6" eb="8">
      <t>カイカン</t>
    </rPh>
    <rPh sb="8" eb="10">
      <t>カンリ</t>
    </rPh>
    <rPh sb="10" eb="12">
      <t>クミアイ</t>
    </rPh>
    <phoneticPr fontId="10"/>
  </si>
  <si>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</si>
  <si>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大分県後期高齢者医療広域連合（後期高齢者医療特別会計）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</si>
  <si>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</si>
  <si>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</si>
  <si>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基金から133百万円繰入</t>
    <phoneticPr fontId="2"/>
  </si>
  <si>
    <t>-</t>
    <phoneticPr fontId="2"/>
  </si>
  <si>
    <t>中津市土地開発公社</t>
    <rPh sb="0" eb="3">
      <t>ナカツシ</t>
    </rPh>
    <rPh sb="3" eb="5">
      <t>トチ</t>
    </rPh>
    <rPh sb="5" eb="7">
      <t>カイハツ</t>
    </rPh>
    <rPh sb="7" eb="9">
      <t>コウシャ</t>
    </rPh>
    <phoneticPr fontId="10"/>
  </si>
  <si>
    <t>(有)はばたき</t>
    <rPh sb="0" eb="3">
      <t>ユウ</t>
    </rPh>
    <phoneticPr fontId="10"/>
  </si>
  <si>
    <t>(社)農業公社やまくに</t>
    <rPh sb="1" eb="2">
      <t>シャ</t>
    </rPh>
    <rPh sb="3" eb="5">
      <t>ノウギョウ</t>
    </rPh>
    <rPh sb="5" eb="7">
      <t>コウシャ</t>
    </rPh>
    <phoneticPr fontId="10"/>
  </si>
  <si>
    <t>なかつ情報通信開発センター（株）</t>
    <rPh sb="3" eb="5">
      <t>ジョウホウ</t>
    </rPh>
    <rPh sb="5" eb="7">
      <t>ツウシン</t>
    </rPh>
    <rPh sb="7" eb="9">
      <t>カイハツ</t>
    </rPh>
    <rPh sb="13" eb="16">
      <t>カブ</t>
    </rPh>
    <phoneticPr fontId="10"/>
  </si>
  <si>
    <t>（株）道の駅なかつ</t>
    <rPh sb="0" eb="3">
      <t>カブ</t>
    </rPh>
    <rPh sb="3" eb="4">
      <t>ミチ</t>
    </rPh>
    <rPh sb="5" eb="6">
      <t>エキ</t>
    </rPh>
    <phoneticPr fontId="10"/>
  </si>
  <si>
    <t>（株）農業生産法人やまくに</t>
    <rPh sb="0" eb="3">
      <t>カブ</t>
    </rPh>
    <rPh sb="3" eb="5">
      <t>ノウギョウ</t>
    </rPh>
    <rPh sb="5" eb="7">
      <t>セイサン</t>
    </rPh>
    <rPh sb="7" eb="9">
      <t>ホウジン</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</si>
  <si>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</si>
  <si>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</si>
  <si>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</si>
  <si>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</si>
  <si>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</si>
  <si>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</si>
  <si>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</si>
  <si>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</si>
  <si>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</si>
  <si>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</si>
  <si>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</si>
  <si>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</si>
  <si>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福祉振興基金</t>
    <rPh sb="0" eb="2">
      <t>フクシ</t>
    </rPh>
    <rPh sb="2" eb="4">
      <t>シンコウ</t>
    </rPh>
    <rPh sb="4" eb="6">
      <t>キキン</t>
    </rPh>
    <phoneticPr fontId="2"/>
  </si>
  <si>
    <t>地域振興基金</t>
    <rPh sb="0" eb="2">
      <t>チイキ</t>
    </rPh>
    <rPh sb="2" eb="4">
      <t>シンコウ</t>
    </rPh>
    <rPh sb="4" eb="6">
      <t>キキン</t>
    </rPh>
    <phoneticPr fontId="2"/>
  </si>
  <si>
    <t>脱炭素社会推進基金</t>
    <rPh sb="0" eb="1">
      <t>ダツ</t>
    </rPh>
    <rPh sb="1" eb="3">
      <t>タンソ</t>
    </rPh>
    <rPh sb="3" eb="5">
      <t>シャカイ</t>
    </rPh>
    <rPh sb="5" eb="7">
      <t>スイシン</t>
    </rPh>
    <rPh sb="7" eb="9">
      <t>キキン</t>
    </rPh>
    <phoneticPr fontId="2"/>
  </si>
  <si>
    <t>職員退職手当基金</t>
    <rPh sb="0" eb="2">
      <t>ショクイン</t>
    </rPh>
    <rPh sb="2" eb="4">
      <t>タイショク</t>
    </rPh>
    <rPh sb="4" eb="6">
      <t>テアテ</t>
    </rPh>
    <rPh sb="6" eb="8">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</si>
  <si>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</si>
  <si>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</si>
  <si>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</si>
  <si>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</si>
  <si>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</si>
  <si>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交付税算入率の高い旧合併特例事業債などのいわゆる「優良債」を活用して建設事業を実施してきたが、旧合併特例事業債は発行期限を迎え、「優良債」以外の起債が占める割合が年々増加していたことで、地方債現在高等における基準財政需要額算入見込額が減少し、将来負担比率は類似団体平均値よりも高い数値で推移してきた。令和5年度は昨年度と横ばいで推移しており、類似団体平均値よりも高い数値であるため、安定した財政運営と強い行政基盤を確立するとともに、公共施設等に関する各種方針の検討状況や計画の策定状況に合わせて、個別施設計画や長寿命化計画を柔軟に見直し、公共施設における行政サービスの最適化を図る必要がある。</t>
    <rPh sb="160" eb="161">
      <t>ヨコ</t>
    </rPh>
    <rPh sb="164" eb="166">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</si>
  <si>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</si>
  <si>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</si>
  <si>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</si>
  <si>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</si>
  <si>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</si>
  <si>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</si>
  <si>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プライマリーバランスに留意した適正管理により、地方債現在高が減少していることや、退職手当負担見込額の減により、将来負担額が抑制されているが、平成29年度以降将来負担額から控除される特定財源や基準財政需要額算入見込額の減少が要因となり、類似団体平均値よりも高い状態となっている。
・令和5年度の実質公債費比率については、元利償還金は減少し、標準財政規模が増加していることから、単年度の実質公債費比率は0.1ポイント改善し、3ヵ年平均の比率についても0.2ポイント改善した。類似団体内平均値と比較しても良好な数値となっており、今後も維持しつつ、適切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</si>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</sst>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44FDCF7-D5E4-47CF-8208-FE39589B5D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6EE1-4B51-A3A3-4DDE8D7A23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58930</c:v>
                </c:pt>
                <c:pt idx="1">
                  <c:v>60894</c:v>
                </c:pt>
                <c:pt idx="2">
                  <c:v>63094</c:v>
                </c:pt>
                <c:pt idx="3">
                  <c:v>59038</c:v>
                </c:pt>
                <c:pt idx="4">
                  <c:v>49103</c:v>
                </c:pt>
              </c:numCache>
            </c:numRef>
          </c:val>
          <c:smooth val="0"/>
          <c:extLst>
            <c:ext xmlns:c16="http://schemas.microsoft.com/office/drawing/2014/chart" uri="{C3380CC4-5D6E-409C-BE32-E72D297353CC}">
              <c16:uniqueId val="{00000001-6EE1-4B51-A3A3-4DDE8D7A23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5.18</c:v>
                </c:pt>
                <c:pt idx="1">
                  <c:v>5.0999999999999996</c:v>
                </c:pt>
                <c:pt idx="2">
                  <c:v>10.39</c:v>
                </c:pt>
                <c:pt idx="3">
                  <c:v>7.38</c:v>
                </c:pt>
                <c:pt idx="4">
                  <c:v>5.37</c:v>
                </c:pt>
              </c:numCache>
            </c:numRef>
          </c:val>
          <c:extLst>
            <c:ext xmlns:c16="http://schemas.microsoft.com/office/drawing/2014/chart" uri="{C3380CC4-5D6E-409C-BE32-E72D297353CC}">
              <c16:uniqueId val="{00000000-F513-4024-8979-E80054A47A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14.92</c:v>
                </c:pt>
                <c:pt idx="1">
                  <c:v>13.29</c:v>
                </c:pt>
                <c:pt idx="2">
                  <c:v>14.62</c:v>
                </c:pt>
                <c:pt idx="3">
                  <c:v>18.93</c:v>
                </c:pt>
                <c:pt idx="4">
                  <c:v>20.350000000000001</c:v>
                </c:pt>
              </c:numCache>
            </c:numRef>
          </c:val>
          <c:extLst>
            <c:ext xmlns:c16="http://schemas.microsoft.com/office/drawing/2014/chart" uri="{C3380CC4-5D6E-409C-BE32-E72D297353CC}">
              <c16:uniqueId val="{00000001-F513-4024-8979-E80054A47A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-5.37</c:v>
                </c:pt>
                <c:pt idx="1">
                  <c:v>-3.96</c:v>
                </c:pt>
                <c:pt idx="2">
                  <c:v>4.4800000000000004</c:v>
                </c:pt>
                <c:pt idx="3">
                  <c:v>-4.83</c:v>
                </c:pt>
                <c:pt idx="4">
                  <c:v>-3.73</c:v>
                </c:pt>
              </c:numCache>
            </c:numRef>
          </c:val>
          <c:smooth val="0"/>
          <c:extLst>
            <c:ext xmlns:c16="http://schemas.microsoft.com/office/drawing/2014/chart" uri="{C3380CC4-5D6E-409C-BE32-E72D297353CC}">
              <c16:uniqueId val="{00000002-F513-4024-8979-E80054A47A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0.24</c:v>
                </c:pt>
                <c:pt idx="4">
                  <c:v>#N/A</c:v>
                </c:pt>
                <c:pt idx="5">
                  <c:v>0.16</c:v>
                </c:pt>
                <c:pt idx="6">
                  <c:v>#N/A</c:v>
                </c:pt>
                <c:pt idx="7">
                  <c:v>0.23</c:v>
                </c:pt>
                <c:pt idx="8">
                  <c:v>#N/A</c:v>
                </c:pt>
                <c:pt idx="9">
                  <c:v>0.2</c:v>
                </c:pt>
              </c:numCache>
            </c:numRef>
          </c:val>
          <c:extLst>
            <c:ext xmlns:c16="http://schemas.microsoft.com/office/drawing/2014/chart" uri="{C3380CC4-5D6E-409C-BE32-E72D297353CC}">
              <c16:uniqueId val="{00000000-3F5C-4448-A114-B093C9BE71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3F5C-4448-A114-B093C9BE7187}"/>
            </c:ext>
          </c:extLst>
        </c:ser>
        <c:ser>
          <c:idx val="2"/>
          <c:order val="2"/>
          <c:tx>
            <c:strRef>
              <c:f>データシート!$A$29</c:f>
              <c:strCache>
                <c:ptCount val="1"/>
                <c:pt idx="0">
                  <c:v>下水道事業会計（特定環境保全公共下水道事業）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0.19</c:v>
                </c:pt>
                <c:pt idx="4">
                  <c:v>#N/A</c:v>
                </c:pt>
                <c:pt idx="5">
                  <c:v>0.25</c:v>
                </c:pt>
                <c:pt idx="6">
                  <c:v>#N/A</c:v>
                </c:pt>
                <c:pt idx="7">
                  <c:v>0.24</c:v>
                </c:pt>
                <c:pt idx="8">
                  <c:v>#N/A</c:v>
                </c:pt>
                <c:pt idx="9">
                  <c:v>0.17</c:v>
                </c:pt>
              </c:numCache>
            </c:numRef>
          </c:val>
          <c:extLst>
            <c:ext xmlns:c16="http://schemas.microsoft.com/office/drawing/2014/chart" uri="{C3380CC4-5D6E-409C-BE32-E72D297353CC}">
              <c16:uniqueId val="{00000002-3F5C-4448-A114-B093C9BE7187}"/>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2.62</c:v>
                </c:pt>
                <c:pt idx="2">
                  <c:v>#N/A</c:v>
                </c:pt>
                <c:pt idx="3">
                  <c:v>2.7</c:v>
                </c:pt>
                <c:pt idx="4">
                  <c:v>#N/A</c:v>
                </c:pt>
                <c:pt idx="5">
                  <c:v>1.3</c:v>
                </c:pt>
                <c:pt idx="6">
                  <c:v>#N/A</c:v>
                </c:pt>
                <c:pt idx="7">
                  <c:v>1.71</c:v>
                </c:pt>
                <c:pt idx="8">
                  <c:v>#N/A</c:v>
                </c:pt>
                <c:pt idx="9">
                  <c:v>0.21</c:v>
                </c:pt>
              </c:numCache>
            </c:numRef>
          </c:val>
          <c:extLst>
            <c:ext xmlns:c16="http://schemas.microsoft.com/office/drawing/2014/chart" uri="{C3380CC4-5D6E-409C-BE32-E72D297353CC}">
              <c16:uniqueId val="{00000003-3F5C-4448-A114-B093C9BE7187}"/>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0.26</c:v>
                </c:pt>
                <c:pt idx="4">
                  <c:v>#N/A</c:v>
                </c:pt>
                <c:pt idx="5">
                  <c:v>0.7</c:v>
                </c:pt>
                <c:pt idx="6">
                  <c:v>#N/A</c:v>
                </c:pt>
                <c:pt idx="7">
                  <c:v>0.92</c:v>
                </c:pt>
                <c:pt idx="8">
                  <c:v>#N/A</c:v>
                </c:pt>
                <c:pt idx="9">
                  <c:v>0.61</c:v>
                </c:pt>
              </c:numCache>
            </c:numRef>
          </c:val>
          <c:extLst>
            <c:ext xmlns:c16="http://schemas.microsoft.com/office/drawing/2014/chart" uri="{C3380CC4-5D6E-409C-BE32-E72D297353CC}">
              <c16:uniqueId val="{00000004-3F5C-4448-A114-B093C9BE7187}"/>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0.64</c:v>
                </c:pt>
                <c:pt idx="2">
                  <c:v>#N/A</c:v>
                </c:pt>
                <c:pt idx="3">
                  <c:v>2.2799999999999998</c:v>
                </c:pt>
                <c:pt idx="4">
                  <c:v>#N/A</c:v>
                </c:pt>
                <c:pt idx="5">
                  <c:v>2.98</c:v>
                </c:pt>
                <c:pt idx="6">
                  <c:v>#N/A</c:v>
                </c:pt>
                <c:pt idx="7">
                  <c:v>2.74</c:v>
                </c:pt>
                <c:pt idx="8">
                  <c:v>#N/A</c:v>
                </c:pt>
                <c:pt idx="9">
                  <c:v>2.95</c:v>
                </c:pt>
              </c:numCache>
            </c:numRef>
          </c:val>
          <c:extLst>
            <c:ext xmlns:c16="http://schemas.microsoft.com/office/drawing/2014/chart" uri="{C3380CC4-5D6E-409C-BE32-E72D297353CC}">
              <c16:uniqueId val="{00000005-3F5C-4448-A114-B093C9BE718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5.1100000000000003</c:v>
                </c:pt>
                <c:pt idx="2">
                  <c:v>#N/A</c:v>
                </c:pt>
                <c:pt idx="3">
                  <c:v>5.01</c:v>
                </c:pt>
                <c:pt idx="4">
                  <c:v>#N/A</c:v>
                </c:pt>
                <c:pt idx="5">
                  <c:v>10.36</c:v>
                </c:pt>
                <c:pt idx="6">
                  <c:v>#N/A</c:v>
                </c:pt>
                <c:pt idx="7">
                  <c:v>7.19</c:v>
                </c:pt>
                <c:pt idx="8">
                  <c:v>#N/A</c:v>
                </c:pt>
                <c:pt idx="9">
                  <c:v>5.34</c:v>
                </c:pt>
              </c:numCache>
            </c:numRef>
          </c:val>
          <c:extLst>
            <c:ext xmlns:c16="http://schemas.microsoft.com/office/drawing/2014/chart" uri="{C3380CC4-5D6E-409C-BE32-E72D297353CC}">
              <c16:uniqueId val="{00000006-3F5C-4448-A114-B093C9BE718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6.26</c:v>
                </c:pt>
                <c:pt idx="2">
                  <c:v>#N/A</c:v>
                </c:pt>
                <c:pt idx="3">
                  <c:v>5.5</c:v>
                </c:pt>
                <c:pt idx="4">
                  <c:v>#N/A</c:v>
                </c:pt>
                <c:pt idx="5">
                  <c:v>5.68</c:v>
                </c:pt>
                <c:pt idx="6">
                  <c:v>#N/A</c:v>
                </c:pt>
                <c:pt idx="7">
                  <c:v>6.87</c:v>
                </c:pt>
                <c:pt idx="8">
                  <c:v>#N/A</c:v>
                </c:pt>
                <c:pt idx="9">
                  <c:v>8.2200000000000006</c:v>
                </c:pt>
              </c:numCache>
            </c:numRef>
          </c:val>
          <c:extLst>
            <c:ext xmlns:c16="http://schemas.microsoft.com/office/drawing/2014/chart" uri="{C3380CC4-5D6E-409C-BE32-E72D297353CC}">
              <c16:uniqueId val="{00000007-3F5C-4448-A114-B093C9BE718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16.95</c:v>
                </c:pt>
                <c:pt idx="2">
                  <c:v>#N/A</c:v>
                </c:pt>
                <c:pt idx="3">
                  <c:v>18.12</c:v>
                </c:pt>
                <c:pt idx="4">
                  <c:v>#N/A</c:v>
                </c:pt>
                <c:pt idx="5">
                  <c:v>9.15</c:v>
                </c:pt>
                <c:pt idx="6">
                  <c:v>#N/A</c:v>
                </c:pt>
                <c:pt idx="7">
                  <c:v>10.51</c:v>
                </c:pt>
                <c:pt idx="8">
                  <c:v>#N/A</c:v>
                </c:pt>
                <c:pt idx="9">
                  <c:v>8.5399999999999991</c:v>
                </c:pt>
              </c:numCache>
            </c:numRef>
          </c:val>
          <c:extLst>
            <c:ext xmlns:c16="http://schemas.microsoft.com/office/drawing/2014/chart" uri="{C3380CC4-5D6E-409C-BE32-E72D297353CC}">
              <c16:uniqueId val="{00000008-3F5C-4448-A114-B093C9BE7187}"/>
            </c:ext>
          </c:extLst>
        </c:ser>
        <c:ser>
          <c:idx val="9"/>
          <c:order val="9"/>
          <c:tx>
            <c:strRef>
              <c:f>データシート!$A$36</c:f>
              <c:strCache>
                <c:ptCount val="1"/>
                <c:pt idx="0">
                  <c:v>診療所事業会計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0.06</c:v>
                </c:pt>
                <c:pt idx="2">
                  <c:v>#N/A</c:v>
                </c:pt>
                <c:pt idx="3">
                  <c:v>0.01</c:v>
                </c:pt>
                <c:pt idx="4">
                  <c:v>0.01</c:v>
                </c:pt>
                <c:pt idx="5">
                  <c:v>#N/A</c:v>
                </c:pt>
                <c:pt idx="6">
                  <c:v>0.01</c:v>
                </c:pt>
                <c:pt idx="7">
                  <c:v>#N/A</c:v>
                </c:pt>
                <c:pt idx="8">
                  <c:v>0.01</c:v>
                </c:pt>
                <c:pt idx="9">
                  <c:v>#N/A</c:v>
                </c:pt>
              </c:numCache>
            </c:numRef>
          </c:val>
          <c:extLst>
            <c:ext xmlns:c16="http://schemas.microsoft.com/office/drawing/2014/chart" uri="{C3380CC4-5D6E-409C-BE32-E72D297353CC}">
              <c16:uniqueId val="{00000009-3F5C-4448-A114-B093C9BE71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5155</c:v>
                </c:pt>
                <c:pt idx="5">
                  <c:v>5003</c:v>
                </c:pt>
                <c:pt idx="8">
                  <c:v>4885</c:v>
                </c:pt>
                <c:pt idx="11">
                  <c:v>4679</c:v>
                </c:pt>
                <c:pt idx="14">
                  <c:v>4500</c:v>
                </c:pt>
              </c:numCache>
            </c:numRef>
          </c:val>
          <c:extLst>
            <c:ext xmlns:c16="http://schemas.microsoft.com/office/drawing/2014/chart" uri="{C3380CC4-5D6E-409C-BE32-E72D297353CC}">
              <c16:uniqueId val="{00000000-59B7-408B-967C-44FB0B9ABD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7-408B-967C-44FB0B9ABD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B7-408B-967C-44FB0B9ABD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B7-408B-967C-44FB0B9ABD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1204</c:v>
                </c:pt>
                <c:pt idx="3">
                  <c:v>1154</c:v>
                </c:pt>
                <c:pt idx="6">
                  <c:v>1104</c:v>
                </c:pt>
                <c:pt idx="9">
                  <c:v>1063</c:v>
                </c:pt>
                <c:pt idx="12">
                  <c:v>1137</c:v>
                </c:pt>
              </c:numCache>
            </c:numRef>
          </c:val>
          <c:extLst>
            <c:ext xmlns:c16="http://schemas.microsoft.com/office/drawing/2014/chart" uri="{C3380CC4-5D6E-409C-BE32-E72D297353CC}">
              <c16:uniqueId val="{00000004-59B7-408B-967C-44FB0B9ABD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7-408B-967C-44FB0B9ABD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7-408B-967C-44FB0B9ABD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5201</c:v>
                </c:pt>
                <c:pt idx="3">
                  <c:v>5034</c:v>
                </c:pt>
                <c:pt idx="6">
                  <c:v>4841</c:v>
                </c:pt>
                <c:pt idx="9">
                  <c:v>4717</c:v>
                </c:pt>
                <c:pt idx="12">
                  <c:v>4543</c:v>
                </c:pt>
              </c:numCache>
            </c:numRef>
          </c:val>
          <c:extLst>
            <c:ext xmlns:c16="http://schemas.microsoft.com/office/drawing/2014/chart" uri="{C3380CC4-5D6E-409C-BE32-E72D297353CC}">
              <c16:uniqueId val="{00000007-59B7-408B-967C-44FB0B9ABD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1250</c:v>
                </c:pt>
                <c:pt idx="2">
                  <c:v>#N/A</c:v>
                </c:pt>
                <c:pt idx="3">
                  <c:v>#N/A</c:v>
                </c:pt>
                <c:pt idx="4">
                  <c:v>1185</c:v>
                </c:pt>
                <c:pt idx="5">
                  <c:v>#N/A</c:v>
                </c:pt>
                <c:pt idx="6">
                  <c:v>#N/A</c:v>
                </c:pt>
                <c:pt idx="7">
                  <c:v>1060</c:v>
                </c:pt>
                <c:pt idx="8">
                  <c:v>#N/A</c:v>
                </c:pt>
                <c:pt idx="9">
                  <c:v>#N/A</c:v>
                </c:pt>
                <c:pt idx="10">
                  <c:v>1101</c:v>
                </c:pt>
                <c:pt idx="11">
                  <c:v>#N/A</c:v>
                </c:pt>
                <c:pt idx="12">
                  <c:v>#N/A</c:v>
                </c:pt>
                <c:pt idx="13">
                  <c:v>1180</c:v>
                </c:pt>
                <c:pt idx="14">
                  <c:v>#N/A</c:v>
                </c:pt>
              </c:numCache>
            </c:numRef>
          </c:val>
          <c:smooth val="0"/>
          <c:extLst>
            <c:ext xmlns:c16="http://schemas.microsoft.com/office/drawing/2014/chart" uri="{C3380CC4-5D6E-409C-BE32-E72D297353CC}">
              <c16:uniqueId val="{00000008-59B7-408B-967C-44FB0B9ABD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38782</c:v>
                </c:pt>
                <c:pt idx="5">
                  <c:v>37614</c:v>
                </c:pt>
                <c:pt idx="8">
                  <c:v>36361</c:v>
                </c:pt>
                <c:pt idx="11">
                  <c:v>34276</c:v>
                </c:pt>
                <c:pt idx="14">
                  <c:v>33049</c:v>
                </c:pt>
              </c:numCache>
            </c:numRef>
          </c:val>
          <c:extLst>
            <c:ext xmlns:c16="http://schemas.microsoft.com/office/drawing/2014/chart" uri="{C3380CC4-5D6E-409C-BE32-E72D297353CC}">
              <c16:uniqueId val="{00000000-76F6-47D5-A3A1-A3D4DE0882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5653</c:v>
                </c:pt>
                <c:pt idx="5">
                  <c:v>5773</c:v>
                </c:pt>
                <c:pt idx="8">
                  <c:v>5478</c:v>
                </c:pt>
                <c:pt idx="11">
                  <c:v>5641</c:v>
                </c:pt>
                <c:pt idx="14">
                  <c:v>6142</c:v>
                </c:pt>
              </c:numCache>
            </c:numRef>
          </c:val>
          <c:extLst>
            <c:ext xmlns:c16="http://schemas.microsoft.com/office/drawing/2014/chart" uri="{C3380CC4-5D6E-409C-BE32-E72D297353CC}">
              <c16:uniqueId val="{00000001-76F6-47D5-A3A1-A3D4DE0882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8451</c:v>
                </c:pt>
                <c:pt idx="5">
                  <c:v>8319</c:v>
                </c:pt>
                <c:pt idx="8">
                  <c:v>9711</c:v>
                </c:pt>
                <c:pt idx="11">
                  <c:v>11175</c:v>
                </c:pt>
                <c:pt idx="14">
                  <c:v>11478</c:v>
                </c:pt>
              </c:numCache>
            </c:numRef>
          </c:val>
          <c:extLst>
            <c:ext xmlns:c16="http://schemas.microsoft.com/office/drawing/2014/chart" uri="{C3380CC4-5D6E-409C-BE32-E72D297353CC}">
              <c16:uniqueId val="{00000002-76F6-47D5-A3A1-A3D4DE0882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F6-47D5-A3A1-A3D4DE0882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F6-47D5-A3A1-A3D4DE0882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246</c:v>
                </c:pt>
                <c:pt idx="3">
                  <c:v>239</c:v>
                </c:pt>
                <c:pt idx="6">
                  <c:v>272</c:v>
                </c:pt>
                <c:pt idx="9">
                  <c:v>82</c:v>
                </c:pt>
                <c:pt idx="12">
                  <c:v>198</c:v>
                </c:pt>
              </c:numCache>
            </c:numRef>
          </c:val>
          <c:extLst>
            <c:ext xmlns:c16="http://schemas.microsoft.com/office/drawing/2014/chart" uri="{C3380CC4-5D6E-409C-BE32-E72D297353CC}">
              <c16:uniqueId val="{00000005-76F6-47D5-A3A1-A3D4DE0882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5340</c:v>
                </c:pt>
                <c:pt idx="3">
                  <c:v>5183</c:v>
                </c:pt>
                <c:pt idx="6">
                  <c:v>5048</c:v>
                </c:pt>
                <c:pt idx="9">
                  <c:v>5022</c:v>
                </c:pt>
                <c:pt idx="12">
                  <c:v>5012</c:v>
                </c:pt>
              </c:numCache>
            </c:numRef>
          </c:val>
          <c:extLst>
            <c:ext xmlns:c16="http://schemas.microsoft.com/office/drawing/2014/chart" uri="{C3380CC4-5D6E-409C-BE32-E72D297353CC}">
              <c16:uniqueId val="{00000006-76F6-47D5-A3A1-A3D4DE0882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F6-47D5-A3A1-A3D4DE0882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13677</c:v>
                </c:pt>
                <c:pt idx="3">
                  <c:v>13677</c:v>
                </c:pt>
                <c:pt idx="6">
                  <c:v>13737</c:v>
                </c:pt>
                <c:pt idx="9">
                  <c:v>13524</c:v>
                </c:pt>
                <c:pt idx="12">
                  <c:v>14403</c:v>
                </c:pt>
              </c:numCache>
            </c:numRef>
          </c:val>
          <c:extLst>
            <c:ext xmlns:c16="http://schemas.microsoft.com/office/drawing/2014/chart" uri="{C3380CC4-5D6E-409C-BE32-E72D297353CC}">
              <c16:uniqueId val="{00000008-76F6-47D5-A3A1-A3D4DE0882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393</c:v>
                </c:pt>
                <c:pt idx="3">
                  <c:v>394</c:v>
                </c:pt>
                <c:pt idx="6">
                  <c:v>395</c:v>
                </c:pt>
                <c:pt idx="9">
                  <c:v>396</c:v>
                </c:pt>
                <c:pt idx="12">
                  <c:v>397</c:v>
                </c:pt>
              </c:numCache>
            </c:numRef>
          </c:val>
          <c:extLst>
            <c:ext xmlns:c16="http://schemas.microsoft.com/office/drawing/2014/chart" uri="{C3380CC4-5D6E-409C-BE32-E72D297353CC}">
              <c16:uniqueId val="{00000009-76F6-47D5-A3A1-A3D4DE0882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40751</c:v>
                </c:pt>
                <c:pt idx="3">
                  <c:v>40312</c:v>
                </c:pt>
                <c:pt idx="6">
                  <c:v>39743</c:v>
                </c:pt>
                <c:pt idx="9">
                  <c:v>38695</c:v>
                </c:pt>
                <c:pt idx="12">
                  <c:v>37342</c:v>
                </c:pt>
              </c:numCache>
            </c:numRef>
          </c:val>
          <c:extLst>
            <c:ext xmlns:c16="http://schemas.microsoft.com/office/drawing/2014/chart" uri="{C3380CC4-5D6E-409C-BE32-E72D297353CC}">
              <c16:uniqueId val="{0000000A-76F6-47D5-A3A1-A3D4DE0882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7520</c:v>
                </c:pt>
                <c:pt idx="2">
                  <c:v>#N/A</c:v>
                </c:pt>
                <c:pt idx="3">
                  <c:v>#N/A</c:v>
                </c:pt>
                <c:pt idx="4">
                  <c:v>8098</c:v>
                </c:pt>
                <c:pt idx="5">
                  <c:v>#N/A</c:v>
                </c:pt>
                <c:pt idx="6">
                  <c:v>#N/A</c:v>
                </c:pt>
                <c:pt idx="7">
                  <c:v>7647</c:v>
                </c:pt>
                <c:pt idx="8">
                  <c:v>#N/A</c:v>
                </c:pt>
                <c:pt idx="9">
                  <c:v>#N/A</c:v>
                </c:pt>
                <c:pt idx="10">
                  <c:v>6627</c:v>
                </c:pt>
                <c:pt idx="11">
                  <c:v>#N/A</c:v>
                </c:pt>
                <c:pt idx="12">
                  <c:v>#N/A</c:v>
                </c:pt>
                <c:pt idx="13">
                  <c:v>6683</c:v>
                </c:pt>
                <c:pt idx="14">
                  <c:v>#N/A</c:v>
                </c:pt>
              </c:numCache>
            </c:numRef>
          </c:val>
          <c:smooth val="0"/>
          <c:extLst>
            <c:ext xmlns:c16="http://schemas.microsoft.com/office/drawing/2014/chart" uri="{C3380CC4-5D6E-409C-BE32-E72D297353CC}">
              <c16:uniqueId val="{0000000B-76F6-47D5-A3A1-A3D4DE0882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3609</c:v>
                </c:pt>
                <c:pt idx="1">
                  <c:v>4543</c:v>
                </c:pt>
                <c:pt idx="2">
                  <c:v>4884</c:v>
                </c:pt>
              </c:numCache>
            </c:numRef>
          </c:val>
          <c:extLst>
            <c:ext xmlns:c16="http://schemas.microsoft.com/office/drawing/2014/chart" uri="{C3380CC4-5D6E-409C-BE32-E72D297353CC}">
              <c16:uniqueId val="{00000000-CA65-43D7-BD63-5E03B25B08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1071</c:v>
                </c:pt>
                <c:pt idx="1">
                  <c:v>1071</c:v>
                </c:pt>
                <c:pt idx="2">
                  <c:v>1031</c:v>
                </c:pt>
              </c:numCache>
            </c:numRef>
          </c:val>
          <c:extLst>
            <c:ext xmlns:c16="http://schemas.microsoft.com/office/drawing/2014/chart" uri="{C3380CC4-5D6E-409C-BE32-E72D297353CC}">
              <c16:uniqueId val="{00000001-CA65-43D7-BD63-5E03B25B08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4607</c:v>
                </c:pt>
                <c:pt idx="1">
                  <c:v>4565</c:v>
                </c:pt>
                <c:pt idx="2">
                  <c:v>4267</c:v>
                </c:pt>
              </c:numCache>
            </c:numRef>
          </c:val>
          <c:extLst>
            <c:ext xmlns:c16="http://schemas.microsoft.com/office/drawing/2014/chart" uri="{C3380CC4-5D6E-409C-BE32-E72D297353CC}">
              <c16:uniqueId val="{00000002-CA65-43D7-BD63-5E03B25B08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{13C4FA2A-3EB2-481A-912A-2955D8F50FDF}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87-4AF4-8AFD-B33084D427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{4A32668D-8D3B-4A0C-B064-67BCA9AEE8F2}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87-4AF4-8AFD-B33084D427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{ECB5C012-0381-4563-B56C-44537295779F}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87-4AF4-8AFD-B33084D427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{0B902A7D-8999-45A8-B076-532E140B4638}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87-4AF4-8AFD-B33084D427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{4B2ACE43-803A-4CA7-BE79-B4CCFA6D7A90}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87-4AF4-8AFD-B33084D427B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{8A9F6688-69FE-41F4-B5E7-9D7356EBFE40}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87-4AF4-8AFD-B33084D427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{10E57C71-837D-4BBB-9CEC-A90F537452F3}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87-4AF4-8AFD-B33084D427B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{DBA73728-09B0-4AAB-953C-076D876FADBD}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87-4AF4-8AFD-B33084D427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{35F98924-A0D0-4AFE-BE2F-BA861BBCBF45}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87-4AF4-8AFD-B33084D427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62.8</c:v>
                </c:pt>
                <c:pt idx="16">
                  <c:v>63.9</c:v>
                </c:pt>
                <c:pt idx="24">
                  <c:v>64.599999999999994</c:v>
                </c:pt>
                <c:pt idx="32">
                  <c:v>66</c:v>
                </c:pt>
              </c:numCache>
            </c:numRef>
          </c:xVal>
          <c:yVal>
            <c:numRef>
              <c:f>公会計指標分析・財政指標組合せ分析表!$BP$51:$DC$51</c:f>
              <c:numCache>
                <c:formatCode>#,##0.0;"▲ "#,##0.0</c:formatCode>
                <c:ptCount val="40"/>
                <c:pt idx="0">
                  <c:v>39.9</c:v>
                </c:pt>
                <c:pt idx="8">
                  <c:v>41.9</c:v>
                </c:pt>
                <c:pt idx="16">
                  <c:v>37.5</c:v>
                </c:pt>
                <c:pt idx="24">
                  <c:v>33.200000000000003</c:v>
                </c:pt>
                <c:pt idx="32">
                  <c:v>33.200000000000003</c:v>
                </c:pt>
              </c:numCache>
            </c:numRef>
          </c:yVal>
          <c:smooth val="0"/>
          <c:extLst>
            <c:ext xmlns:c16="http://schemas.microsoft.com/office/drawing/2014/chart" uri="{C3380CC4-5D6E-409C-BE32-E72D297353CC}">
              <c16:uniqueId val="{00000009-0E87-4AF4-8AFD-B33084D427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{B8A87A3E-976A-4427-AE78-AC7CBF6208E1}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87-4AF4-8AFD-B33084D427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{826DB5FA-6259-403E-81DE-37779BD0AF30}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87-4AF4-8AFD-B33084D427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{387DC846-A0DB-40ED-A3E5-5114213BD91B}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87-4AF4-8AFD-B33084D427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{658B45F1-24B3-4673-A8AB-4210635112E3}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87-4AF4-8AFD-B33084D427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{64E6F86B-4D07-477D-AF0C-A29F8F684BAB}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87-4AF4-8AFD-B33084D427B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{5F70747F-32BE-44A7-B18C-775CB507A839}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87-4AF4-8AFD-B33084D427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{3DB37A24-C13C-4C4E-9B13-2AFD3BD24319}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87-4AF4-8AFD-B33084D427B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{01038772-4776-441A-AA1E-25CDD84B8E87}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87-4AF4-8AFD-B33084D427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{7A387502-C1D0-4D5D-99A4-5DA447258B4C}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87-4AF4-8AFD-B33084D427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0E87-4AF4-8AFD-B33084D427B1}"/>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{1DBC34AA-9781-45D4-AA88-5C7F597834E9}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245-4C71-AE95-8F6A5914B8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{8EE99332-AA24-4304-87EF-0DE9E58FA01D}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45-4C71-AE95-8F6A5914B8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{0B82758A-AC82-41EA-B610-D546B3EAF87A}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45-4C71-AE95-8F6A5914B8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{25CAA0A3-9C30-428E-99BE-43BD24889D02}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45-4C71-AE95-8F6A5914B8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{9297BB72-D7DF-471E-BCB4-62D45CF2EF7C}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45-4C71-AE95-8F6A5914B8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{60C89064-CE22-40C7-8477-AB73B930CD79}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245-4C71-AE95-8F6A5914B8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{22E31F56-732D-4BEF-8344-3B52CD527838}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245-4C71-AE95-8F6A5914B82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{1B1518D3-F695-435D-B2C0-14C53A25C71D}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245-4C71-AE95-8F6A5914B82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{152C3B97-DE19-4981-875F-E2F7D2A26870}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245-4C71-AE95-8F6A5914B8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6.3</c:v>
                </c:pt>
                <c:pt idx="16">
                  <c:v>5.9</c:v>
                </c:pt>
                <c:pt idx="24">
                  <c:v>5.6</c:v>
                </c:pt>
                <c:pt idx="32">
                  <c:v>5.5</c:v>
                </c:pt>
              </c:numCache>
            </c:numRef>
          </c:xVal>
          <c:yVal>
            <c:numRef>
              <c:f>公会計指標分析・財政指標組合せ分析表!$BP$73:$DC$73</c:f>
              <c:numCache>
                <c:formatCode>#,##0.0;"▲ "#,##0.0</c:formatCode>
                <c:ptCount val="40"/>
                <c:pt idx="0">
                  <c:v>39.9</c:v>
                </c:pt>
                <c:pt idx="8">
                  <c:v>41.9</c:v>
                </c:pt>
                <c:pt idx="16">
                  <c:v>37.5</c:v>
                </c:pt>
                <c:pt idx="24">
                  <c:v>33.200000000000003</c:v>
                </c:pt>
                <c:pt idx="32">
                  <c:v>33.200000000000003</c:v>
                </c:pt>
              </c:numCache>
            </c:numRef>
          </c:yVal>
          <c:smooth val="0"/>
          <c:extLst>
            <c:ext xmlns:c16="http://schemas.microsoft.com/office/drawing/2014/chart" uri="{C3380CC4-5D6E-409C-BE32-E72D297353CC}">
              <c16:uniqueId val="{00000009-C245-4C71-AE95-8F6A5914B8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{B3D6D6D5-748C-4570-B8F4-B4A6F6EFA7AB}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245-4C71-AE95-8F6A5914B8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{B538B451-E45D-4226-B2D9-10F271E6D96F}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45-4C71-AE95-8F6A5914B8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{CF388842-F486-46BC-ADB7-94ACBA82030C}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45-4C71-AE95-8F6A5914B8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{540BFDAA-0DCC-4000-B34D-988448FE0F3D}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45-4C71-AE95-8F6A5914B8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{76F75B65-624F-4076-82F6-7DB4FAFBECFD}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45-4C71-AE95-8F6A5914B8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{367FDB6A-A6E2-4194-B0D4-F56FFBF3A6FA}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245-4C71-AE95-8F6A5914B8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{1BE54A90-66CC-4B5D-A830-3BD05D3FBD97}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245-4C71-AE95-8F6A5914B82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{CF66FEEF-C5E8-4907-A90C-03176ACED0DE}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245-4C71-AE95-8F6A5914B82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{3B95E293-2FAA-4C83-9523-D51BC56DF766}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245-4C71-AE95-8F6A5914B8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C245-4C71-AE95-8F6A5914B82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プライマリーバランスに留意した適正管理により、元利償還金については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173,922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、公営企業債元利償還金に対する繰出金に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+46,274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、病院事業償還金の増（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また、元利償還に係る特定財源は、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千円の増となったが、算入公債費は、合併特例債の償還終了及び事業費補正分の減により、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そのため、実質公債費比率の分子は前年度と比較すると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今後も起債の適正な管理に努める。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年度までに発行した中津市民病院債については、平成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年度までに満期一括償還は終了している。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将来負担額については、地方債の着実な償還による現在高の減（△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1,352,293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366,394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充当可能財源等については、充当可能基金は増（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+303,846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千円）となったが、交付税算入率の高い地方債現在高の減による基準財政需要額算入見込額の減（△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1,226,419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千円）が要因となり、前年度と比較し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421,946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将来負担額の減少幅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充当可能財源等の減少幅を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回ったため、将来負担比率の分子は、前年度と比較して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55,552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大分県中津市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年度決算剰余金や市税、普通交付税の追加交付により、前年度比で約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億円の増となった。また、その他特目基金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地域振興基金などの取崩を行ったため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億円の減となったが、全体で約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財政調整用基金については、令和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年度に新たに策定した「中津市行政サービス高度化プラン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」に基づき、財政調整用基金を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確保し、財政の安定的な運営に必要な規模を確保していく。また、現有基金については、個別に基金そのものの意義を再度検討し、現在の行政目的・課題に整合していないと判断される基金は、目的の変更若しくは廃止等を含め見直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：公共施設等の整備及び補修等、整備に係る借入金の償還、解体撤去経費に充当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福祉振興基金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：本格的な高齢化社会の到来に備え、福祉の増進及び市民福祉活動の促進に係る事業に充当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：合併特例債を原資として、中津市の地域振興を目的とした事業に充当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持続可能な開発目標の達成を環境面から支え、脱炭素社会の実現を推進する経費に充当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職員の退職手当経費に充当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地域振興基金：田舎困りごとサポートや予防接種等に事業に充当したことによる減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地域振興基金：合併後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年を経過し、新たな施策及び行政課題の解決のため有効的かつ積極的に活用する。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年度決算剰余金や市税、普通交付税の追加交付により、前年度比で約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％程度に当たる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大分県での消防指令業務の共同運用開始による、繰上償還に伴う取崩を行ったため約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必要に応じ減債基金の取崩しを行っていくが、財政の安定的な運営に資するため、適正な管理に努める。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79ACE4-0E40-4699-9009-1F3CB231DD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45CF4A0-252F-40C8-857E-0B970F8808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7845B20-5A35-46BE-B6B4-3C1F5362DEB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9C80C63-A09D-4BC0-8BA2-2EF3C09E687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0BB806-8092-42F1-88A2-12655F75D7D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879B93D-08E9-4E09-815E-7186369995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51B30A-99B9-4040-9836-C6797DC72A1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D089DCB-5132-4DE0-BBC4-AE5E61FD815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0F452F6-8AE7-4863-9B4A-A277E6D5532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33C72CD-FA18-43E3-A3B1-23FFE0B6CA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72FF27A-B9F4-46E3-A0E9-F80733C4F4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B56EA1F-BE9A-4830-A845-FF408AF7899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A8D150-A118-4023-BB5A-173B79214E7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98575A7-D333-4E7F-8369-82BE6F2B440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8291521-16D6-4DF5-B7DE-EEF640EF25F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6AB781-EE6F-4249-9CD0-36C740044CB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DB54533-5849-4044-AB7B-8EAB73AAAD6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848A0BD-68B3-42A3-8FD7-A56AB96E4AE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84A530C-0327-418F-8667-153BBC2F33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6AA7896-B01F-47A7-B06B-B23B334129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8C35A2A-427D-4353-8A45-AF5D6BB1CB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8147EB4-28FD-443E-8127-D5A3ED05F5D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5F681A8-7ED8-499C-AC85-2957B3D891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43E7FDC-AE65-4862-96C5-5C3797AA40B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87A3CEA-F619-4689-BF3F-2EDD94AC5C1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8D49201-DB3D-44E4-A7DC-99DF216792C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828C90B-BCCF-4746-AA74-79C94C596C0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E2B64E7-1574-4228-9E02-B4C5A0781F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BD05C8-234B-4A83-B99B-46842C1CA6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A3B665-6833-4F44-B09C-6FEF84DF08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A525FA8-9962-4946-9F7F-DB70CEF1F77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4E81B1F-72BB-4C49-8D76-BE13A5F1F2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668C579-4067-4B63-8895-2B1B4E63A72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7D060A-CEE6-482E-972F-B3970F570B1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E462D52-78AA-4F8E-AC4B-9E3F206BC62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DD9E0C7-2BD0-4C1A-9308-542EA5E95E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FF787D8-B13F-4951-93AA-B81D4CF06B3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A530DCC-B78B-4761-978B-F01C9B4425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B884950-B762-4C42-8E83-AC31E5C70B7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E072230-28D5-4597-956C-5B6D672D3BA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0764CE3-2B91-48E4-B143-775DB7680ED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4A6A906-9953-467A-A3FA-B37FE9793D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0226E0E-4324-49CA-A79C-E26B8F7E268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3D2D29F-17B4-43D2-9406-CCFE0E94C7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9A9430-97E2-4B89-96E2-180571594A8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7C6D88B-D829-4D26-81E9-A2335C3A584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3CD53C5-6652-4DC5-9639-3256C92F386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総量圧縮等の取組みを行わなければ、有形固定資産減価償却率は上昇の一途をたどると推測される。平成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月一部改訂）」において、公共施設等の延べ床面積を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％削減する目標を掲げており、総量の抑制、長寿命化、効率的な運営といった着実なマネジメントの推進が必要である。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12DAA55-2272-43A3-89F5-D7268194968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8849DE-128C-4239-917F-75DB15ECF58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23129D5-6925-4DFD-A4C4-835CCD48FD3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0B0B4E0-3C42-41DE-99C0-2865568ACC5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2731B359-959C-4D62-9007-AF08F604014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45CC792-940C-4037-962E-11416786C6D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AB58707-F384-42B3-B6F1-56CA2DBD151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0F00371-E6B5-4CB8-A872-24BB56305C5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6EF135C1-6D4A-46D3-93D3-53357F968EE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2FD55F6-80EC-43F9-BA2C-8F62D0E8EF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78AC460E-520E-4A2C-B150-FEB3710B3AC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752F2B4-369A-4A31-8688-3EE2F5CBDEC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8514DE4-8EF4-49C5-865F-F3AA70BA024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1038121-F6CA-4839-8CA7-741EE7DAF6B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548E87F6-43E2-444B-983E-19526B1902D4}"/>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A9143D06-C256-42C8-8944-61165643E588}"/>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F972786-CD6F-4E86-8FF0-49E21ADB556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82E793FF-1055-4DB4-A4E1-5E8917A0F12E}"/>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ABDED970-840F-435B-B617-1DBD7E64BD41}"/>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6BC3C11-E755-4D47-9C45-A176978E670B}"/>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6D5B39A5-F885-413A-BFE9-71662675E815}"/>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510A3B5C-F08B-4A09-8258-1C709597F912}"/>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A549D5A9-4B68-4274-86EF-DC7B7CC76124}"/>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9CE592CA-01B5-478B-8842-F49147C0B2C6}"/>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C98DCB71-74B5-4F8D-8083-C65DBC4E6828}"/>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A3FA8E4-6E53-4AA6-9766-7CE2450B583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12EF4C3-EFC5-4F86-8C60-A155113B1FA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C711E90-492E-48EA-A9C7-AB99D1F8DE7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8D06AC0-F394-4DF4-9FF2-C45EA3C30E8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BA148F0-C6E9-4344-895F-789302A2B7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9" name="楕円 78">
          <a:extLst>
            <a:ext uri="{FF2B5EF4-FFF2-40B4-BE49-F238E27FC236}">
              <a16:creationId xmlns:a16="http://schemas.microsoft.com/office/drawing/2014/main" id="{90148098-1BBD-4BBB-B0D4-E9B61FE41C3D}"/>
            </a:ext>
          </a:extLst>
        </xdr:cNvPr>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0" name="有形固定資産減価償却率該当値テキスト">
          <a:extLst>
            <a:ext uri="{FF2B5EF4-FFF2-40B4-BE49-F238E27FC236}">
              <a16:creationId xmlns:a16="http://schemas.microsoft.com/office/drawing/2014/main" id="{829691B1-4A1D-4BFA-949C-5882A3676BC4}"/>
            </a:ext>
          </a:extLst>
        </xdr:cNvPr>
        <xdr:cNvSpPr txBox="1"/>
      </xdr:nvSpPr>
      <xdr:spPr>
        <a:xfrm>
          <a:off x="48133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49403</xdr:rowOff>
    </xdr:from>
    <xdr:to>
      <xdr:col>19</xdr:col>
      <xdr:colOff>187325</xdr:colOff>
      <xdr:row>30</xdr:row>
      <xdr:rowOff>151003</xdr:rowOff>
    </xdr:to>
    <xdr:sp macro="" textlink="">
      <xdr:nvSpPr>
        <xdr:cNvPr id="81" name="楕円 80">
          <a:extLst>
            <a:ext uri="{FF2B5EF4-FFF2-40B4-BE49-F238E27FC236}">
              <a16:creationId xmlns:a16="http://schemas.microsoft.com/office/drawing/2014/main" id="{EDC5EB1D-6E8F-4C94-8C44-400373E3AB73}"/>
            </a:ext>
          </a:extLst>
        </xdr:cNvPr>
        <xdr:cNvSpPr/>
      </xdr:nvSpPr>
      <xdr:spPr>
        <a:xfrm>
          <a:off x="4000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100203</xdr:rowOff>
    </xdr:from>
    <xdr:to>
      <xdr:col>23</xdr:col>
      <xdr:colOff>85725</xdr:colOff>
      <xdr:row>30</xdr:row>
      <xdr:rowOff>160655</xdr:rowOff>
    </xdr:to>
    <xdr:cxnSp macro="">
      <xdr:nvCxnSpPr>
        <xdr:cNvPr id="82" name="直線コネクタ 81">
          <a:extLst>
            <a:ext uri="{FF2B5EF4-FFF2-40B4-BE49-F238E27FC236}">
              <a16:creationId xmlns:a16="http://schemas.microsoft.com/office/drawing/2014/main" id="{857C7696-1F1C-41FD-AA41-F1E9895D0E0A}"/>
            </a:ext>
          </a:extLst>
        </xdr:cNvPr>
        <xdr:cNvCxnSpPr/>
      </xdr:nvCxnSpPr>
      <xdr:spPr>
        <a:xfrm>
          <a:off x="4051300" y="6015228"/>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19177</xdr:rowOff>
    </xdr:from>
    <xdr:to>
      <xdr:col>15</xdr:col>
      <xdr:colOff>187325</xdr:colOff>
      <xdr:row>30</xdr:row>
      <xdr:rowOff>120777</xdr:rowOff>
    </xdr:to>
    <xdr:sp macro="" textlink="">
      <xdr:nvSpPr>
        <xdr:cNvPr id="83" name="楕円 82">
          <a:extLst>
            <a:ext uri="{FF2B5EF4-FFF2-40B4-BE49-F238E27FC236}">
              <a16:creationId xmlns:a16="http://schemas.microsoft.com/office/drawing/2014/main" id="{B86071FA-0A58-459C-8420-B866141181CD}"/>
            </a:ext>
          </a:extLst>
        </xdr:cNvPr>
        <xdr:cNvSpPr/>
      </xdr:nvSpPr>
      <xdr:spPr>
        <a:xfrm>
          <a:off x="3238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69977</xdr:rowOff>
    </xdr:from>
    <xdr:to>
      <xdr:col>19</xdr:col>
      <xdr:colOff>136525</xdr:colOff>
      <xdr:row>30</xdr:row>
      <xdr:rowOff>100203</xdr:rowOff>
    </xdr:to>
    <xdr:cxnSp macro="">
      <xdr:nvCxnSpPr>
        <xdr:cNvPr id="84" name="直線コネクタ 83">
          <a:extLst>
            <a:ext uri="{FF2B5EF4-FFF2-40B4-BE49-F238E27FC236}">
              <a16:creationId xmlns:a16="http://schemas.microsoft.com/office/drawing/2014/main" id="{79994326-314F-4449-B324-1168304FFBD1}"/>
            </a:ext>
          </a:extLst>
        </xdr:cNvPr>
        <xdr:cNvCxnSpPr/>
      </xdr:nvCxnSpPr>
      <xdr:spPr>
        <a:xfrm>
          <a:off x="3289300" y="598500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143129</xdr:rowOff>
    </xdr:from>
    <xdr:to>
      <xdr:col>11</xdr:col>
      <xdr:colOff>187325</xdr:colOff>
      <xdr:row>30</xdr:row>
      <xdr:rowOff>73279</xdr:rowOff>
    </xdr:to>
    <xdr:sp macro="" textlink="">
      <xdr:nvSpPr>
        <xdr:cNvPr id="85" name="楕円 84">
          <a:extLst>
            <a:ext uri="{FF2B5EF4-FFF2-40B4-BE49-F238E27FC236}">
              <a16:creationId xmlns:a16="http://schemas.microsoft.com/office/drawing/2014/main" id="{6AF18346-CEFA-4BD8-A22F-454113C45829}"/>
            </a:ext>
          </a:extLst>
        </xdr:cNvPr>
        <xdr:cNvSpPr/>
      </xdr:nvSpPr>
      <xdr:spPr>
        <a:xfrm>
          <a:off x="2476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22479</xdr:rowOff>
    </xdr:from>
    <xdr:to>
      <xdr:col>15</xdr:col>
      <xdr:colOff>136525</xdr:colOff>
      <xdr:row>30</xdr:row>
      <xdr:rowOff>69977</xdr:rowOff>
    </xdr:to>
    <xdr:cxnSp macro="">
      <xdr:nvCxnSpPr>
        <xdr:cNvPr id="86" name="直線コネクタ 85">
          <a:extLst>
            <a:ext uri="{FF2B5EF4-FFF2-40B4-BE49-F238E27FC236}">
              <a16:creationId xmlns:a16="http://schemas.microsoft.com/office/drawing/2014/main" id="{8AB681EC-29FB-4192-BD21-617CBC3AAF7C}"/>
            </a:ext>
          </a:extLst>
        </xdr:cNvPr>
        <xdr:cNvCxnSpPr/>
      </xdr:nvCxnSpPr>
      <xdr:spPr>
        <a:xfrm>
          <a:off x="2527300" y="593750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99949</xdr:rowOff>
    </xdr:from>
    <xdr:to>
      <xdr:col>7</xdr:col>
      <xdr:colOff>187325</xdr:colOff>
      <xdr:row>30</xdr:row>
      <xdr:rowOff>30099</xdr:rowOff>
    </xdr:to>
    <xdr:sp macro="" textlink="">
      <xdr:nvSpPr>
        <xdr:cNvPr id="87" name="楕円 86">
          <a:extLst>
            <a:ext uri="{FF2B5EF4-FFF2-40B4-BE49-F238E27FC236}">
              <a16:creationId xmlns:a16="http://schemas.microsoft.com/office/drawing/2014/main" id="{AF8D8D06-CA1E-4543-9831-5331A9A23A29}"/>
            </a:ext>
          </a:extLst>
        </xdr:cNvPr>
        <xdr:cNvSpPr/>
      </xdr:nvSpPr>
      <xdr:spPr>
        <a:xfrm>
          <a:off x="1714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150749</xdr:rowOff>
    </xdr:from>
    <xdr:to>
      <xdr:col>11</xdr:col>
      <xdr:colOff>136525</xdr:colOff>
      <xdr:row>30</xdr:row>
      <xdr:rowOff>22479</xdr:rowOff>
    </xdr:to>
    <xdr:cxnSp macro="">
      <xdr:nvCxnSpPr>
        <xdr:cNvPr id="88" name="直線コネクタ 87">
          <a:extLst>
            <a:ext uri="{FF2B5EF4-FFF2-40B4-BE49-F238E27FC236}">
              <a16:creationId xmlns:a16="http://schemas.microsoft.com/office/drawing/2014/main" id="{7C32E41B-A7CC-4B4B-AA49-2820CBEF05B6}"/>
            </a:ext>
          </a:extLst>
        </xdr:cNvPr>
        <xdr:cNvCxnSpPr/>
      </xdr:nvCxnSpPr>
      <xdr:spPr>
        <a:xfrm>
          <a:off x="1765300" y="589432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6B75A8BF-82DB-4A52-9C7E-DD42BCB0A0E1}"/>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9E19B0D9-5D11-4BB9-8D64-8BE00ED30271}"/>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F5CA4D4A-19AE-421F-8A37-7300C74949ED}"/>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B9A88FA3-3DC4-4578-AD78-7B0A54B64AE3}"/>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142130</xdr:rowOff>
    </xdr:from>
    <xdr:ext cx="405111" cy="259045"/>
    <xdr:sp macro="" textlink="">
      <xdr:nvSpPr>
        <xdr:cNvPr id="93" name="n_1mainValue有形固定資産減価償却率">
          <a:extLst>
            <a:ext uri="{FF2B5EF4-FFF2-40B4-BE49-F238E27FC236}">
              <a16:creationId xmlns:a16="http://schemas.microsoft.com/office/drawing/2014/main" id="{F3A70CC0-C20E-48B9-924D-2187DAAE410C}"/>
            </a:ext>
          </a:extLst>
        </xdr:cNvPr>
        <xdr:cNvSpPr txBox="1"/>
      </xdr:nvSpPr>
      <xdr:spPr>
        <a:xfrm>
          <a:off x="38360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111904</xdr:rowOff>
    </xdr:from>
    <xdr:ext cx="405111" cy="259045"/>
    <xdr:sp macro="" textlink="">
      <xdr:nvSpPr>
        <xdr:cNvPr id="94" name="n_2mainValue有形固定資産減価償却率">
          <a:extLst>
            <a:ext uri="{FF2B5EF4-FFF2-40B4-BE49-F238E27FC236}">
              <a16:creationId xmlns:a16="http://schemas.microsoft.com/office/drawing/2014/main" id="{A1BB10CE-285B-4694-938A-000783992605}"/>
            </a:ext>
          </a:extLst>
        </xdr:cNvPr>
        <xdr:cNvSpPr txBox="1"/>
      </xdr:nvSpPr>
      <xdr:spPr>
        <a:xfrm>
          <a:off x="308674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64406</xdr:rowOff>
    </xdr:from>
    <xdr:ext cx="405111" cy="259045"/>
    <xdr:sp macro="" textlink="">
      <xdr:nvSpPr>
        <xdr:cNvPr id="95" name="n_3mainValue有形固定資産減価償却率">
          <a:extLst>
            <a:ext uri="{FF2B5EF4-FFF2-40B4-BE49-F238E27FC236}">
              <a16:creationId xmlns:a16="http://schemas.microsoft.com/office/drawing/2014/main" id="{56AFCB3E-45F8-48BC-A163-9DAC531FF85B}"/>
            </a:ext>
          </a:extLst>
        </xdr:cNvPr>
        <xdr:cNvSpPr txBox="1"/>
      </xdr:nvSpPr>
      <xdr:spPr>
        <a:xfrm>
          <a:off x="2324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21226</xdr:rowOff>
    </xdr:from>
    <xdr:ext cx="405111" cy="259045"/>
    <xdr:sp macro="" textlink="">
      <xdr:nvSpPr>
        <xdr:cNvPr id="96" name="n_4mainValue有形固定資産減価償却率">
          <a:extLst>
            <a:ext uri="{FF2B5EF4-FFF2-40B4-BE49-F238E27FC236}">
              <a16:creationId xmlns:a16="http://schemas.microsoft.com/office/drawing/2014/main" id="{FA54A482-9BAD-4081-9496-6A01DA3E6A4E}"/>
            </a:ext>
          </a:extLst>
        </xdr:cNvPr>
        <xdr:cNvSpPr txBox="1"/>
      </xdr:nvSpPr>
      <xdr:spPr>
        <a:xfrm>
          <a:off x="1562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657D7D8-0425-4C22-A9A7-2089F82473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982EB05-4097-45E0-A930-CB05A4A2A5B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8CE2EAB-ACDE-446F-B6CB-C1D1C8B1D3F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989815B-4D42-40BF-B5B7-703E573931A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121916A-B637-4AF1-983C-36AE61D3303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5D368D6-C7D6-4B10-8DAC-49D5868B96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A7024E0-4CE8-4E6B-AED9-591FD12F862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4332A8F-1758-4709-A3C5-131DD66423A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8FEF544-4010-48C6-9809-88AE68E7CC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37DD974-C703-4D57-8B03-CEF719A702B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62C4829-7051-431C-97CD-978E23C98D9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EB04A4E-8E25-4A7C-9537-EA30B9CBF1A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EAD03B5-23CC-44C0-822F-B5D1450D24E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今年度は過疎対策事業債の発行額が約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億円の減、一般廃棄物処理事業債の発行額が約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億円の増と経常一般財源等の約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億円の増により債務償還比率は改善したものの、</a:t>
          </a:r>
          <a:r>
            <a:rPr kumimoji="1" lang="ja-JP" altLang="en-US" sz="1100">
              <a:latin typeface="ＭＳ Ｐゴシック" panose="020B0600070205080204" pitchFamily="50" charset="-128"/>
              <a:ea typeface="ＭＳ Ｐゴシック" panose="020B0600070205080204" pitchFamily="50" charset="-128"/>
            </a:rPr>
            <a:t>依然として類似団体平均値より高い数値となっている。そのため、平成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月一部改訂）」に基づいた着実なマネジメントを実施するとともに、令和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年度に策定した「中津市行政サービス高度化プラン</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」に基づき、公共施設の最適化や公共施設等整備基金を</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億円以上確保していく。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16B3DD0-B291-4AC1-9271-922CD6107B3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FAC5B40-17AE-4416-A979-B2F1B60C23E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CFFA607-867B-4212-BE6B-28A26346F0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3B0F125-8847-4E06-9421-47BC418BFF6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C6CE730-8725-4DCA-959F-C0FB146DF2F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A9AD027-C331-41AD-9F87-119F7734F56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818DB43-28AE-4D0B-98E1-0E94D6F06DC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5BDEF3C-78B0-4DE4-A0F4-D91308C7972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20800966-45EE-49CC-BE47-1993727CE85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DE80E844-9F9F-4553-A811-78D995E3C0F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54BDE7B-1779-4231-8445-A8800C12AE1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7EE30A4D-F1B5-44BF-B6C0-CD049E79253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62E79037-49DC-4F6A-B00D-3E39C24E6FA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A3C560B-1382-4FC8-BC08-84E8AF3D15B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3D344E4-8CCD-4A2E-8904-E4EC8809F86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EC1746F2-7F9E-4451-8579-5D0E55DCB8C1}"/>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1A0B983C-2631-416C-AE7B-A267B3DEBA2A}"/>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339EFFC5-1C67-41CA-8BF9-6FA308ED3A9F}"/>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DA2A9E7D-6D45-4797-9BA6-349361828CD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DFDB281-836C-474F-8C18-CA83E12D998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1E36F0A4-9313-4A02-A5A5-93DF4987F58B}"/>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BAD6F759-9032-4661-99E2-4DC2284A985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F0895541-DAD6-45F8-B077-DA25C5B1B731}"/>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136ABEAE-6D5C-4FF1-AC73-F7796BD77BC6}"/>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A7BF3045-FDB6-413E-8D69-C8653D0854DD}"/>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2DF50F1D-CC80-4F0E-9635-8BD10E0DCDC2}"/>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11A4524-D9CA-4BCB-8C2D-93D9C4D48E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EACFD8B-C061-44AD-A3F5-2A06B382BE5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09FB19F-A6C9-4D60-A305-D8CD64BE08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66E5FC4-D35F-490A-B3FB-58CACFA1827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A95F742-435A-475E-B12F-49A8FD96868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16778</xdr:rowOff>
    </xdr:from>
    <xdr:to>
      <xdr:col>76</xdr:col>
      <xdr:colOff>73025</xdr:colOff>
      <xdr:row>30</xdr:row>
      <xdr:rowOff>118378</xdr:rowOff>
    </xdr:to>
    <xdr:sp macro="" textlink="">
      <xdr:nvSpPr>
        <xdr:cNvPr id="141" name="楕円 140">
          <a:extLst>
            <a:ext uri="{FF2B5EF4-FFF2-40B4-BE49-F238E27FC236}">
              <a16:creationId xmlns:a16="http://schemas.microsoft.com/office/drawing/2014/main" id="{22B2ACFF-4EDE-4A3E-BC21-016C5960BDFB}"/>
            </a:ext>
          </a:extLst>
        </xdr:cNvPr>
        <xdr:cNvSpPr/>
      </xdr:nvSpPr>
      <xdr:spPr>
        <a:xfrm>
          <a:off x="14744700" y="59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166655</xdr:rowOff>
    </xdr:from>
    <xdr:ext cx="469744" cy="259045"/>
    <xdr:sp macro="" textlink="">
      <xdr:nvSpPr>
        <xdr:cNvPr id="142" name="債務償還比率該当値テキスト">
          <a:extLst>
            <a:ext uri="{FF2B5EF4-FFF2-40B4-BE49-F238E27FC236}">
              <a16:creationId xmlns:a16="http://schemas.microsoft.com/office/drawing/2014/main" id="{11725C51-7FE1-466D-90AD-A94DB824C6CF}"/>
            </a:ext>
          </a:extLst>
        </xdr:cNvPr>
        <xdr:cNvSpPr txBox="1"/>
      </xdr:nvSpPr>
      <xdr:spPr>
        <a:xfrm>
          <a:off x="14846300" y="591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46644</xdr:rowOff>
    </xdr:from>
    <xdr:to>
      <xdr:col>72</xdr:col>
      <xdr:colOff>123825</xdr:colOff>
      <xdr:row>30</xdr:row>
      <xdr:rowOff>148244</xdr:rowOff>
    </xdr:to>
    <xdr:sp macro="" textlink="">
      <xdr:nvSpPr>
        <xdr:cNvPr id="143" name="楕円 142">
          <a:extLst>
            <a:ext uri="{FF2B5EF4-FFF2-40B4-BE49-F238E27FC236}">
              <a16:creationId xmlns:a16="http://schemas.microsoft.com/office/drawing/2014/main" id="{38E10423-AD48-4E97-B331-8744B11D6CAF}"/>
            </a:ext>
          </a:extLst>
        </xdr:cNvPr>
        <xdr:cNvSpPr/>
      </xdr:nvSpPr>
      <xdr:spPr>
        <a:xfrm>
          <a:off x="14033500" y="59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67578</xdr:rowOff>
    </xdr:from>
    <xdr:to>
      <xdr:col>76</xdr:col>
      <xdr:colOff>22225</xdr:colOff>
      <xdr:row>30</xdr:row>
      <xdr:rowOff>97444</xdr:rowOff>
    </xdr:to>
    <xdr:cxnSp macro="">
      <xdr:nvCxnSpPr>
        <xdr:cNvPr id="144" name="直線コネクタ 143">
          <a:extLst>
            <a:ext uri="{FF2B5EF4-FFF2-40B4-BE49-F238E27FC236}">
              <a16:creationId xmlns:a16="http://schemas.microsoft.com/office/drawing/2014/main" id="{19FF67E3-D898-4112-BCD8-23B8E3DE8589}"/>
            </a:ext>
          </a:extLst>
        </xdr:cNvPr>
        <xdr:cNvCxnSpPr/>
      </xdr:nvCxnSpPr>
      <xdr:spPr>
        <a:xfrm flipV="1">
          <a:off x="14084300" y="5982603"/>
          <a:ext cx="711200" cy="2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142769</xdr:rowOff>
    </xdr:from>
    <xdr:to>
      <xdr:col>68</xdr:col>
      <xdr:colOff>123825</xdr:colOff>
      <xdr:row>30</xdr:row>
      <xdr:rowOff>72919</xdr:rowOff>
    </xdr:to>
    <xdr:sp macro="" textlink="">
      <xdr:nvSpPr>
        <xdr:cNvPr id="145" name="楕円 144">
          <a:extLst>
            <a:ext uri="{FF2B5EF4-FFF2-40B4-BE49-F238E27FC236}">
              <a16:creationId xmlns:a16="http://schemas.microsoft.com/office/drawing/2014/main" id="{A4EB36DE-C25E-48B7-AB83-5DA540C238B3}"/>
            </a:ext>
          </a:extLst>
        </xdr:cNvPr>
        <xdr:cNvSpPr/>
      </xdr:nvSpPr>
      <xdr:spPr>
        <a:xfrm>
          <a:off x="13271500" y="58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22119</xdr:rowOff>
    </xdr:from>
    <xdr:to>
      <xdr:col>72</xdr:col>
      <xdr:colOff>73025</xdr:colOff>
      <xdr:row>30</xdr:row>
      <xdr:rowOff>97444</xdr:rowOff>
    </xdr:to>
    <xdr:cxnSp macro="">
      <xdr:nvCxnSpPr>
        <xdr:cNvPr id="146" name="直線コネクタ 145">
          <a:extLst>
            <a:ext uri="{FF2B5EF4-FFF2-40B4-BE49-F238E27FC236}">
              <a16:creationId xmlns:a16="http://schemas.microsoft.com/office/drawing/2014/main" id="{83DB2B0C-7289-42B6-B218-CCDCE1154420}"/>
            </a:ext>
          </a:extLst>
        </xdr:cNvPr>
        <xdr:cNvCxnSpPr/>
      </xdr:nvCxnSpPr>
      <xdr:spPr>
        <a:xfrm>
          <a:off x="13322300" y="5937144"/>
          <a:ext cx="762000" cy="7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151476</xdr:rowOff>
    </xdr:from>
    <xdr:to>
      <xdr:col>64</xdr:col>
      <xdr:colOff>123825</xdr:colOff>
      <xdr:row>31</xdr:row>
      <xdr:rowOff>81626</xdr:rowOff>
    </xdr:to>
    <xdr:sp macro="" textlink="">
      <xdr:nvSpPr>
        <xdr:cNvPr id="147" name="楕円 146">
          <a:extLst>
            <a:ext uri="{FF2B5EF4-FFF2-40B4-BE49-F238E27FC236}">
              <a16:creationId xmlns:a16="http://schemas.microsoft.com/office/drawing/2014/main" id="{4D2D3321-A60D-4731-BCD3-9E0ED3D9D4AF}"/>
            </a:ext>
          </a:extLst>
        </xdr:cNvPr>
        <xdr:cNvSpPr/>
      </xdr:nvSpPr>
      <xdr:spPr>
        <a:xfrm>
          <a:off x="12509500" y="606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22119</xdr:rowOff>
    </xdr:from>
    <xdr:to>
      <xdr:col>68</xdr:col>
      <xdr:colOff>73025</xdr:colOff>
      <xdr:row>31</xdr:row>
      <xdr:rowOff>30826</xdr:rowOff>
    </xdr:to>
    <xdr:cxnSp macro="">
      <xdr:nvCxnSpPr>
        <xdr:cNvPr id="148" name="直線コネクタ 147">
          <a:extLst>
            <a:ext uri="{FF2B5EF4-FFF2-40B4-BE49-F238E27FC236}">
              <a16:creationId xmlns:a16="http://schemas.microsoft.com/office/drawing/2014/main" id="{D5098E70-13B6-4200-9EB3-0FA5C7DFCC5C}"/>
            </a:ext>
          </a:extLst>
        </xdr:cNvPr>
        <xdr:cNvCxnSpPr/>
      </xdr:nvCxnSpPr>
      <xdr:spPr>
        <a:xfrm flipV="1">
          <a:off x="12560300" y="5937144"/>
          <a:ext cx="762000" cy="18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29683</xdr:rowOff>
    </xdr:from>
    <xdr:to>
      <xdr:col>60</xdr:col>
      <xdr:colOff>123825</xdr:colOff>
      <xdr:row>31</xdr:row>
      <xdr:rowOff>131283</xdr:rowOff>
    </xdr:to>
    <xdr:sp macro="" textlink="">
      <xdr:nvSpPr>
        <xdr:cNvPr id="149" name="楕円 148">
          <a:extLst>
            <a:ext uri="{FF2B5EF4-FFF2-40B4-BE49-F238E27FC236}">
              <a16:creationId xmlns:a16="http://schemas.microsoft.com/office/drawing/2014/main" id="{ECF97ADB-4B60-407F-A822-DB0B5693FA18}"/>
            </a:ext>
          </a:extLst>
        </xdr:cNvPr>
        <xdr:cNvSpPr/>
      </xdr:nvSpPr>
      <xdr:spPr>
        <a:xfrm>
          <a:off x="11747500" y="61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30826</xdr:rowOff>
    </xdr:from>
    <xdr:to>
      <xdr:col>64</xdr:col>
      <xdr:colOff>73025</xdr:colOff>
      <xdr:row>31</xdr:row>
      <xdr:rowOff>80483</xdr:rowOff>
    </xdr:to>
    <xdr:cxnSp macro="">
      <xdr:nvCxnSpPr>
        <xdr:cNvPr id="150" name="直線コネクタ 149">
          <a:extLst>
            <a:ext uri="{FF2B5EF4-FFF2-40B4-BE49-F238E27FC236}">
              <a16:creationId xmlns:a16="http://schemas.microsoft.com/office/drawing/2014/main" id="{C1534631-2FAF-4E80-A195-FC0DF85C658E}"/>
            </a:ext>
          </a:extLst>
        </xdr:cNvPr>
        <xdr:cNvCxnSpPr/>
      </xdr:nvCxnSpPr>
      <xdr:spPr>
        <a:xfrm flipV="1">
          <a:off x="11798300" y="6117301"/>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E99099EF-FD0E-4D21-9C32-F67FD0E72F29}"/>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2662CB28-E353-44B4-9D47-D294B100C02D}"/>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B888A4E0-75A1-428C-BB12-861559BF223D}"/>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FD39F624-13A9-4992-8EFF-D7E9A0C4DDAE}"/>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139371</xdr:rowOff>
    </xdr:from>
    <xdr:ext cx="469744" cy="259045"/>
    <xdr:sp macro="" textlink="">
      <xdr:nvSpPr>
        <xdr:cNvPr id="155" name="n_1mainValue債務償還比率">
          <a:extLst>
            <a:ext uri="{FF2B5EF4-FFF2-40B4-BE49-F238E27FC236}">
              <a16:creationId xmlns:a16="http://schemas.microsoft.com/office/drawing/2014/main" id="{8D671319-8F70-453B-8A8B-63BDF297FB76}"/>
            </a:ext>
          </a:extLst>
        </xdr:cNvPr>
        <xdr:cNvSpPr txBox="1"/>
      </xdr:nvSpPr>
      <xdr:spPr>
        <a:xfrm>
          <a:off x="13836727" y="60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64046</xdr:rowOff>
    </xdr:from>
    <xdr:ext cx="469744" cy="259045"/>
    <xdr:sp macro="" textlink="">
      <xdr:nvSpPr>
        <xdr:cNvPr id="156" name="n_2mainValue債務償還比率">
          <a:extLst>
            <a:ext uri="{FF2B5EF4-FFF2-40B4-BE49-F238E27FC236}">
              <a16:creationId xmlns:a16="http://schemas.microsoft.com/office/drawing/2014/main" id="{D09FE5FD-AA6D-42F4-B970-717E920C6450}"/>
            </a:ext>
          </a:extLst>
        </xdr:cNvPr>
        <xdr:cNvSpPr txBox="1"/>
      </xdr:nvSpPr>
      <xdr:spPr>
        <a:xfrm>
          <a:off x="13087427" y="59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72753</xdr:rowOff>
    </xdr:from>
    <xdr:ext cx="469744" cy="259045"/>
    <xdr:sp macro="" textlink="">
      <xdr:nvSpPr>
        <xdr:cNvPr id="157" name="n_3mainValue債務償還比率">
          <a:extLst>
            <a:ext uri="{FF2B5EF4-FFF2-40B4-BE49-F238E27FC236}">
              <a16:creationId xmlns:a16="http://schemas.microsoft.com/office/drawing/2014/main" id="{3784C25D-ACA3-4E8E-B2CE-90491B0DB1B3}"/>
            </a:ext>
          </a:extLst>
        </xdr:cNvPr>
        <xdr:cNvSpPr txBox="1"/>
      </xdr:nvSpPr>
      <xdr:spPr>
        <a:xfrm>
          <a:off x="12325427" y="61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122410</xdr:rowOff>
    </xdr:from>
    <xdr:ext cx="469744" cy="259045"/>
    <xdr:sp macro="" textlink="">
      <xdr:nvSpPr>
        <xdr:cNvPr id="158" name="n_4mainValue債務償還比率">
          <a:extLst>
            <a:ext uri="{FF2B5EF4-FFF2-40B4-BE49-F238E27FC236}">
              <a16:creationId xmlns:a16="http://schemas.microsoft.com/office/drawing/2014/main" id="{90B77F47-277B-4A4A-996D-BF85B4A5486F}"/>
            </a:ext>
          </a:extLst>
        </xdr:cNvPr>
        <xdr:cNvSpPr txBox="1"/>
      </xdr:nvSpPr>
      <xdr:spPr>
        <a:xfrm>
          <a:off x="11563427" y="620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99F750C5-479E-4DA0-A00F-EC2CBD367AE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7810FB76-69A7-4C7F-B558-EDE0215F306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FA8A05A-A31C-46AB-96E3-340CFC65A1A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185B038-8DFF-4731-8894-AC9315A4C54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3159420-9110-4C50-86ED-6FF3DB1C6A0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BDD59058-A45D-4903-8B09-99B5CC8DA8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42A28E-3713-4786-8969-B55A3009DB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17F2D8-9EB6-4EC2-A569-EFAD2348C0F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BAA595-C47A-4EF3-BDB8-03B7542DC1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AF6109-0204-4F81-A612-9ADCC24D16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421832-BD43-4229-8690-92FF82C547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BFEC2A-D3AA-497D-AD4E-B16294C03B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22B4A7-8AFF-4BEE-8F2A-8FCB68A940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23D1E4-F2E4-4065-AC2E-12D6C7A958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9098C3-FE02-481F-8372-3470CFB05C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5D41AD-1090-4E64-B92C-2450B380C1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897510-AD5A-4C29-96EA-2A20FA114F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048FDD-8CE9-43BB-8470-344F132BB1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D4B5FC-12F8-440E-A9AA-51AB3E643A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310E8F-EF2F-41C9-B739-78A4C4768B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9930B9-9013-4904-95AA-E3E2C07982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45BF8F-7881-4EB9-93EB-FDEEF0FE868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D12408-68C1-4AE6-B4B8-2EB0322A60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CE1948-53AF-4EF2-9674-97E45EF889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4714B8-C0A9-460F-8139-EADE7EDD18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6F5702-8F78-493A-8F79-F2F2B2EDF12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F56224-2A37-4DC8-9E49-2AE54BE164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73B63B-8F1F-4BFA-824C-ACD1AF3F40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C12B71-9603-4894-B053-207448B6F1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6422F9-B751-41EA-9A87-45F475539F1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986C79-441E-4CC0-AD3B-3CA74F0BF1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8741FF-3B6F-4601-B92F-3900F6DD10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AA6BEE-6025-4A10-97F7-79BC227217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D64629-559E-4FF5-AD67-E78490FC43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468582-6536-424A-9B5A-BBD9CD761B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11B5D6-9236-4CF5-8EE8-AFC5B6605A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FD2BC7-85A1-4630-9C4F-A5956EFB81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EBDB6B-BB86-47C8-AC8D-15FC69A2E7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230785-F7E4-4A2C-9AC5-18E826CD4CC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B8CF59-4308-43AD-A7D5-90B8168BB8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CA9D8B-30F6-4AF1-8BA2-34C1A5B6E6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31879B-0D8A-4FDE-BA59-31634A4990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771D04-E9FE-446A-A5F3-6E3B3DDCF2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9633D4-2BDC-4667-AA27-20742F7C06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4E3D30-4BA4-48FF-B4AF-29B5BF5623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8A89BA-4122-4AF6-8656-C34E72EC6F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DBF9D1-C3D6-4FC6-AD50-F8FDEA3200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D10D854-A98E-4F7E-B73C-98894DA810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B636FD2-ED6A-441D-8BA4-FDC42DEF9B5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0E7759F-FACF-419A-B495-A3120E1BE64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1C0A06C-24C9-4D04-92F6-88BA29747C5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F2252B-FBA3-4600-A971-FA5EB08EE45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A388774-04A4-4C85-947F-ECC7D50464E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8B007A1-CDA1-4F58-B14F-0C635F76E5E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4746F58-15F6-40F1-8361-7FF733CC82A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1621817-3F92-43DB-B31D-372AC503B2E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5282F10-533F-465B-8A4F-C71DBA90FE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91091CE-DBAA-487B-8C1D-5F988857CBC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7D676C5-A500-4B8B-888A-76CD82208E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EBCCB47-FB8C-42DF-ABCB-29D3AD674E0F}"/>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0FD4BFA-911B-4CAB-BFAD-B73D222E728D}"/>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109C3A3C-1884-4E39-9CD4-847365BC122E}"/>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8BDB69F-BCEE-4C72-A414-DCCC64A1453D}"/>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3D538A44-CD13-4FD1-B897-DB63A47F909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C9F79DB-3AAE-49D2-A2F3-18E0DB31CC01}"/>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2932CB08-F309-42C4-AC22-A044B957681C}"/>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856B99CF-B719-4F76-A79F-9E97FE07B9B7}"/>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3CEE86E5-674F-4F94-9600-F6CBB31E8399}"/>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B880FBF7-5E04-4003-BA8C-0AE9945BF027}"/>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D68F7E8E-8C27-49B0-A212-00AF02EFB2B2}"/>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BBD746A-B043-45A7-9662-402BEE7676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1F51699-8EC7-4802-B608-0427BCBACE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C9CB55-4FEA-4FF3-8BE6-0F5391A0D2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AB5187-5251-49E7-A933-5BB2641FCE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5EA086-1CD8-4FC7-A866-0AFC7D61D0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71" name="楕円 70">
          <a:extLst>
            <a:ext uri="{FF2B5EF4-FFF2-40B4-BE49-F238E27FC236}">
              <a16:creationId xmlns:a16="http://schemas.microsoft.com/office/drawing/2014/main" id="{E616C966-87A2-45F7-AF5F-66D8E948BF09}"/>
            </a:ext>
          </a:extLst>
        </xdr:cNvPr>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42689</xdr:rowOff>
    </xdr:from>
    <xdr:ext cx="405111" cy="259045"/>
    <xdr:sp macro="" textlink="">
      <xdr:nvSpPr>
        <xdr:cNvPr id="72" name="【道路】&#10;有形固定資産減価償却率該当値テキスト">
          <a:extLst>
            <a:ext uri="{FF2B5EF4-FFF2-40B4-BE49-F238E27FC236}">
              <a16:creationId xmlns:a16="http://schemas.microsoft.com/office/drawing/2014/main" id="{EB3C58E6-C36C-417A-AB62-537E7319EE5E}"/>
            </a:ext>
          </a:extLst>
        </xdr:cNvPr>
        <xdr:cNvSpPr txBox="1"/>
      </xdr:nvSpPr>
      <xdr:spPr>
        <a:xfrm>
          <a:off x="4673600"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34544</xdr:rowOff>
    </xdr:from>
    <xdr:to>
      <xdr:col>20</xdr:col>
      <xdr:colOff>38100</xdr:colOff>
      <xdr:row>37</xdr:row>
      <xdr:rowOff>136144</xdr:rowOff>
    </xdr:to>
    <xdr:sp macro="" textlink="">
      <xdr:nvSpPr>
        <xdr:cNvPr id="73" name="楕円 72">
          <a:extLst>
            <a:ext uri="{FF2B5EF4-FFF2-40B4-BE49-F238E27FC236}">
              <a16:creationId xmlns:a16="http://schemas.microsoft.com/office/drawing/2014/main" id="{277F2707-5D54-4A09-9206-763EFE175124}"/>
            </a:ext>
          </a:extLst>
        </xdr:cNvPr>
        <xdr:cNvSpPr/>
      </xdr:nvSpPr>
      <xdr:spPr>
        <a:xfrm>
          <a:off x="3746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85344</xdr:rowOff>
    </xdr:from>
    <xdr:to>
      <xdr:col>24</xdr:col>
      <xdr:colOff>63500</xdr:colOff>
      <xdr:row>37</xdr:row>
      <xdr:rowOff>115062</xdr:rowOff>
    </xdr:to>
    <xdr:cxnSp macro="">
      <xdr:nvCxnSpPr>
        <xdr:cNvPr id="74" name="直線コネクタ 73">
          <a:extLst>
            <a:ext uri="{FF2B5EF4-FFF2-40B4-BE49-F238E27FC236}">
              <a16:creationId xmlns:a16="http://schemas.microsoft.com/office/drawing/2014/main" id="{AE20D48E-BCEB-47D5-BBA1-1812BCBBB27F}"/>
            </a:ext>
          </a:extLst>
        </xdr:cNvPr>
        <xdr:cNvCxnSpPr/>
      </xdr:nvCxnSpPr>
      <xdr:spPr>
        <a:xfrm>
          <a:off x="3797300" y="642899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5" name="楕円 74">
          <a:extLst>
            <a:ext uri="{FF2B5EF4-FFF2-40B4-BE49-F238E27FC236}">
              <a16:creationId xmlns:a16="http://schemas.microsoft.com/office/drawing/2014/main" id="{A404FA89-9226-4BAC-87AF-F8016E1F60CF}"/>
            </a:ext>
          </a:extLst>
        </xdr:cNvPr>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85344</xdr:rowOff>
    </xdr:to>
    <xdr:cxnSp macro="">
      <xdr:nvCxnSpPr>
        <xdr:cNvPr id="76" name="直線コネクタ 75">
          <a:extLst>
            <a:ext uri="{FF2B5EF4-FFF2-40B4-BE49-F238E27FC236}">
              <a16:creationId xmlns:a16="http://schemas.microsoft.com/office/drawing/2014/main" id="{2F451E0B-5E05-4960-A6AA-BB0569675409}"/>
            </a:ext>
          </a:extLst>
        </xdr:cNvPr>
        <xdr:cNvCxnSpPr/>
      </xdr:nvCxnSpPr>
      <xdr:spPr>
        <a:xfrm>
          <a:off x="2908300" y="63969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141986</xdr:rowOff>
    </xdr:from>
    <xdr:to>
      <xdr:col>10</xdr:col>
      <xdr:colOff>165100</xdr:colOff>
      <xdr:row>37</xdr:row>
      <xdr:rowOff>72136</xdr:rowOff>
    </xdr:to>
    <xdr:sp macro="" textlink="">
      <xdr:nvSpPr>
        <xdr:cNvPr id="77" name="楕円 76">
          <a:extLst>
            <a:ext uri="{FF2B5EF4-FFF2-40B4-BE49-F238E27FC236}">
              <a16:creationId xmlns:a16="http://schemas.microsoft.com/office/drawing/2014/main" id="{89540DA9-6C67-45C5-A67C-6960EA696E8D}"/>
            </a:ext>
          </a:extLst>
        </xdr:cNvPr>
        <xdr:cNvSpPr/>
      </xdr:nvSpPr>
      <xdr:spPr>
        <a:xfrm>
          <a:off x="196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21336</xdr:rowOff>
    </xdr:from>
    <xdr:to>
      <xdr:col>15</xdr:col>
      <xdr:colOff>50800</xdr:colOff>
      <xdr:row>37</xdr:row>
      <xdr:rowOff>53340</xdr:rowOff>
    </xdr:to>
    <xdr:cxnSp macro="">
      <xdr:nvCxnSpPr>
        <xdr:cNvPr id="78" name="直線コネクタ 77">
          <a:extLst>
            <a:ext uri="{FF2B5EF4-FFF2-40B4-BE49-F238E27FC236}">
              <a16:creationId xmlns:a16="http://schemas.microsoft.com/office/drawing/2014/main" id="{4CDA31AF-ED9C-4446-A6BB-2817F46D21B7}"/>
            </a:ext>
          </a:extLst>
        </xdr:cNvPr>
        <xdr:cNvCxnSpPr/>
      </xdr:nvCxnSpPr>
      <xdr:spPr>
        <a:xfrm>
          <a:off x="2019300" y="63649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112268</xdr:rowOff>
    </xdr:from>
    <xdr:to>
      <xdr:col>6</xdr:col>
      <xdr:colOff>38100</xdr:colOff>
      <xdr:row>37</xdr:row>
      <xdr:rowOff>42418</xdr:rowOff>
    </xdr:to>
    <xdr:sp macro="" textlink="">
      <xdr:nvSpPr>
        <xdr:cNvPr id="79" name="楕円 78">
          <a:extLst>
            <a:ext uri="{FF2B5EF4-FFF2-40B4-BE49-F238E27FC236}">
              <a16:creationId xmlns:a16="http://schemas.microsoft.com/office/drawing/2014/main" id="{262D051D-BB83-4626-8571-CAA5FBD09A2A}"/>
            </a:ext>
          </a:extLst>
        </xdr:cNvPr>
        <xdr:cNvSpPr/>
      </xdr:nvSpPr>
      <xdr:spPr>
        <a:xfrm>
          <a:off x="1079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163068</xdr:rowOff>
    </xdr:from>
    <xdr:to>
      <xdr:col>10</xdr:col>
      <xdr:colOff>114300</xdr:colOff>
      <xdr:row>37</xdr:row>
      <xdr:rowOff>21336</xdr:rowOff>
    </xdr:to>
    <xdr:cxnSp macro="">
      <xdr:nvCxnSpPr>
        <xdr:cNvPr id="80" name="直線コネクタ 79">
          <a:extLst>
            <a:ext uri="{FF2B5EF4-FFF2-40B4-BE49-F238E27FC236}">
              <a16:creationId xmlns:a16="http://schemas.microsoft.com/office/drawing/2014/main" id="{89B63F42-093C-414D-A683-88245CDE7D32}"/>
            </a:ext>
          </a:extLst>
        </xdr:cNvPr>
        <xdr:cNvCxnSpPr/>
      </xdr:nvCxnSpPr>
      <xdr:spPr>
        <a:xfrm>
          <a:off x="1130300" y="63352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FD4998A5-D723-4872-BF4D-B01A46F9FB56}"/>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CA0D93D7-A102-447F-9018-86738378E892}"/>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28FBCD1E-8281-4E8F-8B7B-A8D438A7E593}"/>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8DEE2B4F-55C7-42A7-B1E1-94CD80CE0872}"/>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127271</xdr:rowOff>
    </xdr:from>
    <xdr:ext cx="405111" cy="259045"/>
    <xdr:sp macro="" textlink="">
      <xdr:nvSpPr>
        <xdr:cNvPr id="85" name="n_1mainValue【道路】&#10;有形固定資産減価償却率">
          <a:extLst>
            <a:ext uri="{FF2B5EF4-FFF2-40B4-BE49-F238E27FC236}">
              <a16:creationId xmlns:a16="http://schemas.microsoft.com/office/drawing/2014/main" id="{6BF98C6A-2D6A-43E5-B74C-681D47B9B8D2}"/>
            </a:ext>
          </a:extLst>
        </xdr:cNvPr>
        <xdr:cNvSpPr txBox="1"/>
      </xdr:nvSpPr>
      <xdr:spPr>
        <a:xfrm>
          <a:off x="35820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FEC75DB0-F7F0-4E46-B8C6-73370D00EAF3}"/>
            </a:ext>
          </a:extLst>
        </xdr:cNvPr>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7" name="n_3mainValue【道路】&#10;有形固定資産減価償却率">
          <a:extLst>
            <a:ext uri="{FF2B5EF4-FFF2-40B4-BE49-F238E27FC236}">
              <a16:creationId xmlns:a16="http://schemas.microsoft.com/office/drawing/2014/main" id="{5D30DA74-2AA3-457A-ACBD-CD1971F73762}"/>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8" name="n_4mainValue【道路】&#10;有形固定資産減価償却率">
          <a:extLst>
            <a:ext uri="{FF2B5EF4-FFF2-40B4-BE49-F238E27FC236}">
              <a16:creationId xmlns:a16="http://schemas.microsoft.com/office/drawing/2014/main" id="{F7DEA33B-1435-4F7A-B59D-CAFBE81DC70E}"/>
            </a:ext>
          </a:extLst>
        </xdr:cNvPr>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3A50692-0A01-4B20-9833-DEB7694FAC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05C1CE3-70F0-47B8-B29F-0CCFF6416D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76580EB-0EFB-4EBE-80F2-9E16F32C55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3F25206-59B6-41E8-90A3-72F77F94B3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23940A4-CF65-42CA-ABCE-D884D820B9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525AB3-BC2B-4B8B-9260-3444049ED4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DBA9686-DC4C-4491-96A6-8F42ADEA01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DE8CA09-E043-40C4-A057-BFE205660A5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40E9FC1-FF4B-454A-9688-B93880DE848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BF7EE3B-0134-4A83-952F-7F8918F6AD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2754DA9-B7A3-452A-9DA9-544BAAE3A27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8AE7A93-19BA-4AC6-AC2A-668AE6BD85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70055B0-F7F0-496D-A483-13958636B90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B9B6433-365E-4AC4-8EC1-25DAE247B6F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E04A354-2E71-4CF5-95CA-2484BD9BD0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4A9C5EF-956F-4F52-BF7A-6D9EA086690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02F55A5-29BC-445E-BA7D-4942755D80E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AC4A863-0EE3-476F-BEE1-5B9B352B583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CA7F6CC-BCAD-4330-BBD9-109051A24B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DBF8D27-2C9F-4F8F-B788-BB4BBC44B54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D1DC8B7-3BFE-479A-8F2B-253076079A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866A896-2652-4900-AFF2-653728B2C24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1C16745-E142-4FF6-BDF4-A9E4B897B6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A6E4E8F2-BF39-4AA6-BE57-3E318EA2E856}"/>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22D93DC5-052D-494C-A73D-5FE024E74BB6}"/>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55CDA3B9-3E02-4BA7-9D10-4FF2AA019E59}"/>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F49DB0C6-39FB-48F1-839D-7C7B31544387}"/>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140926D-8691-4A1E-8524-828F6842EB5E}"/>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F08FF856-DFAC-42F4-B1A6-771A8A5D2480}"/>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5B48DD5F-5A04-465B-8497-D63B8B43741E}"/>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74A2BD8E-9F54-4840-B349-0AA70685AB7E}"/>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4A04DCD7-5221-465C-8779-8F63EC94811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18934755-EA27-4FC5-AE63-8DE76E5BFD49}"/>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9FFB701D-ED49-410C-A0CD-4A43FDF50089}"/>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E201747-72B1-4250-8F58-F6AD8E6FD8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A50BBD-D308-4E83-8EA0-073DA39594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F50221-F0AD-427A-BB8D-2AA458EBFC6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029CA2-C7DF-4443-95FB-BB745C1D3F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8CAC76-A5D0-429A-9C92-DAF57CB25A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147701</xdr:rowOff>
    </xdr:from>
    <xdr:to>
      <xdr:col>55</xdr:col>
      <xdr:colOff>50800</xdr:colOff>
      <xdr:row>38</xdr:row>
      <xdr:rowOff>77851</xdr:rowOff>
    </xdr:to>
    <xdr:sp macro="" textlink="">
      <xdr:nvSpPr>
        <xdr:cNvPr id="128" name="楕円 127">
          <a:extLst>
            <a:ext uri="{FF2B5EF4-FFF2-40B4-BE49-F238E27FC236}">
              <a16:creationId xmlns:a16="http://schemas.microsoft.com/office/drawing/2014/main" id="{334B3329-DB0F-400A-8784-6DC56D5F4D8F}"/>
            </a:ext>
          </a:extLst>
        </xdr:cNvPr>
        <xdr:cNvSpPr/>
      </xdr:nvSpPr>
      <xdr:spPr>
        <a:xfrm>
          <a:off x="10426700" y="64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170578</xdr:rowOff>
    </xdr:from>
    <xdr:ext cx="534377" cy="259045"/>
    <xdr:sp macro="" textlink="">
      <xdr:nvSpPr>
        <xdr:cNvPr id="129" name="【道路】&#10;一人当たり延長該当値テキスト">
          <a:extLst>
            <a:ext uri="{FF2B5EF4-FFF2-40B4-BE49-F238E27FC236}">
              <a16:creationId xmlns:a16="http://schemas.microsoft.com/office/drawing/2014/main" id="{7A234D5D-6CB8-42B2-AA01-07087B4A6124}"/>
            </a:ext>
          </a:extLst>
        </xdr:cNvPr>
        <xdr:cNvSpPr txBox="1"/>
      </xdr:nvSpPr>
      <xdr:spPr>
        <a:xfrm>
          <a:off x="10515600"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163741</xdr:rowOff>
    </xdr:from>
    <xdr:to>
      <xdr:col>50</xdr:col>
      <xdr:colOff>165100</xdr:colOff>
      <xdr:row>38</xdr:row>
      <xdr:rowOff>93891</xdr:rowOff>
    </xdr:to>
    <xdr:sp macro="" textlink="">
      <xdr:nvSpPr>
        <xdr:cNvPr id="130" name="楕円 129">
          <a:extLst>
            <a:ext uri="{FF2B5EF4-FFF2-40B4-BE49-F238E27FC236}">
              <a16:creationId xmlns:a16="http://schemas.microsoft.com/office/drawing/2014/main" id="{ADD7528E-961B-4187-87BB-D7961AADB6C6}"/>
            </a:ext>
          </a:extLst>
        </xdr:cNvPr>
        <xdr:cNvSpPr/>
      </xdr:nvSpPr>
      <xdr:spPr>
        <a:xfrm>
          <a:off x="9588500" y="65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27051</xdr:rowOff>
    </xdr:from>
    <xdr:to>
      <xdr:col>55</xdr:col>
      <xdr:colOff>0</xdr:colOff>
      <xdr:row>38</xdr:row>
      <xdr:rowOff>43091</xdr:rowOff>
    </xdr:to>
    <xdr:cxnSp macro="">
      <xdr:nvCxnSpPr>
        <xdr:cNvPr id="131" name="直線コネクタ 130">
          <a:extLst>
            <a:ext uri="{FF2B5EF4-FFF2-40B4-BE49-F238E27FC236}">
              <a16:creationId xmlns:a16="http://schemas.microsoft.com/office/drawing/2014/main" id="{08B40043-ABAC-43F6-B411-631E15888E93}"/>
            </a:ext>
          </a:extLst>
        </xdr:cNvPr>
        <xdr:cNvCxnSpPr/>
      </xdr:nvCxnSpPr>
      <xdr:spPr>
        <a:xfrm flipV="1">
          <a:off x="9639300" y="6542151"/>
          <a:ext cx="8382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164084</xdr:rowOff>
    </xdr:from>
    <xdr:to>
      <xdr:col>46</xdr:col>
      <xdr:colOff>38100</xdr:colOff>
      <xdr:row>38</xdr:row>
      <xdr:rowOff>94234</xdr:rowOff>
    </xdr:to>
    <xdr:sp macro="" textlink="">
      <xdr:nvSpPr>
        <xdr:cNvPr id="132" name="楕円 131">
          <a:extLst>
            <a:ext uri="{FF2B5EF4-FFF2-40B4-BE49-F238E27FC236}">
              <a16:creationId xmlns:a16="http://schemas.microsoft.com/office/drawing/2014/main" id="{E4DD5914-0864-4A2E-87CD-61739A1D8808}"/>
            </a:ext>
          </a:extLst>
        </xdr:cNvPr>
        <xdr:cNvSpPr/>
      </xdr:nvSpPr>
      <xdr:spPr>
        <a:xfrm>
          <a:off x="8699500" y="65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43091</xdr:rowOff>
    </xdr:from>
    <xdr:to>
      <xdr:col>50</xdr:col>
      <xdr:colOff>114300</xdr:colOff>
      <xdr:row>38</xdr:row>
      <xdr:rowOff>43434</xdr:rowOff>
    </xdr:to>
    <xdr:cxnSp macro="">
      <xdr:nvCxnSpPr>
        <xdr:cNvPr id="133" name="直線コネクタ 132">
          <a:extLst>
            <a:ext uri="{FF2B5EF4-FFF2-40B4-BE49-F238E27FC236}">
              <a16:creationId xmlns:a16="http://schemas.microsoft.com/office/drawing/2014/main" id="{50D8F333-6240-4F0D-AF32-557A96C00B2B}"/>
            </a:ext>
          </a:extLst>
        </xdr:cNvPr>
        <xdr:cNvCxnSpPr/>
      </xdr:nvCxnSpPr>
      <xdr:spPr>
        <a:xfrm flipV="1">
          <a:off x="8750300" y="655819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xdr:rowOff>
    </xdr:from>
    <xdr:to>
      <xdr:col>41</xdr:col>
      <xdr:colOff>101600</xdr:colOff>
      <xdr:row>38</xdr:row>
      <xdr:rowOff>102235</xdr:rowOff>
    </xdr:to>
    <xdr:sp macro="" textlink="">
      <xdr:nvSpPr>
        <xdr:cNvPr id="134" name="楕円 133">
          <a:extLst>
            <a:ext uri="{FF2B5EF4-FFF2-40B4-BE49-F238E27FC236}">
              <a16:creationId xmlns:a16="http://schemas.microsoft.com/office/drawing/2014/main" id="{B6E7BBB0-259F-4185-919A-A9CC59B47B6C}"/>
            </a:ext>
          </a:extLst>
        </xdr:cNvPr>
        <xdr:cNvSpPr/>
      </xdr:nvSpPr>
      <xdr:spPr>
        <a:xfrm>
          <a:off x="781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43434</xdr:rowOff>
    </xdr:from>
    <xdr:to>
      <xdr:col>45</xdr:col>
      <xdr:colOff>177800</xdr:colOff>
      <xdr:row>38</xdr:row>
      <xdr:rowOff>51435</xdr:rowOff>
    </xdr:to>
    <xdr:cxnSp macro="">
      <xdr:nvCxnSpPr>
        <xdr:cNvPr id="135" name="直線コネクタ 134">
          <a:extLst>
            <a:ext uri="{FF2B5EF4-FFF2-40B4-BE49-F238E27FC236}">
              <a16:creationId xmlns:a16="http://schemas.microsoft.com/office/drawing/2014/main" id="{643C1B49-8247-483F-A123-1B52AF2A2AFA}"/>
            </a:ext>
          </a:extLst>
        </xdr:cNvPr>
        <xdr:cNvCxnSpPr/>
      </xdr:nvCxnSpPr>
      <xdr:spPr>
        <a:xfrm flipV="1">
          <a:off x="7861300" y="655853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169837</xdr:rowOff>
    </xdr:from>
    <xdr:to>
      <xdr:col>36</xdr:col>
      <xdr:colOff>165100</xdr:colOff>
      <xdr:row>38</xdr:row>
      <xdr:rowOff>99987</xdr:rowOff>
    </xdr:to>
    <xdr:sp macro="" textlink="">
      <xdr:nvSpPr>
        <xdr:cNvPr id="136" name="楕円 135">
          <a:extLst>
            <a:ext uri="{FF2B5EF4-FFF2-40B4-BE49-F238E27FC236}">
              <a16:creationId xmlns:a16="http://schemas.microsoft.com/office/drawing/2014/main" id="{1094B61C-68B2-404B-8E17-987CE07F4350}"/>
            </a:ext>
          </a:extLst>
        </xdr:cNvPr>
        <xdr:cNvSpPr/>
      </xdr:nvSpPr>
      <xdr:spPr>
        <a:xfrm>
          <a:off x="6921500" y="65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49187</xdr:rowOff>
    </xdr:from>
    <xdr:to>
      <xdr:col>41</xdr:col>
      <xdr:colOff>50800</xdr:colOff>
      <xdr:row>38</xdr:row>
      <xdr:rowOff>51435</xdr:rowOff>
    </xdr:to>
    <xdr:cxnSp macro="">
      <xdr:nvCxnSpPr>
        <xdr:cNvPr id="137" name="直線コネクタ 136">
          <a:extLst>
            <a:ext uri="{FF2B5EF4-FFF2-40B4-BE49-F238E27FC236}">
              <a16:creationId xmlns:a16="http://schemas.microsoft.com/office/drawing/2014/main" id="{89414AB9-0B13-4E8E-88EE-0BE86EFE9630}"/>
            </a:ext>
          </a:extLst>
        </xdr:cNvPr>
        <xdr:cNvCxnSpPr/>
      </xdr:nvCxnSpPr>
      <xdr:spPr>
        <a:xfrm>
          <a:off x="6972300" y="656428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7E345356-5A29-4574-9E53-8C4166EE45BB}"/>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37C8FD06-6E23-43E6-9FCC-40F88F15B1B6}"/>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0" name="n_3aveValue【道路】&#10;一人当たり延長">
          <a:extLst>
            <a:ext uri="{FF2B5EF4-FFF2-40B4-BE49-F238E27FC236}">
              <a16:creationId xmlns:a16="http://schemas.microsoft.com/office/drawing/2014/main" id="{3F2F588A-696A-4FF6-9A04-CBF40FCF251F}"/>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1" name="n_4aveValue【道路】&#10;一人当たり延長">
          <a:extLst>
            <a:ext uri="{FF2B5EF4-FFF2-40B4-BE49-F238E27FC236}">
              <a16:creationId xmlns:a16="http://schemas.microsoft.com/office/drawing/2014/main" id="{38FBDDBC-F383-40E1-81F9-8063BF48C6BD}"/>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110418</xdr:rowOff>
    </xdr:from>
    <xdr:ext cx="534377" cy="259045"/>
    <xdr:sp macro="" textlink="">
      <xdr:nvSpPr>
        <xdr:cNvPr id="142" name="n_1mainValue【道路】&#10;一人当たり延長">
          <a:extLst>
            <a:ext uri="{FF2B5EF4-FFF2-40B4-BE49-F238E27FC236}">
              <a16:creationId xmlns:a16="http://schemas.microsoft.com/office/drawing/2014/main" id="{7B202D86-95CF-4F48-B35D-8A2A537214A2}"/>
            </a:ext>
          </a:extLst>
        </xdr:cNvPr>
        <xdr:cNvSpPr txBox="1"/>
      </xdr:nvSpPr>
      <xdr:spPr>
        <a:xfrm>
          <a:off x="9359411" y="62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110761</xdr:rowOff>
    </xdr:from>
    <xdr:ext cx="534377" cy="259045"/>
    <xdr:sp macro="" textlink="">
      <xdr:nvSpPr>
        <xdr:cNvPr id="143" name="n_2mainValue【道路】&#10;一人当たり延長">
          <a:extLst>
            <a:ext uri="{FF2B5EF4-FFF2-40B4-BE49-F238E27FC236}">
              <a16:creationId xmlns:a16="http://schemas.microsoft.com/office/drawing/2014/main" id="{06AD523B-B03E-4631-8F0B-9160C4389918}"/>
            </a:ext>
          </a:extLst>
        </xdr:cNvPr>
        <xdr:cNvSpPr txBox="1"/>
      </xdr:nvSpPr>
      <xdr:spPr>
        <a:xfrm>
          <a:off x="8483111" y="62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93362</xdr:rowOff>
    </xdr:from>
    <xdr:ext cx="534377" cy="259045"/>
    <xdr:sp macro="" textlink="">
      <xdr:nvSpPr>
        <xdr:cNvPr id="144" name="n_3mainValue【道路】&#10;一人当たり延長">
          <a:extLst>
            <a:ext uri="{FF2B5EF4-FFF2-40B4-BE49-F238E27FC236}">
              <a16:creationId xmlns:a16="http://schemas.microsoft.com/office/drawing/2014/main" id="{F44B152E-CCDF-4B56-A05C-FBBBACB9D5A3}"/>
            </a:ext>
          </a:extLst>
        </xdr:cNvPr>
        <xdr:cNvSpPr txBox="1"/>
      </xdr:nvSpPr>
      <xdr:spPr>
        <a:xfrm>
          <a:off x="7594111" y="66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91114</xdr:rowOff>
    </xdr:from>
    <xdr:ext cx="534377" cy="259045"/>
    <xdr:sp macro="" textlink="">
      <xdr:nvSpPr>
        <xdr:cNvPr id="145" name="n_4mainValue【道路】&#10;一人当たり延長">
          <a:extLst>
            <a:ext uri="{FF2B5EF4-FFF2-40B4-BE49-F238E27FC236}">
              <a16:creationId xmlns:a16="http://schemas.microsoft.com/office/drawing/2014/main" id="{C3180787-B0D0-4A80-B2EB-8F5878115103}"/>
            </a:ext>
          </a:extLst>
        </xdr:cNvPr>
        <xdr:cNvSpPr txBox="1"/>
      </xdr:nvSpPr>
      <xdr:spPr>
        <a:xfrm>
          <a:off x="6705111" y="66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2C8D9B1-CDD0-447A-8A37-1BDE2BAD2B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1647A42-DF4C-410E-B28E-339A264046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5D75AAD-AF7C-4985-A9DE-21049AB5DD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7C36F91-33D6-4E7D-8CB4-643FD22F30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F76CEE6-A0E4-4F61-A646-3B96FCE188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A5180D8-02E6-4034-94E3-0A6455339D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1025309-7059-45B9-B86D-CAD7B5F7E8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6AD1306-9B6F-469B-B8AF-7C8029BC1B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A9FCC1A-EC3B-4558-B42C-611C3277CD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82CB568-313D-48BE-93A8-29DDB60FF4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CD32676-A7AE-4D6D-B880-757DD44D58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61817BC-D178-40BF-A7F5-AE0394FDEA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925A1F8-E216-4B80-9126-52D627F52AA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0FD66C5-09E0-435C-AD72-F31F453425D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37C0BCC-E669-4F9D-B6A3-32773CA81A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278B7F3-3FF8-4B5C-8467-2916D931F0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95EC3DD-5738-44C8-BAA6-F1D6B0A309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1004C33-2452-4755-8D13-E708AF4BDF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5A3BF86-A0F6-478E-A705-4E8A2D9D45E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1A11A47-64E1-4343-B623-7A2EF29CAC4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EA23DC9-4483-483B-A8B9-338A5497CA1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F46CD03-5F13-46F0-95DE-D2CE8B8AB3C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275BDD2-AF14-439F-A674-248116ABF8D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DC65DBC-2810-4AC2-BF55-3BF7748F39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93B3F7D-7D25-4026-8CE1-F4D022CDF9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5D432098-A966-4994-BEFC-190B5AE9E4C3}"/>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07C455B-44A2-4575-9CBA-480387FF5EFC}"/>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F870F6E1-12AD-43B1-B2B3-91E82324B357}"/>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EDB56C1-4D3E-4B88-A377-332FB65C3C64}"/>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EDA00667-427D-4E65-806A-493421A27E7D}"/>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F9F9A11-F303-4DD0-ACC6-D14F77800308}"/>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5AB2B828-4473-4058-AD0B-5F6DD272953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835FA466-4277-4B11-AED9-EBCCB385AFBC}"/>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AF42D325-8CB5-4E8E-85C8-044D43A44F4A}"/>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99570EBA-43CE-4DF3-8814-628F25047F9F}"/>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E093AAFE-6C57-425D-88AF-97AA1887670D}"/>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847ABD7-003A-465C-B419-215C21CEAD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B4C31D-76A5-4DAE-A4EC-16A2401F19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5F406F-C714-4375-ABF9-AF4677EB6E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EDBC10-DDA3-4271-B42C-B2D86199907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6895F0-5770-4441-9CB9-C82E03AC4D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7" name="楕円 186">
          <a:extLst>
            <a:ext uri="{FF2B5EF4-FFF2-40B4-BE49-F238E27FC236}">
              <a16:creationId xmlns:a16="http://schemas.microsoft.com/office/drawing/2014/main" id="{2B66D993-137A-46C4-AF6C-2A35B566E366}"/>
            </a:ext>
          </a:extLst>
        </xdr:cNvPr>
        <xdr:cNvSpPr/>
      </xdr:nvSpPr>
      <xdr:spPr>
        <a:xfrm>
          <a:off x="4584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114136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E1DBFD3-B946-436C-A378-E5448D415B7C}"/>
            </a:ext>
          </a:extLst>
        </xdr:cNvPr>
        <xdr:cNvSpPr txBox="1"/>
      </xdr:nvSpPr>
      <xdr:spPr>
        <a:xfrm>
          <a:off x="4673600" y="1022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89" name="楕円 188">
          <a:extLst>
            <a:ext uri="{FF2B5EF4-FFF2-40B4-BE49-F238E27FC236}">
              <a16:creationId xmlns:a16="http://schemas.microsoft.com/office/drawing/2014/main" id="{89FC183A-F3F4-4BDC-BC03-DD8CA585D23C}"/>
            </a:ext>
          </a:extLst>
        </xdr:cNvPr>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138793</xdr:rowOff>
    </xdr:from>
    <xdr:to>
      <xdr:col>24</xdr:col>
      <xdr:colOff>63500</xdr:colOff>
      <xdr:row>60</xdr:row>
      <xdr:rowOff>142059</xdr:rowOff>
    </xdr:to>
    <xdr:cxnSp macro="">
      <xdr:nvCxnSpPr>
        <xdr:cNvPr id="190" name="直線コネクタ 189">
          <a:extLst>
            <a:ext uri="{FF2B5EF4-FFF2-40B4-BE49-F238E27FC236}">
              <a16:creationId xmlns:a16="http://schemas.microsoft.com/office/drawing/2014/main" id="{BF8B98C8-A3C0-4315-9033-2E68DBFADC53}"/>
            </a:ext>
          </a:extLst>
        </xdr:cNvPr>
        <xdr:cNvCxnSpPr/>
      </xdr:nvCxnSpPr>
      <xdr:spPr>
        <a:xfrm>
          <a:off x="3797300" y="1042579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1" name="楕円 190">
          <a:extLst>
            <a:ext uri="{FF2B5EF4-FFF2-40B4-BE49-F238E27FC236}">
              <a16:creationId xmlns:a16="http://schemas.microsoft.com/office/drawing/2014/main" id="{CBA1DD41-0E08-41B4-830C-50641CD7DFF5}"/>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138793</xdr:rowOff>
    </xdr:to>
    <xdr:cxnSp macro="">
      <xdr:nvCxnSpPr>
        <xdr:cNvPr id="192" name="直線コネクタ 191">
          <a:extLst>
            <a:ext uri="{FF2B5EF4-FFF2-40B4-BE49-F238E27FC236}">
              <a16:creationId xmlns:a16="http://schemas.microsoft.com/office/drawing/2014/main" id="{BACC7223-F80F-4608-AF3D-9AB588A5A0F7}"/>
            </a:ext>
          </a:extLst>
        </xdr:cNvPr>
        <xdr:cNvCxnSpPr/>
      </xdr:nvCxnSpPr>
      <xdr:spPr>
        <a:xfrm>
          <a:off x="2908300" y="104176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3" name="楕円 192">
          <a:extLst>
            <a:ext uri="{FF2B5EF4-FFF2-40B4-BE49-F238E27FC236}">
              <a16:creationId xmlns:a16="http://schemas.microsoft.com/office/drawing/2014/main" id="{1B693E48-F6FD-4E62-85AB-4638D67F5EFB}"/>
            </a:ext>
          </a:extLst>
        </xdr:cNvPr>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130628</xdr:rowOff>
    </xdr:to>
    <xdr:cxnSp macro="">
      <xdr:nvCxnSpPr>
        <xdr:cNvPr id="194" name="直線コネクタ 193">
          <a:extLst>
            <a:ext uri="{FF2B5EF4-FFF2-40B4-BE49-F238E27FC236}">
              <a16:creationId xmlns:a16="http://schemas.microsoft.com/office/drawing/2014/main" id="{4E181A6E-F519-4E4B-9A78-C60C89CBDE67}"/>
            </a:ext>
          </a:extLst>
        </xdr:cNvPr>
        <xdr:cNvCxnSpPr/>
      </xdr:nvCxnSpPr>
      <xdr:spPr>
        <a:xfrm>
          <a:off x="2019300" y="104127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5" name="楕円 194">
          <a:extLst>
            <a:ext uri="{FF2B5EF4-FFF2-40B4-BE49-F238E27FC236}">
              <a16:creationId xmlns:a16="http://schemas.microsoft.com/office/drawing/2014/main" id="{A3E83723-5581-4E35-84BB-E6A97A6DF960}"/>
            </a:ext>
          </a:extLst>
        </xdr:cNvPr>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125730</xdr:rowOff>
    </xdr:to>
    <xdr:cxnSp macro="">
      <xdr:nvCxnSpPr>
        <xdr:cNvPr id="196" name="直線コネクタ 195">
          <a:extLst>
            <a:ext uri="{FF2B5EF4-FFF2-40B4-BE49-F238E27FC236}">
              <a16:creationId xmlns:a16="http://schemas.microsoft.com/office/drawing/2014/main" id="{4BBE077F-F7FE-4ABA-B89C-8B3BA8137240}"/>
            </a:ext>
          </a:extLst>
        </xdr:cNvPr>
        <xdr:cNvCxnSpPr/>
      </xdr:nvCxnSpPr>
      <xdr:spPr>
        <a:xfrm>
          <a:off x="1130300" y="104045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56AF9C3-CB8D-4FDF-A7A1-7D50948EA6A1}"/>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4F42014-2547-4746-8971-77E403C988A9}"/>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5C4BE00-F409-4528-85DA-FE89BF88FE05}"/>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A4C0768-1C48-4408-AC02-B351F41AC349}"/>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E8DA2F5-3D55-4E01-ABE2-47EE56D422B6}"/>
            </a:ext>
          </a:extLst>
        </xdr:cNvPr>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D354CD7-3398-446D-AE21-1AE4FCF3C325}"/>
            </a:ext>
          </a:extLst>
        </xdr:cNvPr>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D7DBBD0-5BE9-452B-AB68-4579A41FC9F9}"/>
            </a:ext>
          </a:extLst>
        </xdr:cNvPr>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B5076A3-363B-4F40-B444-8B5E95A2118B}"/>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23E8CDD-652A-4A84-8608-15561C2A9A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BEBF47D-0400-456C-A62C-AFD4E57386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65AF7BF-E265-40AA-BAAA-A78286027C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8AEF4E5-4F78-4547-A52B-FF962E1D7E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39F68CF-DFEB-4709-80B9-D8DA81DA84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979304D-D927-4DD7-9BDD-C8C7AFF115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65CD3A2-2C34-41A7-A93D-F7200E46BA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4DD342E-C1F4-4116-8AED-D867CA1E22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712C36-F6DE-48E3-B7FE-ADB46206BD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4C70692-CC90-40C2-A5DE-F50D8D31876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14FE9DD-819C-4451-AC4A-002658F446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A5372F5-C499-448C-A3D2-8D54F3F81A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A6F6EFC-2DC4-47CD-815F-3A8039EC020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74C87BD-586A-4658-8354-EA2564BA966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D7F182B-0497-44CC-BA22-C0AF820DDF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D2C37B2-B522-4DBE-875D-A9E1FB8A162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8F66937-C8DE-4DA3-B672-A687F45046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3017633A-D58F-4A0A-BA6F-9CD96546B07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922A604-DA7E-46FB-9EF9-942128B0C5C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07F40FC-F3A0-4B20-94D4-42EF1C05E15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489AF4B-906A-4A18-A6E6-7D839C984A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9EC1375-C602-4A9A-B002-DD410B8586D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371DE7C-CBE9-4D12-9EDA-9322665ACE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A0FB1E7B-2447-4559-BB90-63DC20F37AEE}"/>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E586154-6199-4161-B8D0-5872AB97DFEA}"/>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3A41BBF7-3320-4007-B76F-C175A742FAE7}"/>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DD9ECEA-1323-4AE0-8D5E-D12ABCB8636F}"/>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1B3948FC-7EF8-48B5-B1BF-42D1913C9B24}"/>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25B1400-CCDB-4F58-9A92-C90C61F93773}"/>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776BFD23-92B3-4343-BE2B-CDB2806EB50E}"/>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E3AF54F-5B7E-4354-9339-414CFA78057F}"/>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2587E86A-1047-46B6-AE5C-8368042E0DB7}"/>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1BFD0C96-23FD-416D-9F0D-A879DE9F0043}"/>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E4FFE260-E616-436C-8999-5187C066B6AA}"/>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D66035-622B-43B3-9A8F-790B7917E5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5487A8C-7184-46FC-98D1-1F43A454BA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F7358E-0063-42ED-948C-18DD2179A9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4B1A1A6-7BBE-4A06-812F-C3144175CD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154AA6-3BE2-4F79-BCE8-783F89EA61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147832</xdr:rowOff>
    </xdr:from>
    <xdr:to>
      <xdr:col>55</xdr:col>
      <xdr:colOff>50800</xdr:colOff>
      <xdr:row>62</xdr:row>
      <xdr:rowOff>77982</xdr:rowOff>
    </xdr:to>
    <xdr:sp macro="" textlink="">
      <xdr:nvSpPr>
        <xdr:cNvPr id="244" name="楕円 243">
          <a:extLst>
            <a:ext uri="{FF2B5EF4-FFF2-40B4-BE49-F238E27FC236}">
              <a16:creationId xmlns:a16="http://schemas.microsoft.com/office/drawing/2014/main" id="{C0CC05A0-E9BF-41FE-A5A9-B581F03B66C3}"/>
            </a:ext>
          </a:extLst>
        </xdr:cNvPr>
        <xdr:cNvSpPr/>
      </xdr:nvSpPr>
      <xdr:spPr>
        <a:xfrm>
          <a:off x="10426700" y="106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170709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6AD46ED-77DC-4190-8871-8A383142CB0B}"/>
            </a:ext>
          </a:extLst>
        </xdr:cNvPr>
        <xdr:cNvSpPr txBox="1"/>
      </xdr:nvSpPr>
      <xdr:spPr>
        <a:xfrm>
          <a:off x="10515600" y="1045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156699</xdr:rowOff>
    </xdr:from>
    <xdr:to>
      <xdr:col>50</xdr:col>
      <xdr:colOff>165100</xdr:colOff>
      <xdr:row>62</xdr:row>
      <xdr:rowOff>86849</xdr:rowOff>
    </xdr:to>
    <xdr:sp macro="" textlink="">
      <xdr:nvSpPr>
        <xdr:cNvPr id="246" name="楕円 245">
          <a:extLst>
            <a:ext uri="{FF2B5EF4-FFF2-40B4-BE49-F238E27FC236}">
              <a16:creationId xmlns:a16="http://schemas.microsoft.com/office/drawing/2014/main" id="{FFCA227C-B1A1-43B3-8155-F0D67F5D6C93}"/>
            </a:ext>
          </a:extLst>
        </xdr:cNvPr>
        <xdr:cNvSpPr/>
      </xdr:nvSpPr>
      <xdr:spPr>
        <a:xfrm>
          <a:off x="9588500" y="106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27182</xdr:rowOff>
    </xdr:from>
    <xdr:to>
      <xdr:col>55</xdr:col>
      <xdr:colOff>0</xdr:colOff>
      <xdr:row>62</xdr:row>
      <xdr:rowOff>36049</xdr:rowOff>
    </xdr:to>
    <xdr:cxnSp macro="">
      <xdr:nvCxnSpPr>
        <xdr:cNvPr id="247" name="直線コネクタ 246">
          <a:extLst>
            <a:ext uri="{FF2B5EF4-FFF2-40B4-BE49-F238E27FC236}">
              <a16:creationId xmlns:a16="http://schemas.microsoft.com/office/drawing/2014/main" id="{C9961AEC-1C22-4E2D-98B5-3163A009C11C}"/>
            </a:ext>
          </a:extLst>
        </xdr:cNvPr>
        <xdr:cNvCxnSpPr/>
      </xdr:nvCxnSpPr>
      <xdr:spPr>
        <a:xfrm flipV="1">
          <a:off x="9639300" y="10657082"/>
          <a:ext cx="8382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158831</xdr:rowOff>
    </xdr:from>
    <xdr:to>
      <xdr:col>46</xdr:col>
      <xdr:colOff>38100</xdr:colOff>
      <xdr:row>62</xdr:row>
      <xdr:rowOff>88981</xdr:rowOff>
    </xdr:to>
    <xdr:sp macro="" textlink="">
      <xdr:nvSpPr>
        <xdr:cNvPr id="248" name="楕円 247">
          <a:extLst>
            <a:ext uri="{FF2B5EF4-FFF2-40B4-BE49-F238E27FC236}">
              <a16:creationId xmlns:a16="http://schemas.microsoft.com/office/drawing/2014/main" id="{38966BDD-ADC6-4BDB-94BB-9F45E8856A1F}"/>
            </a:ext>
          </a:extLst>
        </xdr:cNvPr>
        <xdr:cNvSpPr/>
      </xdr:nvSpPr>
      <xdr:spPr>
        <a:xfrm>
          <a:off x="8699500" y="106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36049</xdr:rowOff>
    </xdr:from>
    <xdr:to>
      <xdr:col>50</xdr:col>
      <xdr:colOff>114300</xdr:colOff>
      <xdr:row>62</xdr:row>
      <xdr:rowOff>38181</xdr:rowOff>
    </xdr:to>
    <xdr:cxnSp macro="">
      <xdr:nvCxnSpPr>
        <xdr:cNvPr id="249" name="直線コネクタ 248">
          <a:extLst>
            <a:ext uri="{FF2B5EF4-FFF2-40B4-BE49-F238E27FC236}">
              <a16:creationId xmlns:a16="http://schemas.microsoft.com/office/drawing/2014/main" id="{863A1998-7094-424D-A224-0D7B43A7AECD}"/>
            </a:ext>
          </a:extLst>
        </xdr:cNvPr>
        <xdr:cNvCxnSpPr/>
      </xdr:nvCxnSpPr>
      <xdr:spPr>
        <a:xfrm flipV="1">
          <a:off x="8750300" y="10665949"/>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165850</xdr:rowOff>
    </xdr:from>
    <xdr:to>
      <xdr:col>41</xdr:col>
      <xdr:colOff>101600</xdr:colOff>
      <xdr:row>62</xdr:row>
      <xdr:rowOff>96000</xdr:rowOff>
    </xdr:to>
    <xdr:sp macro="" textlink="">
      <xdr:nvSpPr>
        <xdr:cNvPr id="250" name="楕円 249">
          <a:extLst>
            <a:ext uri="{FF2B5EF4-FFF2-40B4-BE49-F238E27FC236}">
              <a16:creationId xmlns:a16="http://schemas.microsoft.com/office/drawing/2014/main" id="{7014F928-1724-4217-A2C6-BD0850108794}"/>
            </a:ext>
          </a:extLst>
        </xdr:cNvPr>
        <xdr:cNvSpPr/>
      </xdr:nvSpPr>
      <xdr:spPr>
        <a:xfrm>
          <a:off x="7810500" y="10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38181</xdr:rowOff>
    </xdr:from>
    <xdr:to>
      <xdr:col>45</xdr:col>
      <xdr:colOff>177800</xdr:colOff>
      <xdr:row>62</xdr:row>
      <xdr:rowOff>45200</xdr:rowOff>
    </xdr:to>
    <xdr:cxnSp macro="">
      <xdr:nvCxnSpPr>
        <xdr:cNvPr id="251" name="直線コネクタ 250">
          <a:extLst>
            <a:ext uri="{FF2B5EF4-FFF2-40B4-BE49-F238E27FC236}">
              <a16:creationId xmlns:a16="http://schemas.microsoft.com/office/drawing/2014/main" id="{8B635295-BAE2-44FF-8945-016F29FA99C9}"/>
            </a:ext>
          </a:extLst>
        </xdr:cNvPr>
        <xdr:cNvCxnSpPr/>
      </xdr:nvCxnSpPr>
      <xdr:spPr>
        <a:xfrm flipV="1">
          <a:off x="7861300" y="10668081"/>
          <a:ext cx="889000" cy="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168670</xdr:rowOff>
    </xdr:from>
    <xdr:to>
      <xdr:col>36</xdr:col>
      <xdr:colOff>165100</xdr:colOff>
      <xdr:row>62</xdr:row>
      <xdr:rowOff>98820</xdr:rowOff>
    </xdr:to>
    <xdr:sp macro="" textlink="">
      <xdr:nvSpPr>
        <xdr:cNvPr id="252" name="楕円 251">
          <a:extLst>
            <a:ext uri="{FF2B5EF4-FFF2-40B4-BE49-F238E27FC236}">
              <a16:creationId xmlns:a16="http://schemas.microsoft.com/office/drawing/2014/main" id="{BE63E980-91BB-4104-9FF1-2B88C182A95B}"/>
            </a:ext>
          </a:extLst>
        </xdr:cNvPr>
        <xdr:cNvSpPr/>
      </xdr:nvSpPr>
      <xdr:spPr>
        <a:xfrm>
          <a:off x="6921500" y="10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45200</xdr:rowOff>
    </xdr:from>
    <xdr:to>
      <xdr:col>41</xdr:col>
      <xdr:colOff>50800</xdr:colOff>
      <xdr:row>62</xdr:row>
      <xdr:rowOff>48020</xdr:rowOff>
    </xdr:to>
    <xdr:cxnSp macro="">
      <xdr:nvCxnSpPr>
        <xdr:cNvPr id="253" name="直線コネクタ 252">
          <a:extLst>
            <a:ext uri="{FF2B5EF4-FFF2-40B4-BE49-F238E27FC236}">
              <a16:creationId xmlns:a16="http://schemas.microsoft.com/office/drawing/2014/main" id="{B4580F4F-C073-4B26-8FDC-DF81DEFDE9C7}"/>
            </a:ext>
          </a:extLst>
        </xdr:cNvPr>
        <xdr:cNvCxnSpPr/>
      </xdr:nvCxnSpPr>
      <xdr:spPr>
        <a:xfrm flipV="1">
          <a:off x="6972300" y="1067510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B3F2F56-86DF-4DF9-B324-F1EDB0968489}"/>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3080E1E-0F70-4644-9679-919A2A8090B6}"/>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9A67F5C-EF50-45B7-BD8F-DB1F0D6AC62A}"/>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16A802B-D7AA-461A-88DB-33A70F55418D}"/>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103376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12682F4-B3C6-4FB5-9B6B-AB35AC5943B4}"/>
            </a:ext>
          </a:extLst>
        </xdr:cNvPr>
        <xdr:cNvSpPr txBox="1"/>
      </xdr:nvSpPr>
      <xdr:spPr>
        <a:xfrm>
          <a:off x="9327095" y="1039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105508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C5F3255-3C25-42C2-A289-0088C47041D3}"/>
            </a:ext>
          </a:extLst>
        </xdr:cNvPr>
        <xdr:cNvSpPr txBox="1"/>
      </xdr:nvSpPr>
      <xdr:spPr>
        <a:xfrm>
          <a:off x="8450795" y="1039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87127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7830C67-5BAB-4E98-A171-F40C941CE607}"/>
            </a:ext>
          </a:extLst>
        </xdr:cNvPr>
        <xdr:cNvSpPr txBox="1"/>
      </xdr:nvSpPr>
      <xdr:spPr>
        <a:xfrm>
          <a:off x="7561795" y="1071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89947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B01A602-A3E3-4B33-AF02-D9BE43962B65}"/>
            </a:ext>
          </a:extLst>
        </xdr:cNvPr>
        <xdr:cNvSpPr txBox="1"/>
      </xdr:nvSpPr>
      <xdr:spPr>
        <a:xfrm>
          <a:off x="6672795" y="1071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EA1B508-A809-4294-9E2A-F34C1AC426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CC152F9-05E5-4CBE-B82D-92FD9B74BA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9360D0A-8A89-4D4F-B544-A75DFA0AD3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C5BACA9-591B-49D3-A6F9-A30AD0185F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725A689-80DB-4D32-A252-07460A02A34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E553C14-EA5F-4E15-AE1E-13FCA6A30E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AA6CA7A-9550-40CC-BB7E-308D243E93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A800505-CB8D-4929-A9B7-60407B12E5F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3B59474-C3B1-4615-9D08-A2FAF04399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AD0771B-6055-4ECF-A4FC-634D2B4B41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7B5278D-5345-4170-82FE-EFD40B8EAC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75ABFD23-901C-4450-925B-6F207868339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1BC9A01-D91A-408C-9A54-225E83B3711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92017B1-8DE7-4903-AEF6-AF076CFEFEB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287A45A-04A7-4CA1-9277-AA778918CA5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4729380-E2EE-419D-8A6C-A4253D5CAD8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A673A9EA-3D49-46AE-9D7C-78BF68B216A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D285D966-009A-443A-B250-323CF28B7DD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6534DEF-D613-430A-9384-9B5D5400C27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9C575AF-6714-4D7E-A995-00CDB134FE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303E325-4FA1-433E-929A-FA8B7D55BCE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9D0D4CE-1D02-470F-B85D-7C79A2BA93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111D5D8A-D294-4747-B4FF-C512FA42DB8C}"/>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4C7AAE4-E79F-452F-AA0B-352BD5B2612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F2BD455-FAE9-4D3B-A516-C045519778A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86920303-BFFF-4D90-8888-71D8E060F681}"/>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E2AD667A-6E26-4AD2-A8D7-1B3F55F05D01}"/>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D3D311B-3027-4D3C-B506-0E783C94590F}"/>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DDD1B9A7-18C9-4637-86DA-4D56B31207C9}"/>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9BB64675-6F2F-4BF9-97B9-64A066B7DF54}"/>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F00A394D-E732-46D2-A867-6EF7F1DC416A}"/>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BC5BD01D-1424-4F5E-B517-96538DA35E93}"/>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73D377D1-D8DA-4A1F-8083-71D016626A1A}"/>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5EC787F-28F9-4F9A-BE30-EFBC36A2F9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EDEFA27-F67E-486B-801C-B71503A224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F7AE2C5-4F81-4CEE-8A99-5B9B7BA908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8327C82-2F3A-4036-A6C0-86FBA108CC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7469BC8-8BB0-438B-9AE6-126BB6A501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300" name="楕円 299">
          <a:extLst>
            <a:ext uri="{FF2B5EF4-FFF2-40B4-BE49-F238E27FC236}">
              <a16:creationId xmlns:a16="http://schemas.microsoft.com/office/drawing/2014/main" id="{3C0FD7F5-A4F2-46AA-B70E-8595F20FA8F8}"/>
            </a:ext>
          </a:extLst>
        </xdr:cNvPr>
        <xdr:cNvSpPr/>
      </xdr:nvSpPr>
      <xdr:spPr>
        <a:xfrm>
          <a:off x="45847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117619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9186598-2D65-43BC-BEC1-994306D0103F}"/>
            </a:ext>
          </a:extLst>
        </xdr:cNvPr>
        <xdr:cNvSpPr txBox="1"/>
      </xdr:nvSpPr>
      <xdr:spPr>
        <a:xfrm>
          <a:off x="4673600" y="1383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2" name="楕円 301">
          <a:extLst>
            <a:ext uri="{FF2B5EF4-FFF2-40B4-BE49-F238E27FC236}">
              <a16:creationId xmlns:a16="http://schemas.microsoft.com/office/drawing/2014/main" id="{02248CBD-FD4A-4BFB-B362-D8347C0EFE4A}"/>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145542</xdr:rowOff>
    </xdr:to>
    <xdr:cxnSp macro="">
      <xdr:nvCxnSpPr>
        <xdr:cNvPr id="303" name="直線コネクタ 302">
          <a:extLst>
            <a:ext uri="{FF2B5EF4-FFF2-40B4-BE49-F238E27FC236}">
              <a16:creationId xmlns:a16="http://schemas.microsoft.com/office/drawing/2014/main" id="{9C9251C2-C653-4499-8BF0-717B45A02877}"/>
            </a:ext>
          </a:extLst>
        </xdr:cNvPr>
        <xdr:cNvCxnSpPr/>
      </xdr:nvCxnSpPr>
      <xdr:spPr>
        <a:xfrm>
          <a:off x="3797300" y="140055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110744</xdr:rowOff>
    </xdr:from>
    <xdr:to>
      <xdr:col>15</xdr:col>
      <xdr:colOff>101600</xdr:colOff>
      <xdr:row>82</xdr:row>
      <xdr:rowOff>40894</xdr:rowOff>
    </xdr:to>
    <xdr:sp macro="" textlink="">
      <xdr:nvSpPr>
        <xdr:cNvPr id="304" name="楕円 303">
          <a:extLst>
            <a:ext uri="{FF2B5EF4-FFF2-40B4-BE49-F238E27FC236}">
              <a16:creationId xmlns:a16="http://schemas.microsoft.com/office/drawing/2014/main" id="{9692A0E2-81FB-44A2-833B-BD71A47E746D}"/>
            </a:ext>
          </a:extLst>
        </xdr:cNvPr>
        <xdr:cNvSpPr/>
      </xdr:nvSpPr>
      <xdr:spPr>
        <a:xfrm>
          <a:off x="2857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161544</xdr:rowOff>
    </xdr:to>
    <xdr:cxnSp macro="">
      <xdr:nvCxnSpPr>
        <xdr:cNvPr id="305" name="直線コネクタ 304">
          <a:extLst>
            <a:ext uri="{FF2B5EF4-FFF2-40B4-BE49-F238E27FC236}">
              <a16:creationId xmlns:a16="http://schemas.microsoft.com/office/drawing/2014/main" id="{693B559D-85AB-4611-8621-89A724BE5B7E}"/>
            </a:ext>
          </a:extLst>
        </xdr:cNvPr>
        <xdr:cNvCxnSpPr/>
      </xdr:nvCxnSpPr>
      <xdr:spPr>
        <a:xfrm flipV="1">
          <a:off x="2908300" y="140055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103887</xdr:rowOff>
    </xdr:from>
    <xdr:to>
      <xdr:col>10</xdr:col>
      <xdr:colOff>165100</xdr:colOff>
      <xdr:row>82</xdr:row>
      <xdr:rowOff>34037</xdr:rowOff>
    </xdr:to>
    <xdr:sp macro="" textlink="">
      <xdr:nvSpPr>
        <xdr:cNvPr id="306" name="楕円 305">
          <a:extLst>
            <a:ext uri="{FF2B5EF4-FFF2-40B4-BE49-F238E27FC236}">
              <a16:creationId xmlns:a16="http://schemas.microsoft.com/office/drawing/2014/main" id="{C0ED1AE9-8A83-4C68-BF21-EED41532FD57}"/>
            </a:ext>
          </a:extLst>
        </xdr:cNvPr>
        <xdr:cNvSpPr/>
      </xdr:nvSpPr>
      <xdr:spPr>
        <a:xfrm>
          <a:off x="196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154687</xdr:rowOff>
    </xdr:from>
    <xdr:to>
      <xdr:col>15</xdr:col>
      <xdr:colOff>50800</xdr:colOff>
      <xdr:row>81</xdr:row>
      <xdr:rowOff>161544</xdr:rowOff>
    </xdr:to>
    <xdr:cxnSp macro="">
      <xdr:nvCxnSpPr>
        <xdr:cNvPr id="307" name="直線コネクタ 306">
          <a:extLst>
            <a:ext uri="{FF2B5EF4-FFF2-40B4-BE49-F238E27FC236}">
              <a16:creationId xmlns:a16="http://schemas.microsoft.com/office/drawing/2014/main" id="{32EE7D2D-36E4-49E2-8CF7-35DC24F82FD9}"/>
            </a:ext>
          </a:extLst>
        </xdr:cNvPr>
        <xdr:cNvCxnSpPr/>
      </xdr:nvCxnSpPr>
      <xdr:spPr>
        <a:xfrm>
          <a:off x="2019300" y="140421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08" name="楕円 307">
          <a:extLst>
            <a:ext uri="{FF2B5EF4-FFF2-40B4-BE49-F238E27FC236}">
              <a16:creationId xmlns:a16="http://schemas.microsoft.com/office/drawing/2014/main" id="{9B69973A-50A8-407C-89C2-A77274F5CF74}"/>
            </a:ext>
          </a:extLst>
        </xdr:cNvPr>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154687</xdr:rowOff>
    </xdr:to>
    <xdr:cxnSp macro="">
      <xdr:nvCxnSpPr>
        <xdr:cNvPr id="309" name="直線コネクタ 308">
          <a:extLst>
            <a:ext uri="{FF2B5EF4-FFF2-40B4-BE49-F238E27FC236}">
              <a16:creationId xmlns:a16="http://schemas.microsoft.com/office/drawing/2014/main" id="{F0E94F3A-0071-472F-9498-6401A6D3D012}"/>
            </a:ext>
          </a:extLst>
        </xdr:cNvPr>
        <xdr:cNvCxnSpPr/>
      </xdr:nvCxnSpPr>
      <xdr:spPr>
        <a:xfrm>
          <a:off x="1130300" y="140055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178DED83-C7D1-4A93-9CAF-7A4A94877964}"/>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DE9CED0A-5480-441C-A836-0EEBF4046F32}"/>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2" name="n_3aveValue【公営住宅】&#10;有形固定資産減価償却率">
          <a:extLst>
            <a:ext uri="{FF2B5EF4-FFF2-40B4-BE49-F238E27FC236}">
              <a16:creationId xmlns:a16="http://schemas.microsoft.com/office/drawing/2014/main" id="{44A34259-C589-4406-9070-92BB8D074FB6}"/>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a:extLst>
            <a:ext uri="{FF2B5EF4-FFF2-40B4-BE49-F238E27FC236}">
              <a16:creationId xmlns:a16="http://schemas.microsoft.com/office/drawing/2014/main" id="{781B5D7E-92CE-4EE3-9523-674E98186648}"/>
            </a:ext>
          </a:extLst>
        </xdr:cNvPr>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4" name="n_1mainValue【公営住宅】&#10;有形固定資産減価償却率">
          <a:extLst>
            <a:ext uri="{FF2B5EF4-FFF2-40B4-BE49-F238E27FC236}">
              <a16:creationId xmlns:a16="http://schemas.microsoft.com/office/drawing/2014/main" id="{FEB4BDBD-F996-4A47-AA08-C95C8C5AF3B5}"/>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57421</xdr:rowOff>
    </xdr:from>
    <xdr:ext cx="405111" cy="259045"/>
    <xdr:sp macro="" textlink="">
      <xdr:nvSpPr>
        <xdr:cNvPr id="315" name="n_2mainValue【公営住宅】&#10;有形固定資産減価償却率">
          <a:extLst>
            <a:ext uri="{FF2B5EF4-FFF2-40B4-BE49-F238E27FC236}">
              <a16:creationId xmlns:a16="http://schemas.microsoft.com/office/drawing/2014/main" id="{16FC73B9-FC64-4B04-A3F1-91E452A04CFF}"/>
            </a:ext>
          </a:extLst>
        </xdr:cNvPr>
        <xdr:cNvSpPr txBox="1"/>
      </xdr:nvSpPr>
      <xdr:spPr>
        <a:xfrm>
          <a:off x="2705744" y="1377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50564</xdr:rowOff>
    </xdr:from>
    <xdr:ext cx="405111" cy="259045"/>
    <xdr:sp macro="" textlink="">
      <xdr:nvSpPr>
        <xdr:cNvPr id="316" name="n_3mainValue【公営住宅】&#10;有形固定資産減価償却率">
          <a:extLst>
            <a:ext uri="{FF2B5EF4-FFF2-40B4-BE49-F238E27FC236}">
              <a16:creationId xmlns:a16="http://schemas.microsoft.com/office/drawing/2014/main" id="{7DD4D7A4-2368-4394-A943-E86DEC59A82F}"/>
            </a:ext>
          </a:extLst>
        </xdr:cNvPr>
        <xdr:cNvSpPr txBox="1"/>
      </xdr:nvSpPr>
      <xdr:spPr>
        <a:xfrm>
          <a:off x="1816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7" name="n_4mainValue【公営住宅】&#10;有形固定資産減価償却率">
          <a:extLst>
            <a:ext uri="{FF2B5EF4-FFF2-40B4-BE49-F238E27FC236}">
              <a16:creationId xmlns:a16="http://schemas.microsoft.com/office/drawing/2014/main" id="{88C9716C-56F3-4B6E-A4DA-3C6FF5C60981}"/>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A12BB80-C6C4-4E29-A6AE-BA90C84F3E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3EFDEDA-1871-4145-806F-5BAED598CD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A3DAC14-F585-45BB-A4B1-B82609D28D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83ED375-CA35-4CFA-BB90-3E356B4900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F0F4150-F32D-417B-BF93-ECB39B8B06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498C061-95DC-413A-92A8-BE0C1BAB52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89D69D4-A91B-4A50-A13A-FF61AA383D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9FB2826-3D33-4508-BCCB-C09D44B47E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A7AA62B-2D17-45FC-BB90-F3285FF5CFC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AD0FC8C-B8B7-431D-BF7F-86C5E2DEBB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A74568CD-D9AC-47C6-95F0-F649A0C958A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CAF3DC6-2F95-48EE-993A-09FE781F376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875C34B-68FD-4B3E-9A70-1F78813CF0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CB4B3D00-854B-4A36-B615-62B32A9870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8C974B6-91AB-4BB8-96CE-471BA01D289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A50919D-6AE4-407E-AFAA-3AB628E5CF1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430CFD2A-3495-4906-840B-B33005330E4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357E736-0482-4643-B064-46BECEFD216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37D2ECD5-CF8C-41DB-A2E2-2CDE6F2D53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93BEE302-280F-455A-B4AC-305E6FE4AB2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8E536E0-F157-4592-97F3-5C7E007FB2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AA8B5485-E8C8-453A-AFEE-04AAA37FF0B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D6756FE-0654-4324-B353-22FE4B2906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B703E971-DD0B-4B95-AD30-9DDDE3CAEDC1}"/>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20245A06-10BE-4473-ABCB-4959CF3820E8}"/>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39F42571-2613-4548-BCF1-E108A81EF0C3}"/>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81063EF9-340A-46D4-83BB-2021E75D2823}"/>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E8778801-DF27-4A30-B488-DCA27AD9D3DF}"/>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3A7C3623-4390-40C8-85B6-31114D8E50E7}"/>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4E101E58-B30C-43C9-94BB-578F3F23D5EB}"/>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3B737D5B-64B5-41D9-AB2F-AC22BC7206AB}"/>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555A750B-D594-4471-9D30-719E46932A54}"/>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9E1AD2DB-4507-4C07-8ED3-8893004941A0}"/>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D4BA34D6-7347-4777-9BDA-25515595A787}"/>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01263A4-7B84-4AAD-A373-C0DA4EF7B8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02B5700-EDA0-4925-B715-10FC7B44BD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D1B1384-97CD-440A-A595-C17B4AD031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41CA6CE-136A-47D0-A53A-FF2E5E86E3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70F36E1-0FBE-450B-BD50-B4BA1F93F9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43687</xdr:rowOff>
    </xdr:from>
    <xdr:to>
      <xdr:col>55</xdr:col>
      <xdr:colOff>50800</xdr:colOff>
      <xdr:row>85</xdr:row>
      <xdr:rowOff>145287</xdr:rowOff>
    </xdr:to>
    <xdr:sp macro="" textlink="">
      <xdr:nvSpPr>
        <xdr:cNvPr id="357" name="楕円 356">
          <a:extLst>
            <a:ext uri="{FF2B5EF4-FFF2-40B4-BE49-F238E27FC236}">
              <a16:creationId xmlns:a16="http://schemas.microsoft.com/office/drawing/2014/main" id="{58332575-CF8D-4A5D-8035-3C2C142CB8F6}"/>
            </a:ext>
          </a:extLst>
        </xdr:cNvPr>
        <xdr:cNvSpPr/>
      </xdr:nvSpPr>
      <xdr:spPr>
        <a:xfrm>
          <a:off x="104267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66564</xdr:rowOff>
    </xdr:from>
    <xdr:ext cx="469744" cy="259045"/>
    <xdr:sp macro="" textlink="">
      <xdr:nvSpPr>
        <xdr:cNvPr id="358" name="【公営住宅】&#10;一人当たり面積該当値テキスト">
          <a:extLst>
            <a:ext uri="{FF2B5EF4-FFF2-40B4-BE49-F238E27FC236}">
              <a16:creationId xmlns:a16="http://schemas.microsoft.com/office/drawing/2014/main" id="{6C604234-ED2B-401B-9E78-0ED5A8EB93AE}"/>
            </a:ext>
          </a:extLst>
        </xdr:cNvPr>
        <xdr:cNvSpPr txBox="1"/>
      </xdr:nvSpPr>
      <xdr:spPr>
        <a:xfrm>
          <a:off x="10515600" y="144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45022</xdr:rowOff>
    </xdr:from>
    <xdr:to>
      <xdr:col>50</xdr:col>
      <xdr:colOff>165100</xdr:colOff>
      <xdr:row>85</xdr:row>
      <xdr:rowOff>146622</xdr:rowOff>
    </xdr:to>
    <xdr:sp macro="" textlink="">
      <xdr:nvSpPr>
        <xdr:cNvPr id="359" name="楕円 358">
          <a:extLst>
            <a:ext uri="{FF2B5EF4-FFF2-40B4-BE49-F238E27FC236}">
              <a16:creationId xmlns:a16="http://schemas.microsoft.com/office/drawing/2014/main" id="{5DCC1641-2EA4-48E3-BAD6-80F6E43EB07F}"/>
            </a:ext>
          </a:extLst>
        </xdr:cNvPr>
        <xdr:cNvSpPr/>
      </xdr:nvSpPr>
      <xdr:spPr>
        <a:xfrm>
          <a:off x="9588500" y="146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94487</xdr:rowOff>
    </xdr:from>
    <xdr:to>
      <xdr:col>55</xdr:col>
      <xdr:colOff>0</xdr:colOff>
      <xdr:row>85</xdr:row>
      <xdr:rowOff>95822</xdr:rowOff>
    </xdr:to>
    <xdr:cxnSp macro="">
      <xdr:nvCxnSpPr>
        <xdr:cNvPr id="360" name="直線コネクタ 359">
          <a:extLst>
            <a:ext uri="{FF2B5EF4-FFF2-40B4-BE49-F238E27FC236}">
              <a16:creationId xmlns:a16="http://schemas.microsoft.com/office/drawing/2014/main" id="{878154D0-68D0-45D9-9397-EEF51CDD95EA}"/>
            </a:ext>
          </a:extLst>
        </xdr:cNvPr>
        <xdr:cNvCxnSpPr/>
      </xdr:nvCxnSpPr>
      <xdr:spPr>
        <a:xfrm flipV="1">
          <a:off x="9639300" y="14667737"/>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49403</xdr:rowOff>
    </xdr:from>
    <xdr:to>
      <xdr:col>46</xdr:col>
      <xdr:colOff>38100</xdr:colOff>
      <xdr:row>85</xdr:row>
      <xdr:rowOff>151003</xdr:rowOff>
    </xdr:to>
    <xdr:sp macro="" textlink="">
      <xdr:nvSpPr>
        <xdr:cNvPr id="361" name="楕円 360">
          <a:extLst>
            <a:ext uri="{FF2B5EF4-FFF2-40B4-BE49-F238E27FC236}">
              <a16:creationId xmlns:a16="http://schemas.microsoft.com/office/drawing/2014/main" id="{C2B9DF4D-6387-4296-ADC1-0561340E98EE}"/>
            </a:ext>
          </a:extLst>
        </xdr:cNvPr>
        <xdr:cNvSpPr/>
      </xdr:nvSpPr>
      <xdr:spPr>
        <a:xfrm>
          <a:off x="8699500" y="146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95822</xdr:rowOff>
    </xdr:from>
    <xdr:to>
      <xdr:col>50</xdr:col>
      <xdr:colOff>114300</xdr:colOff>
      <xdr:row>85</xdr:row>
      <xdr:rowOff>100203</xdr:rowOff>
    </xdr:to>
    <xdr:cxnSp macro="">
      <xdr:nvCxnSpPr>
        <xdr:cNvPr id="362" name="直線コネクタ 361">
          <a:extLst>
            <a:ext uri="{FF2B5EF4-FFF2-40B4-BE49-F238E27FC236}">
              <a16:creationId xmlns:a16="http://schemas.microsoft.com/office/drawing/2014/main" id="{A986F421-9194-4F57-82FC-EBC196CCDFE7}"/>
            </a:ext>
          </a:extLst>
        </xdr:cNvPr>
        <xdr:cNvCxnSpPr/>
      </xdr:nvCxnSpPr>
      <xdr:spPr>
        <a:xfrm flipV="1">
          <a:off x="8750300" y="1466907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41021</xdr:rowOff>
    </xdr:from>
    <xdr:to>
      <xdr:col>41</xdr:col>
      <xdr:colOff>101600</xdr:colOff>
      <xdr:row>85</xdr:row>
      <xdr:rowOff>142621</xdr:rowOff>
    </xdr:to>
    <xdr:sp macro="" textlink="">
      <xdr:nvSpPr>
        <xdr:cNvPr id="363" name="楕円 362">
          <a:extLst>
            <a:ext uri="{FF2B5EF4-FFF2-40B4-BE49-F238E27FC236}">
              <a16:creationId xmlns:a16="http://schemas.microsoft.com/office/drawing/2014/main" id="{EC25DBBF-2D2D-4A84-9FE9-CEEBEF68E327}"/>
            </a:ext>
          </a:extLst>
        </xdr:cNvPr>
        <xdr:cNvSpPr/>
      </xdr:nvSpPr>
      <xdr:spPr>
        <a:xfrm>
          <a:off x="7810500" y="146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91821</xdr:rowOff>
    </xdr:from>
    <xdr:to>
      <xdr:col>45</xdr:col>
      <xdr:colOff>177800</xdr:colOff>
      <xdr:row>85</xdr:row>
      <xdr:rowOff>100203</xdr:rowOff>
    </xdr:to>
    <xdr:cxnSp macro="">
      <xdr:nvCxnSpPr>
        <xdr:cNvPr id="364" name="直線コネクタ 363">
          <a:extLst>
            <a:ext uri="{FF2B5EF4-FFF2-40B4-BE49-F238E27FC236}">
              <a16:creationId xmlns:a16="http://schemas.microsoft.com/office/drawing/2014/main" id="{67EB2F61-921A-49E0-AA59-7AAD77F86180}"/>
            </a:ext>
          </a:extLst>
        </xdr:cNvPr>
        <xdr:cNvCxnSpPr/>
      </xdr:nvCxnSpPr>
      <xdr:spPr>
        <a:xfrm>
          <a:off x="7861300" y="1466507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37782</xdr:rowOff>
    </xdr:from>
    <xdr:to>
      <xdr:col>36</xdr:col>
      <xdr:colOff>165100</xdr:colOff>
      <xdr:row>85</xdr:row>
      <xdr:rowOff>139382</xdr:rowOff>
    </xdr:to>
    <xdr:sp macro="" textlink="">
      <xdr:nvSpPr>
        <xdr:cNvPr id="365" name="楕円 364">
          <a:extLst>
            <a:ext uri="{FF2B5EF4-FFF2-40B4-BE49-F238E27FC236}">
              <a16:creationId xmlns:a16="http://schemas.microsoft.com/office/drawing/2014/main" id="{59CF7380-50C7-43F9-BB56-07BDBB5D6AAC}"/>
            </a:ext>
          </a:extLst>
        </xdr:cNvPr>
        <xdr:cNvSpPr/>
      </xdr:nvSpPr>
      <xdr:spPr>
        <a:xfrm>
          <a:off x="6921500" y="146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88582</xdr:rowOff>
    </xdr:from>
    <xdr:to>
      <xdr:col>41</xdr:col>
      <xdr:colOff>50800</xdr:colOff>
      <xdr:row>85</xdr:row>
      <xdr:rowOff>91821</xdr:rowOff>
    </xdr:to>
    <xdr:cxnSp macro="">
      <xdr:nvCxnSpPr>
        <xdr:cNvPr id="366" name="直線コネクタ 365">
          <a:extLst>
            <a:ext uri="{FF2B5EF4-FFF2-40B4-BE49-F238E27FC236}">
              <a16:creationId xmlns:a16="http://schemas.microsoft.com/office/drawing/2014/main" id="{8837D87B-08D5-4412-88A4-799D6EC7CA90}"/>
            </a:ext>
          </a:extLst>
        </xdr:cNvPr>
        <xdr:cNvCxnSpPr/>
      </xdr:nvCxnSpPr>
      <xdr:spPr>
        <a:xfrm>
          <a:off x="6972300" y="14661832"/>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1F6EB0E4-3737-4DC0-9B6E-28515B81792D}"/>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6153D6DF-8BD1-4FDC-A93C-5249C9CC5843}"/>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a:extLst>
            <a:ext uri="{FF2B5EF4-FFF2-40B4-BE49-F238E27FC236}">
              <a16:creationId xmlns:a16="http://schemas.microsoft.com/office/drawing/2014/main" id="{E5F6729A-FECB-4938-9B8E-EFA4DC1B61E5}"/>
            </a:ext>
          </a:extLst>
        </xdr:cNvPr>
        <xdr:cNvSpPr txBox="1"/>
      </xdr:nvSpPr>
      <xdr:spPr>
        <a:xfrm>
          <a:off x="7626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a:extLst>
            <a:ext uri="{FF2B5EF4-FFF2-40B4-BE49-F238E27FC236}">
              <a16:creationId xmlns:a16="http://schemas.microsoft.com/office/drawing/2014/main" id="{9EA0AC54-2723-4FA4-B089-34B53BE20C10}"/>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163149</xdr:rowOff>
    </xdr:from>
    <xdr:ext cx="469744" cy="259045"/>
    <xdr:sp macro="" textlink="">
      <xdr:nvSpPr>
        <xdr:cNvPr id="371" name="n_1mainValue【公営住宅】&#10;一人当たり面積">
          <a:extLst>
            <a:ext uri="{FF2B5EF4-FFF2-40B4-BE49-F238E27FC236}">
              <a16:creationId xmlns:a16="http://schemas.microsoft.com/office/drawing/2014/main" id="{2B58B4E8-D405-4AB6-8B4B-BF5FA81B2A57}"/>
            </a:ext>
          </a:extLst>
        </xdr:cNvPr>
        <xdr:cNvSpPr txBox="1"/>
      </xdr:nvSpPr>
      <xdr:spPr>
        <a:xfrm>
          <a:off x="9391727" y="1439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167530</xdr:rowOff>
    </xdr:from>
    <xdr:ext cx="469744" cy="259045"/>
    <xdr:sp macro="" textlink="">
      <xdr:nvSpPr>
        <xdr:cNvPr id="372" name="n_2mainValue【公営住宅】&#10;一人当たり面積">
          <a:extLst>
            <a:ext uri="{FF2B5EF4-FFF2-40B4-BE49-F238E27FC236}">
              <a16:creationId xmlns:a16="http://schemas.microsoft.com/office/drawing/2014/main" id="{529F9B84-8997-4EE9-8AD8-27251DB38490}"/>
            </a:ext>
          </a:extLst>
        </xdr:cNvPr>
        <xdr:cNvSpPr txBox="1"/>
      </xdr:nvSpPr>
      <xdr:spPr>
        <a:xfrm>
          <a:off x="8515427" y="1439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159148</xdr:rowOff>
    </xdr:from>
    <xdr:ext cx="469744" cy="259045"/>
    <xdr:sp macro="" textlink="">
      <xdr:nvSpPr>
        <xdr:cNvPr id="373" name="n_3mainValue【公営住宅】&#10;一人当たり面積">
          <a:extLst>
            <a:ext uri="{FF2B5EF4-FFF2-40B4-BE49-F238E27FC236}">
              <a16:creationId xmlns:a16="http://schemas.microsoft.com/office/drawing/2014/main" id="{742019FF-31A9-4150-A5CC-80D3AD7AFD3A}"/>
            </a:ext>
          </a:extLst>
        </xdr:cNvPr>
        <xdr:cNvSpPr txBox="1"/>
      </xdr:nvSpPr>
      <xdr:spPr>
        <a:xfrm>
          <a:off x="76264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155909</xdr:rowOff>
    </xdr:from>
    <xdr:ext cx="469744" cy="259045"/>
    <xdr:sp macro="" textlink="">
      <xdr:nvSpPr>
        <xdr:cNvPr id="374" name="n_4mainValue【公営住宅】&#10;一人当たり面積">
          <a:extLst>
            <a:ext uri="{FF2B5EF4-FFF2-40B4-BE49-F238E27FC236}">
              <a16:creationId xmlns:a16="http://schemas.microsoft.com/office/drawing/2014/main" id="{955375F9-566F-457B-AF93-56EAA2D7900D}"/>
            </a:ext>
          </a:extLst>
        </xdr:cNvPr>
        <xdr:cNvSpPr txBox="1"/>
      </xdr:nvSpPr>
      <xdr:spPr>
        <a:xfrm>
          <a:off x="6737427" y="1438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19C15EA-7033-4C71-849B-5C62C76E558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623B4E3-CCDD-4B27-9841-EDC8C270B5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C3E8D13-64B7-4500-BD82-0C6C90A052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718E8E9-9671-4C30-82AE-3A27EA0409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FF28B88-53F3-41E4-95F5-22ACE81385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3EA1BB1-4C51-4273-8CB9-307D4D94C1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207193B-24A6-4660-83DB-9ABB0F00FB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EC7C278-D9B5-4BF1-A62E-9F4CC7C7CD9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5C8BD7E-EBBA-49F3-84B9-EF0AD207642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687BC88-C3FD-44B2-ADF5-8827AE5B5D9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5342069-DE3F-4EB1-956B-799EA1D37F2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D1B8B355-5DFC-4910-9ED9-A40D7ADB7D0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9B368691-8360-4049-8537-52E2CF9D3DF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4A074337-DF00-4AFA-BE05-4EDE010DCE7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650FCDF6-F2EB-438F-AC7C-430B3323477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961D920-18CC-4213-87C5-82F8065E2B8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8082CD5-520A-4157-832C-01581B99720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DBCD157-D550-4995-A141-E893452FC01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52C3D8E-C8EF-42A0-AE2F-E3F53DA3D0D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91959B5-03D1-4DDB-B035-57DD62DCF23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44DA035E-B135-4531-9175-7A3CB2EC28F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5D7E987E-0A24-4416-AD1A-86136E2899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42123F5-936F-4A45-A615-D5C9EB7F1DE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6A42FE2-175A-4E6F-9809-2D93240BAF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5B176221-8207-4C97-B4AF-A2104581642D}"/>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E00BAD98-9AFE-4942-8415-D8D4EFB09BA4}"/>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5E024571-DA55-4EFF-9505-502A02DD324C}"/>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D2EAD2C7-4460-4C84-BDD2-CCA6B27E7EC5}"/>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ACECA732-8730-4633-ACA5-DB85372F9FAD}"/>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48B1F24F-0876-4304-B132-6E87BE278B94}"/>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7330BF0D-67A8-4208-A0D9-D6119562C828}"/>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EEC7C29A-2E92-4D08-B2AD-5AF75A22ABC9}"/>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247016D8-4CA8-4461-B19F-F93902C0D0B8}"/>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a:extLst>
            <a:ext uri="{FF2B5EF4-FFF2-40B4-BE49-F238E27FC236}">
              <a16:creationId xmlns:a16="http://schemas.microsoft.com/office/drawing/2014/main" id="{5BC102CF-3F10-496F-B543-A9543311E326}"/>
            </a:ext>
          </a:extLst>
        </xdr:cNvPr>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09" name="フローチャート: 判断 408">
          <a:extLst>
            <a:ext uri="{FF2B5EF4-FFF2-40B4-BE49-F238E27FC236}">
              <a16:creationId xmlns:a16="http://schemas.microsoft.com/office/drawing/2014/main" id="{549FFE0C-99B6-4389-A77E-7929EBB16EBA}"/>
            </a:ext>
          </a:extLst>
        </xdr:cNvPr>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994517F-1462-49C1-91E2-306E1D00E0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1248FE1-8A65-4064-B46E-CBC5B9575F1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4364C5-5816-4413-82E2-8FF23660F50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5565A0D-E741-4E2D-BED9-67A9BECA0E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93D0144-3A2C-4167-ADF5-778E9320E1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36830</xdr:rowOff>
    </xdr:from>
    <xdr:to>
      <xdr:col>24</xdr:col>
      <xdr:colOff>114300</xdr:colOff>
      <xdr:row>100</xdr:row>
      <xdr:rowOff>138430</xdr:rowOff>
    </xdr:to>
    <xdr:sp macro="" textlink="">
      <xdr:nvSpPr>
        <xdr:cNvPr id="415" name="楕円 414">
          <a:extLst>
            <a:ext uri="{FF2B5EF4-FFF2-40B4-BE49-F238E27FC236}">
              <a16:creationId xmlns:a16="http://schemas.microsoft.com/office/drawing/2014/main" id="{9CEB7904-B601-4411-863F-53FC776DF1B0}"/>
            </a:ext>
          </a:extLst>
        </xdr:cNvPr>
        <xdr:cNvSpPr/>
      </xdr:nvSpPr>
      <xdr:spPr>
        <a:xfrm>
          <a:off x="4584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161307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FB8CEB3A-59B4-4C44-B008-037804F22A7A}"/>
            </a:ext>
          </a:extLst>
        </xdr:cNvPr>
        <xdr:cNvSpPr txBox="1"/>
      </xdr:nvSpPr>
      <xdr:spPr>
        <a:xfrm>
          <a:off x="4673600"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6350</xdr:rowOff>
    </xdr:from>
    <xdr:to>
      <xdr:col>20</xdr:col>
      <xdr:colOff>38100</xdr:colOff>
      <xdr:row>100</xdr:row>
      <xdr:rowOff>107950</xdr:rowOff>
    </xdr:to>
    <xdr:sp macro="" textlink="">
      <xdr:nvSpPr>
        <xdr:cNvPr id="417" name="楕円 416">
          <a:extLst>
            <a:ext uri="{FF2B5EF4-FFF2-40B4-BE49-F238E27FC236}">
              <a16:creationId xmlns:a16="http://schemas.microsoft.com/office/drawing/2014/main" id="{73E19269-0EB8-4D6B-A6C2-5B3223AEDE34}"/>
            </a:ext>
          </a:extLst>
        </xdr:cNvPr>
        <xdr:cNvSpPr/>
      </xdr:nvSpPr>
      <xdr:spPr>
        <a:xfrm>
          <a:off x="3746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57150</xdr:rowOff>
    </xdr:from>
    <xdr:to>
      <xdr:col>24</xdr:col>
      <xdr:colOff>63500</xdr:colOff>
      <xdr:row>100</xdr:row>
      <xdr:rowOff>87630</xdr:rowOff>
    </xdr:to>
    <xdr:cxnSp macro="">
      <xdr:nvCxnSpPr>
        <xdr:cNvPr id="418" name="直線コネクタ 417">
          <a:extLst>
            <a:ext uri="{FF2B5EF4-FFF2-40B4-BE49-F238E27FC236}">
              <a16:creationId xmlns:a16="http://schemas.microsoft.com/office/drawing/2014/main" id="{633113DF-672A-4C2E-A327-057BFD1D05FB}"/>
            </a:ext>
          </a:extLst>
        </xdr:cNvPr>
        <xdr:cNvCxnSpPr/>
      </xdr:nvCxnSpPr>
      <xdr:spPr>
        <a:xfrm>
          <a:off x="3797300" y="172021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145414</xdr:rowOff>
    </xdr:from>
    <xdr:to>
      <xdr:col>15</xdr:col>
      <xdr:colOff>101600</xdr:colOff>
      <xdr:row>100</xdr:row>
      <xdr:rowOff>75564</xdr:rowOff>
    </xdr:to>
    <xdr:sp macro="" textlink="">
      <xdr:nvSpPr>
        <xdr:cNvPr id="419" name="楕円 418">
          <a:extLst>
            <a:ext uri="{FF2B5EF4-FFF2-40B4-BE49-F238E27FC236}">
              <a16:creationId xmlns:a16="http://schemas.microsoft.com/office/drawing/2014/main" id="{950ED15B-D216-430F-8282-F46ACF489575}"/>
            </a:ext>
          </a:extLst>
        </xdr:cNvPr>
        <xdr:cNvSpPr/>
      </xdr:nvSpPr>
      <xdr:spPr>
        <a:xfrm>
          <a:off x="2857500" y="1711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24764</xdr:rowOff>
    </xdr:from>
    <xdr:to>
      <xdr:col>19</xdr:col>
      <xdr:colOff>177800</xdr:colOff>
      <xdr:row>100</xdr:row>
      <xdr:rowOff>57150</xdr:rowOff>
    </xdr:to>
    <xdr:cxnSp macro="">
      <xdr:nvCxnSpPr>
        <xdr:cNvPr id="420" name="直線コネクタ 419">
          <a:extLst>
            <a:ext uri="{FF2B5EF4-FFF2-40B4-BE49-F238E27FC236}">
              <a16:creationId xmlns:a16="http://schemas.microsoft.com/office/drawing/2014/main" id="{4D4AA9C3-4192-4509-AEC6-259BFB0AE642}"/>
            </a:ext>
          </a:extLst>
        </xdr:cNvPr>
        <xdr:cNvCxnSpPr/>
      </xdr:nvCxnSpPr>
      <xdr:spPr>
        <a:xfrm>
          <a:off x="2908300" y="171697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168275</xdr:rowOff>
    </xdr:from>
    <xdr:to>
      <xdr:col>10</xdr:col>
      <xdr:colOff>165100</xdr:colOff>
      <xdr:row>101</xdr:row>
      <xdr:rowOff>98425</xdr:rowOff>
    </xdr:to>
    <xdr:sp macro="" textlink="">
      <xdr:nvSpPr>
        <xdr:cNvPr id="421" name="楕円 420">
          <a:extLst>
            <a:ext uri="{FF2B5EF4-FFF2-40B4-BE49-F238E27FC236}">
              <a16:creationId xmlns:a16="http://schemas.microsoft.com/office/drawing/2014/main" id="{1D3D78FD-FD8B-4788-B658-2F07074C4205}"/>
            </a:ext>
          </a:extLst>
        </xdr:cNvPr>
        <xdr:cNvSpPr/>
      </xdr:nvSpPr>
      <xdr:spPr>
        <a:xfrm>
          <a:off x="1968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24764</xdr:rowOff>
    </xdr:from>
    <xdr:to>
      <xdr:col>15</xdr:col>
      <xdr:colOff>50800</xdr:colOff>
      <xdr:row>101</xdr:row>
      <xdr:rowOff>47625</xdr:rowOff>
    </xdr:to>
    <xdr:cxnSp macro="">
      <xdr:nvCxnSpPr>
        <xdr:cNvPr id="422" name="直線コネクタ 421">
          <a:extLst>
            <a:ext uri="{FF2B5EF4-FFF2-40B4-BE49-F238E27FC236}">
              <a16:creationId xmlns:a16="http://schemas.microsoft.com/office/drawing/2014/main" id="{7475877D-D4BF-485E-BEA8-81734FB2F8C5}"/>
            </a:ext>
          </a:extLst>
        </xdr:cNvPr>
        <xdr:cNvCxnSpPr/>
      </xdr:nvCxnSpPr>
      <xdr:spPr>
        <a:xfrm flipV="1">
          <a:off x="2019300" y="17169764"/>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139700</xdr:rowOff>
    </xdr:from>
    <xdr:to>
      <xdr:col>6</xdr:col>
      <xdr:colOff>38100</xdr:colOff>
      <xdr:row>101</xdr:row>
      <xdr:rowOff>69850</xdr:rowOff>
    </xdr:to>
    <xdr:sp macro="" textlink="">
      <xdr:nvSpPr>
        <xdr:cNvPr id="423" name="楕円 422">
          <a:extLst>
            <a:ext uri="{FF2B5EF4-FFF2-40B4-BE49-F238E27FC236}">
              <a16:creationId xmlns:a16="http://schemas.microsoft.com/office/drawing/2014/main" id="{E939E1DA-0AD3-412E-87E8-55958E9F75C0}"/>
            </a:ext>
          </a:extLst>
        </xdr:cNvPr>
        <xdr:cNvSpPr/>
      </xdr:nvSpPr>
      <xdr:spPr>
        <a:xfrm>
          <a:off x="1079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19050</xdr:rowOff>
    </xdr:from>
    <xdr:to>
      <xdr:col>10</xdr:col>
      <xdr:colOff>114300</xdr:colOff>
      <xdr:row>101</xdr:row>
      <xdr:rowOff>47625</xdr:rowOff>
    </xdr:to>
    <xdr:cxnSp macro="">
      <xdr:nvCxnSpPr>
        <xdr:cNvPr id="424" name="直線コネクタ 423">
          <a:extLst>
            <a:ext uri="{FF2B5EF4-FFF2-40B4-BE49-F238E27FC236}">
              <a16:creationId xmlns:a16="http://schemas.microsoft.com/office/drawing/2014/main" id="{BB336EBB-B429-4A1E-8BCA-E488AE2526D6}"/>
            </a:ext>
          </a:extLst>
        </xdr:cNvPr>
        <xdr:cNvCxnSpPr/>
      </xdr:nvCxnSpPr>
      <xdr:spPr>
        <a:xfrm>
          <a:off x="1130300" y="17335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F679DB05-BA74-4F17-8A6C-D317B73E585E}"/>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642A3DC5-189C-44C8-A0FB-9884CA3F2B6F}"/>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27" name="n_3aveValue【港湾・漁港】&#10;有形固定資産減価償却率">
          <a:extLst>
            <a:ext uri="{FF2B5EF4-FFF2-40B4-BE49-F238E27FC236}">
              <a16:creationId xmlns:a16="http://schemas.microsoft.com/office/drawing/2014/main" id="{91174092-90E1-43ED-B27A-D9ED936C6498}"/>
            </a:ext>
          </a:extLst>
        </xdr:cNvPr>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428" name="n_4aveValue【港湾・漁港】&#10;有形固定資産減価償却率">
          <a:extLst>
            <a:ext uri="{FF2B5EF4-FFF2-40B4-BE49-F238E27FC236}">
              <a16:creationId xmlns:a16="http://schemas.microsoft.com/office/drawing/2014/main" id="{6A6F1CE2-553F-4A0B-ADEA-CCFE179F29E5}"/>
            </a:ext>
          </a:extLst>
        </xdr:cNvPr>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124477</xdr:rowOff>
    </xdr:from>
    <xdr:ext cx="405111" cy="259045"/>
    <xdr:sp macro="" textlink="">
      <xdr:nvSpPr>
        <xdr:cNvPr id="429" name="n_1mainValue【港湾・漁港】&#10;有形固定資産減価償却率">
          <a:extLst>
            <a:ext uri="{FF2B5EF4-FFF2-40B4-BE49-F238E27FC236}">
              <a16:creationId xmlns:a16="http://schemas.microsoft.com/office/drawing/2014/main" id="{EE3FA1C7-92A8-40F9-B81C-39AB5EB7DC7C}"/>
            </a:ext>
          </a:extLst>
        </xdr:cNvPr>
        <xdr:cNvSpPr txBox="1"/>
      </xdr:nvSpPr>
      <xdr:spPr>
        <a:xfrm>
          <a:off x="35820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92091</xdr:rowOff>
    </xdr:from>
    <xdr:ext cx="405111" cy="259045"/>
    <xdr:sp macro="" textlink="">
      <xdr:nvSpPr>
        <xdr:cNvPr id="430" name="n_2mainValue【港湾・漁港】&#10;有形固定資産減価償却率">
          <a:extLst>
            <a:ext uri="{FF2B5EF4-FFF2-40B4-BE49-F238E27FC236}">
              <a16:creationId xmlns:a16="http://schemas.microsoft.com/office/drawing/2014/main" id="{3BCEE34C-E0A5-4E7D-B271-7882CCCB2F5D}"/>
            </a:ext>
          </a:extLst>
        </xdr:cNvPr>
        <xdr:cNvSpPr txBox="1"/>
      </xdr:nvSpPr>
      <xdr:spPr>
        <a:xfrm>
          <a:off x="2705744" y="1689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114952</xdr:rowOff>
    </xdr:from>
    <xdr:ext cx="405111" cy="259045"/>
    <xdr:sp macro="" textlink="">
      <xdr:nvSpPr>
        <xdr:cNvPr id="431" name="n_3mainValue【港湾・漁港】&#10;有形固定資産減価償却率">
          <a:extLst>
            <a:ext uri="{FF2B5EF4-FFF2-40B4-BE49-F238E27FC236}">
              <a16:creationId xmlns:a16="http://schemas.microsoft.com/office/drawing/2014/main" id="{17B90051-0E1B-4246-9681-823C5A61C7B3}"/>
            </a:ext>
          </a:extLst>
        </xdr:cNvPr>
        <xdr:cNvSpPr txBox="1"/>
      </xdr:nvSpPr>
      <xdr:spPr>
        <a:xfrm>
          <a:off x="18167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86377</xdr:rowOff>
    </xdr:from>
    <xdr:ext cx="405111" cy="259045"/>
    <xdr:sp macro="" textlink="">
      <xdr:nvSpPr>
        <xdr:cNvPr id="432" name="n_4mainValue【港湾・漁港】&#10;有形固定資産減価償却率">
          <a:extLst>
            <a:ext uri="{FF2B5EF4-FFF2-40B4-BE49-F238E27FC236}">
              <a16:creationId xmlns:a16="http://schemas.microsoft.com/office/drawing/2014/main" id="{996F90C4-A4C1-4362-B336-2FAFD1D4FB7A}"/>
            </a:ext>
          </a:extLst>
        </xdr:cNvPr>
        <xdr:cNvSpPr txBox="1"/>
      </xdr:nvSpPr>
      <xdr:spPr>
        <a:xfrm>
          <a:off x="927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43E138F-6230-4706-857C-82EAFE4FF2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C0802076-5FF9-438D-B662-1395BC8073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E70B13F6-273F-4391-AB5C-CACD9EA214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5CA5FB1-2AB0-40AC-A234-B13BD284A5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ECAFA12-B609-45A2-89DC-A6A33594BA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5E548681-7B32-4E87-A9A0-7C4566860F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2B9BF0D-D635-412A-980C-EA33172CBD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265FE32-DD33-4BFD-A9F1-A3FC38E793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B1B15D3-EA33-466A-A5BD-8AC8B71CE0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93C39C0-331E-400F-AF66-749B8500C3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DEBB390-FB0B-499C-AD5A-F228D8C1169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B03DC8DA-A001-4CF0-86EB-265E233ED7E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BD10137-AB33-4648-B7F1-D685293665B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50F1C3C6-A7C8-40BA-8D53-F9E2B0EC240E}"/>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8F10A36C-497F-46ED-A8D5-A957A06F773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6826976B-3601-4932-B696-085A57E2790F}"/>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CF412EEF-338D-48BB-853E-CC270C0B6BE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91D16EBD-92F1-40DD-BF9C-27D85820CA0A}"/>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43B10E77-71C1-41A9-8FBF-338A1FA6B7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3F6E48E0-3139-4424-B5D8-BE345E0A8E13}"/>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12F212FE-A89F-4146-A16B-AACFEC50292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A79811C-2487-47DA-BF6C-C2E31C3A917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32D5F4CE-048D-4956-BE1B-89E67E5668E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E97AD93E-74A2-4CCC-A1A6-4E26C27E5C2F}"/>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BEDD24C0-34FC-4495-851E-A1582364ED5B}"/>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66A10AAC-BCE4-4F2A-8B99-30ED29FC9869}"/>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167E087F-1D30-4101-BD85-CAA2F44FE1C5}"/>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ADB19DB6-0C77-4387-A355-7D5BE332ACDD}"/>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1E9A750C-4683-4FBA-B6EA-248753AC8EE2}"/>
            </a:ext>
          </a:extLst>
        </xdr:cNvPr>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BA61D3C3-7C11-4A8F-9205-1B21C5D2877D}"/>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E78F184E-E42A-464D-9FEB-F2051FAA282F}"/>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6536E471-AE9D-4FA6-AA95-05ED8DF4FE77}"/>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55085</xdr:rowOff>
    </xdr:from>
    <xdr:to>
      <xdr:col>41</xdr:col>
      <xdr:colOff>101600</xdr:colOff>
      <xdr:row>104</xdr:row>
      <xdr:rowOff>156685</xdr:rowOff>
    </xdr:to>
    <xdr:sp macro="" textlink="">
      <xdr:nvSpPr>
        <xdr:cNvPr id="465" name="フローチャート: 判断 464">
          <a:extLst>
            <a:ext uri="{FF2B5EF4-FFF2-40B4-BE49-F238E27FC236}">
              <a16:creationId xmlns:a16="http://schemas.microsoft.com/office/drawing/2014/main" id="{75EADB0B-E5B1-48FD-9BA8-46D06A595250}"/>
            </a:ext>
          </a:extLst>
        </xdr:cNvPr>
        <xdr:cNvSpPr/>
      </xdr:nvSpPr>
      <xdr:spPr>
        <a:xfrm>
          <a:off x="7810500" y="178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82245</xdr:rowOff>
    </xdr:from>
    <xdr:to>
      <xdr:col>36</xdr:col>
      <xdr:colOff>165100</xdr:colOff>
      <xdr:row>105</xdr:row>
      <xdr:rowOff>12395</xdr:rowOff>
    </xdr:to>
    <xdr:sp macro="" textlink="">
      <xdr:nvSpPr>
        <xdr:cNvPr id="466" name="フローチャート: 判断 465">
          <a:extLst>
            <a:ext uri="{FF2B5EF4-FFF2-40B4-BE49-F238E27FC236}">
              <a16:creationId xmlns:a16="http://schemas.microsoft.com/office/drawing/2014/main" id="{D1058E35-A40A-4512-9C83-27052B7A9840}"/>
            </a:ext>
          </a:extLst>
        </xdr:cNvPr>
        <xdr:cNvSpPr/>
      </xdr:nvSpPr>
      <xdr:spPr>
        <a:xfrm>
          <a:off x="6921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12788A6-108C-4F6A-9A1A-E5FC1727900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D879E0F-3CC0-406F-BA63-350DB26DDA4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8561573-FE5D-443F-B4B8-BA3A9719C03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FCFBEEF-96E6-4A36-8BC8-5EF62DB22A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FCE9AFB-AC3A-4A15-8911-C76DA17C94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97853</xdr:rowOff>
    </xdr:from>
    <xdr:to>
      <xdr:col>55</xdr:col>
      <xdr:colOff>50800</xdr:colOff>
      <xdr:row>109</xdr:row>
      <xdr:rowOff>28003</xdr:rowOff>
    </xdr:to>
    <xdr:sp macro="" textlink="">
      <xdr:nvSpPr>
        <xdr:cNvPr id="472" name="楕円 471">
          <a:extLst>
            <a:ext uri="{FF2B5EF4-FFF2-40B4-BE49-F238E27FC236}">
              <a16:creationId xmlns:a16="http://schemas.microsoft.com/office/drawing/2014/main" id="{B5F0CE12-A7A5-45A8-885D-7EA3DCB7FB81}"/>
            </a:ext>
          </a:extLst>
        </xdr:cNvPr>
        <xdr:cNvSpPr/>
      </xdr:nvSpPr>
      <xdr:spPr>
        <a:xfrm>
          <a:off x="10426700" y="186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12780</xdr:rowOff>
    </xdr:from>
    <xdr:ext cx="469744" cy="259045"/>
    <xdr:sp macro="" textlink="">
      <xdr:nvSpPr>
        <xdr:cNvPr id="473" name="【港湾・漁港】&#10;一人当たり有形固定資産（償却資産）額該当値テキスト">
          <a:extLst>
            <a:ext uri="{FF2B5EF4-FFF2-40B4-BE49-F238E27FC236}">
              <a16:creationId xmlns:a16="http://schemas.microsoft.com/office/drawing/2014/main" id="{7A14116A-BB25-42EE-AEA0-0FAB7557C6BF}"/>
            </a:ext>
          </a:extLst>
        </xdr:cNvPr>
        <xdr:cNvSpPr txBox="1"/>
      </xdr:nvSpPr>
      <xdr:spPr>
        <a:xfrm>
          <a:off x="10515600" y="185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97893</xdr:rowOff>
    </xdr:from>
    <xdr:to>
      <xdr:col>50</xdr:col>
      <xdr:colOff>165100</xdr:colOff>
      <xdr:row>109</xdr:row>
      <xdr:rowOff>28043</xdr:rowOff>
    </xdr:to>
    <xdr:sp macro="" textlink="">
      <xdr:nvSpPr>
        <xdr:cNvPr id="474" name="楕円 473">
          <a:extLst>
            <a:ext uri="{FF2B5EF4-FFF2-40B4-BE49-F238E27FC236}">
              <a16:creationId xmlns:a16="http://schemas.microsoft.com/office/drawing/2014/main" id="{603B2F34-A297-414B-AF4A-A7FDC4A49282}"/>
            </a:ext>
          </a:extLst>
        </xdr:cNvPr>
        <xdr:cNvSpPr/>
      </xdr:nvSpPr>
      <xdr:spPr>
        <a:xfrm>
          <a:off x="9588500" y="186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148653</xdr:rowOff>
    </xdr:from>
    <xdr:to>
      <xdr:col>55</xdr:col>
      <xdr:colOff>0</xdr:colOff>
      <xdr:row>108</xdr:row>
      <xdr:rowOff>148693</xdr:rowOff>
    </xdr:to>
    <xdr:cxnSp macro="">
      <xdr:nvCxnSpPr>
        <xdr:cNvPr id="475" name="直線コネクタ 474">
          <a:extLst>
            <a:ext uri="{FF2B5EF4-FFF2-40B4-BE49-F238E27FC236}">
              <a16:creationId xmlns:a16="http://schemas.microsoft.com/office/drawing/2014/main" id="{3BFBB346-EF43-417D-BFCB-4228B32DAB2E}"/>
            </a:ext>
          </a:extLst>
        </xdr:cNvPr>
        <xdr:cNvCxnSpPr/>
      </xdr:nvCxnSpPr>
      <xdr:spPr>
        <a:xfrm flipV="1">
          <a:off x="9639300" y="18665253"/>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97893</xdr:rowOff>
    </xdr:from>
    <xdr:to>
      <xdr:col>46</xdr:col>
      <xdr:colOff>38100</xdr:colOff>
      <xdr:row>109</xdr:row>
      <xdr:rowOff>28043</xdr:rowOff>
    </xdr:to>
    <xdr:sp macro="" textlink="">
      <xdr:nvSpPr>
        <xdr:cNvPr id="476" name="楕円 475">
          <a:extLst>
            <a:ext uri="{FF2B5EF4-FFF2-40B4-BE49-F238E27FC236}">
              <a16:creationId xmlns:a16="http://schemas.microsoft.com/office/drawing/2014/main" id="{0AAF2A96-FA0A-4A10-8F2D-62E803E949CD}"/>
            </a:ext>
          </a:extLst>
        </xdr:cNvPr>
        <xdr:cNvSpPr/>
      </xdr:nvSpPr>
      <xdr:spPr>
        <a:xfrm>
          <a:off x="8699500" y="186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148693</xdr:rowOff>
    </xdr:from>
    <xdr:to>
      <xdr:col>50</xdr:col>
      <xdr:colOff>114300</xdr:colOff>
      <xdr:row>108</xdr:row>
      <xdr:rowOff>148693</xdr:rowOff>
    </xdr:to>
    <xdr:cxnSp macro="">
      <xdr:nvCxnSpPr>
        <xdr:cNvPr id="477" name="直線コネクタ 476">
          <a:extLst>
            <a:ext uri="{FF2B5EF4-FFF2-40B4-BE49-F238E27FC236}">
              <a16:creationId xmlns:a16="http://schemas.microsoft.com/office/drawing/2014/main" id="{571A4FE1-FD0B-4269-BA79-EBB83C90D4B5}"/>
            </a:ext>
          </a:extLst>
        </xdr:cNvPr>
        <xdr:cNvCxnSpPr/>
      </xdr:nvCxnSpPr>
      <xdr:spPr>
        <a:xfrm>
          <a:off x="8750300" y="18665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99219</xdr:rowOff>
    </xdr:from>
    <xdr:to>
      <xdr:col>41</xdr:col>
      <xdr:colOff>101600</xdr:colOff>
      <xdr:row>109</xdr:row>
      <xdr:rowOff>29369</xdr:rowOff>
    </xdr:to>
    <xdr:sp macro="" textlink="">
      <xdr:nvSpPr>
        <xdr:cNvPr id="478" name="楕円 477">
          <a:extLst>
            <a:ext uri="{FF2B5EF4-FFF2-40B4-BE49-F238E27FC236}">
              <a16:creationId xmlns:a16="http://schemas.microsoft.com/office/drawing/2014/main" id="{DB7DD120-C26D-4D60-B8D1-FD4FDD8F36ED}"/>
            </a:ext>
          </a:extLst>
        </xdr:cNvPr>
        <xdr:cNvSpPr/>
      </xdr:nvSpPr>
      <xdr:spPr>
        <a:xfrm>
          <a:off x="7810500" y="186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148693</xdr:rowOff>
    </xdr:from>
    <xdr:to>
      <xdr:col>45</xdr:col>
      <xdr:colOff>177800</xdr:colOff>
      <xdr:row>108</xdr:row>
      <xdr:rowOff>150019</xdr:rowOff>
    </xdr:to>
    <xdr:cxnSp macro="">
      <xdr:nvCxnSpPr>
        <xdr:cNvPr id="479" name="直線コネクタ 478">
          <a:extLst>
            <a:ext uri="{FF2B5EF4-FFF2-40B4-BE49-F238E27FC236}">
              <a16:creationId xmlns:a16="http://schemas.microsoft.com/office/drawing/2014/main" id="{F61E3207-484E-4888-9DDB-CFFEBF19A1B0}"/>
            </a:ext>
          </a:extLst>
        </xdr:cNvPr>
        <xdr:cNvCxnSpPr/>
      </xdr:nvCxnSpPr>
      <xdr:spPr>
        <a:xfrm flipV="1">
          <a:off x="7861300" y="18665293"/>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99225</xdr:rowOff>
    </xdr:from>
    <xdr:to>
      <xdr:col>36</xdr:col>
      <xdr:colOff>165100</xdr:colOff>
      <xdr:row>109</xdr:row>
      <xdr:rowOff>29375</xdr:rowOff>
    </xdr:to>
    <xdr:sp macro="" textlink="">
      <xdr:nvSpPr>
        <xdr:cNvPr id="480" name="楕円 479">
          <a:extLst>
            <a:ext uri="{FF2B5EF4-FFF2-40B4-BE49-F238E27FC236}">
              <a16:creationId xmlns:a16="http://schemas.microsoft.com/office/drawing/2014/main" id="{C4D52B2C-1AEE-46F9-9689-53D99B8B3071}"/>
            </a:ext>
          </a:extLst>
        </xdr:cNvPr>
        <xdr:cNvSpPr/>
      </xdr:nvSpPr>
      <xdr:spPr>
        <a:xfrm>
          <a:off x="6921500" y="1861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150019</xdr:rowOff>
    </xdr:from>
    <xdr:to>
      <xdr:col>41</xdr:col>
      <xdr:colOff>50800</xdr:colOff>
      <xdr:row>108</xdr:row>
      <xdr:rowOff>150025</xdr:rowOff>
    </xdr:to>
    <xdr:cxnSp macro="">
      <xdr:nvCxnSpPr>
        <xdr:cNvPr id="481" name="直線コネクタ 480">
          <a:extLst>
            <a:ext uri="{FF2B5EF4-FFF2-40B4-BE49-F238E27FC236}">
              <a16:creationId xmlns:a16="http://schemas.microsoft.com/office/drawing/2014/main" id="{DA975EB2-36DE-4AD5-878D-A61572948B98}"/>
            </a:ext>
          </a:extLst>
        </xdr:cNvPr>
        <xdr:cNvCxnSpPr/>
      </xdr:nvCxnSpPr>
      <xdr:spPr>
        <a:xfrm flipV="1">
          <a:off x="6972300" y="1866661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46C0F93D-9E5A-4B19-AAC8-B8F628364E81}"/>
            </a:ext>
          </a:extLst>
        </xdr:cNvPr>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4714B6B5-BC14-4705-B8AD-435C9D87D052}"/>
            </a:ext>
          </a:extLst>
        </xdr:cNvPr>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1762</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B7C85112-7EBE-4A52-9243-BDE482FD0D3E}"/>
            </a:ext>
          </a:extLst>
        </xdr:cNvPr>
        <xdr:cNvSpPr txBox="1"/>
      </xdr:nvSpPr>
      <xdr:spPr>
        <a:xfrm>
          <a:off x="7561795" y="1766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28922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C5AC8306-EAFE-4EC0-B2B2-A432059F1C51}"/>
            </a:ext>
          </a:extLst>
        </xdr:cNvPr>
        <xdr:cNvSpPr txBox="1"/>
      </xdr:nvSpPr>
      <xdr:spPr>
        <a:xfrm>
          <a:off x="6672795" y="17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19170</xdr:rowOff>
    </xdr:from>
    <xdr:ext cx="469744" cy="259045"/>
    <xdr:sp macro="" textlink="">
      <xdr:nvSpPr>
        <xdr:cNvPr id="486" name="n_1mainValue【港湾・漁港】&#10;一人当たり有形固定資産（償却資産）額">
          <a:extLst>
            <a:ext uri="{FF2B5EF4-FFF2-40B4-BE49-F238E27FC236}">
              <a16:creationId xmlns:a16="http://schemas.microsoft.com/office/drawing/2014/main" id="{6CB74390-FD4D-4298-91F3-DDBE3671D06D}"/>
            </a:ext>
          </a:extLst>
        </xdr:cNvPr>
        <xdr:cNvSpPr txBox="1"/>
      </xdr:nvSpPr>
      <xdr:spPr>
        <a:xfrm>
          <a:off x="9391728" y="187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19170</xdr:rowOff>
    </xdr:from>
    <xdr:ext cx="469744" cy="259045"/>
    <xdr:sp macro="" textlink="">
      <xdr:nvSpPr>
        <xdr:cNvPr id="487" name="n_2mainValue【港湾・漁港】&#10;一人当たり有形固定資産（償却資産）額">
          <a:extLst>
            <a:ext uri="{FF2B5EF4-FFF2-40B4-BE49-F238E27FC236}">
              <a16:creationId xmlns:a16="http://schemas.microsoft.com/office/drawing/2014/main" id="{92B0AD09-C74B-418F-8349-220461D3E466}"/>
            </a:ext>
          </a:extLst>
        </xdr:cNvPr>
        <xdr:cNvSpPr txBox="1"/>
      </xdr:nvSpPr>
      <xdr:spPr>
        <a:xfrm>
          <a:off x="8515428" y="187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20496</xdr:rowOff>
    </xdr:from>
    <xdr:ext cx="469744" cy="259045"/>
    <xdr:sp macro="" textlink="">
      <xdr:nvSpPr>
        <xdr:cNvPr id="488" name="n_3mainValue【港湾・漁港】&#10;一人当たり有形固定資産（償却資産）額">
          <a:extLst>
            <a:ext uri="{FF2B5EF4-FFF2-40B4-BE49-F238E27FC236}">
              <a16:creationId xmlns:a16="http://schemas.microsoft.com/office/drawing/2014/main" id="{B582A78F-DACC-495F-A288-C9E4F47794A6}"/>
            </a:ext>
          </a:extLst>
        </xdr:cNvPr>
        <xdr:cNvSpPr txBox="1"/>
      </xdr:nvSpPr>
      <xdr:spPr>
        <a:xfrm>
          <a:off x="7626428" y="1870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20502</xdr:rowOff>
    </xdr:from>
    <xdr:ext cx="469744" cy="259045"/>
    <xdr:sp macro="" textlink="">
      <xdr:nvSpPr>
        <xdr:cNvPr id="489" name="n_4mainValue【港湾・漁港】&#10;一人当たり有形固定資産（償却資産）額">
          <a:extLst>
            <a:ext uri="{FF2B5EF4-FFF2-40B4-BE49-F238E27FC236}">
              <a16:creationId xmlns:a16="http://schemas.microsoft.com/office/drawing/2014/main" id="{7FEEA369-F62D-4E40-BB7F-AC6C7A6A06CB}"/>
            </a:ext>
          </a:extLst>
        </xdr:cNvPr>
        <xdr:cNvSpPr txBox="1"/>
      </xdr:nvSpPr>
      <xdr:spPr>
        <a:xfrm>
          <a:off x="6737428" y="1870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9BEB23C9-E526-4009-B0DB-094B75E8E3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5A039A5-4F33-476E-978E-844A713971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4737B672-DBEB-4425-AE22-AAE10A8AF6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A5479ACF-7048-4458-8C60-5FC874DD44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6C9B1FA8-1B37-4567-90C1-9D62BDD702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96EE9BF0-0156-4BE2-8DCC-E6787276F6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1786CE0-F049-4640-9D53-D880DA766F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A68F39C-6C7B-4885-9C42-37B060EC49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656379F-8A4B-4BE5-A359-772E89DE190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A18778D1-57CC-44D8-AE98-55E87E2F72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2FCB187-4CDA-4D81-ADDF-70935765CF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663F2482-3EBB-4A69-B49B-B6C00385D43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82C18B20-ED66-40B6-9EF1-34B6E1AFA3B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360AFFAD-C638-485F-A149-1CD3F727706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C820DD02-094E-4A66-820D-A743221D27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56F634E5-77BE-4D9D-BF92-6A7DBEE8C51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C4EDEE22-ED96-46C1-AF99-3DAD24B7D99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200303FE-C68B-4E95-B63C-3279AF6FAC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4734772-0058-4E5C-8E90-7CA863A9A4E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95019E46-F778-4995-907E-C6F75D3E229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955F0C3F-1AE2-4C2B-8215-53C05B733FA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1785F3D4-98D0-4673-B5AF-9C3821EC29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ED194DBD-9B37-4305-B2E3-FBAC72A321D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FB408670-3CEB-40A3-9740-97DA1C80B5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8EABF4F9-A978-4809-9D42-C213ED10CB84}"/>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57231AD0-FC7F-4548-B112-C98412565049}"/>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BC86B264-AE43-42C9-9F74-0E4D65B03FF4}"/>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552932F2-F990-4AFE-8596-C12B0B90BC6C}"/>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5F6A2712-D8A5-477B-9AA5-7FFE885FE2AF}"/>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E076AC21-F8B1-4BB7-B8D1-5803F18F97E3}"/>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1D9AEAA6-5B8F-422B-974A-23866B59ACA6}"/>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39181FF0-0118-4902-B6F4-8A06D9062C9E}"/>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0BC1D911-9E76-4A35-8AA7-71AEA4C092B6}"/>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3" name="フローチャート: 判断 522">
          <a:extLst>
            <a:ext uri="{FF2B5EF4-FFF2-40B4-BE49-F238E27FC236}">
              <a16:creationId xmlns:a16="http://schemas.microsoft.com/office/drawing/2014/main" id="{FDBCAB5E-A231-4A10-A8E2-B731A44F2F98}"/>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24" name="フローチャート: 判断 523">
          <a:extLst>
            <a:ext uri="{FF2B5EF4-FFF2-40B4-BE49-F238E27FC236}">
              <a16:creationId xmlns:a16="http://schemas.microsoft.com/office/drawing/2014/main" id="{EFAF8D3A-F6D5-4E59-B363-F4B66A187A23}"/>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5C817C3-38D0-4B97-9ED9-F101F3A49D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45BBF3C-6426-49AE-8C61-824AFDE5AD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70CB60A-0053-4AC3-912A-520729B2AF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7A185C-0F50-4D3F-995E-1553207618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5CD3199-D9C8-4185-9E09-9E80EC17AB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30" name="楕円 529">
          <a:extLst>
            <a:ext uri="{FF2B5EF4-FFF2-40B4-BE49-F238E27FC236}">
              <a16:creationId xmlns:a16="http://schemas.microsoft.com/office/drawing/2014/main" id="{91AF05D4-D1CC-45CD-82D0-009EC9E2C091}"/>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5D37FCD7-ACEC-4134-B42A-9A8C5763E897}"/>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132080</xdr:rowOff>
    </xdr:from>
    <xdr:to>
      <xdr:col>81</xdr:col>
      <xdr:colOff>101600</xdr:colOff>
      <xdr:row>38</xdr:row>
      <xdr:rowOff>62230</xdr:rowOff>
    </xdr:to>
    <xdr:sp macro="" textlink="">
      <xdr:nvSpPr>
        <xdr:cNvPr id="532" name="楕円 531">
          <a:extLst>
            <a:ext uri="{FF2B5EF4-FFF2-40B4-BE49-F238E27FC236}">
              <a16:creationId xmlns:a16="http://schemas.microsoft.com/office/drawing/2014/main" id="{23E0AEF8-A2B6-46A8-925A-63E9989A84C4}"/>
            </a:ext>
          </a:extLst>
        </xdr:cNvPr>
        <xdr:cNvSpPr/>
      </xdr:nvSpPr>
      <xdr:spPr>
        <a:xfrm>
          <a:off x="1543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xdr:rowOff>
    </xdr:from>
    <xdr:to>
      <xdr:col>85</xdr:col>
      <xdr:colOff>127000</xdr:colOff>
      <xdr:row>38</xdr:row>
      <xdr:rowOff>26670</xdr:rowOff>
    </xdr:to>
    <xdr:cxnSp macro="">
      <xdr:nvCxnSpPr>
        <xdr:cNvPr id="533" name="直線コネクタ 532">
          <a:extLst>
            <a:ext uri="{FF2B5EF4-FFF2-40B4-BE49-F238E27FC236}">
              <a16:creationId xmlns:a16="http://schemas.microsoft.com/office/drawing/2014/main" id="{3FB03B53-A568-4469-8534-6929D0DC30EE}"/>
            </a:ext>
          </a:extLst>
        </xdr:cNvPr>
        <xdr:cNvCxnSpPr/>
      </xdr:nvCxnSpPr>
      <xdr:spPr>
        <a:xfrm>
          <a:off x="15481300" y="6526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34" name="楕円 533">
          <a:extLst>
            <a:ext uri="{FF2B5EF4-FFF2-40B4-BE49-F238E27FC236}">
              <a16:creationId xmlns:a16="http://schemas.microsoft.com/office/drawing/2014/main" id="{48CC5934-5161-4884-A73D-13FE1DECEF8E}"/>
            </a:ext>
          </a:extLst>
        </xdr:cNvPr>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11430</xdr:rowOff>
    </xdr:to>
    <xdr:cxnSp macro="">
      <xdr:nvCxnSpPr>
        <xdr:cNvPr id="535" name="直線コネクタ 534">
          <a:extLst>
            <a:ext uri="{FF2B5EF4-FFF2-40B4-BE49-F238E27FC236}">
              <a16:creationId xmlns:a16="http://schemas.microsoft.com/office/drawing/2014/main" id="{C5BDFC73-2088-46AB-8B04-366CEDF2C0D0}"/>
            </a:ext>
          </a:extLst>
        </xdr:cNvPr>
        <xdr:cNvCxnSpPr/>
      </xdr:nvCxnSpPr>
      <xdr:spPr>
        <a:xfrm>
          <a:off x="14592300" y="6496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536" name="楕円 535">
          <a:extLst>
            <a:ext uri="{FF2B5EF4-FFF2-40B4-BE49-F238E27FC236}">
              <a16:creationId xmlns:a16="http://schemas.microsoft.com/office/drawing/2014/main" id="{8B0FB60A-588C-4FE9-AF46-7C298887711A}"/>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152400</xdr:rowOff>
    </xdr:to>
    <xdr:cxnSp macro="">
      <xdr:nvCxnSpPr>
        <xdr:cNvPr id="537" name="直線コネクタ 536">
          <a:extLst>
            <a:ext uri="{FF2B5EF4-FFF2-40B4-BE49-F238E27FC236}">
              <a16:creationId xmlns:a16="http://schemas.microsoft.com/office/drawing/2014/main" id="{904EAA36-FACD-4B78-9759-487AE16413DA}"/>
            </a:ext>
          </a:extLst>
        </xdr:cNvPr>
        <xdr:cNvCxnSpPr/>
      </xdr:nvCxnSpPr>
      <xdr:spPr>
        <a:xfrm>
          <a:off x="13703300" y="6465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38" name="楕円 537">
          <a:extLst>
            <a:ext uri="{FF2B5EF4-FFF2-40B4-BE49-F238E27FC236}">
              <a16:creationId xmlns:a16="http://schemas.microsoft.com/office/drawing/2014/main" id="{2656BBF3-0701-4D1B-91D5-F935336B308C}"/>
            </a:ext>
          </a:extLst>
        </xdr:cNvPr>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37</xdr:row>
      <xdr:rowOff>133350</xdr:rowOff>
    </xdr:to>
    <xdr:cxnSp macro="">
      <xdr:nvCxnSpPr>
        <xdr:cNvPr id="539" name="直線コネクタ 538">
          <a:extLst>
            <a:ext uri="{FF2B5EF4-FFF2-40B4-BE49-F238E27FC236}">
              <a16:creationId xmlns:a16="http://schemas.microsoft.com/office/drawing/2014/main" id="{0B507023-1682-4684-B195-9F2EC8EDEF72}"/>
            </a:ext>
          </a:extLst>
        </xdr:cNvPr>
        <xdr:cNvCxnSpPr/>
      </xdr:nvCxnSpPr>
      <xdr:spPr>
        <a:xfrm flipV="1">
          <a:off x="12814300" y="646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9D230509-3BFA-42DD-95AC-FA6CE0B73CB8}"/>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7F8B8158-3345-4C96-BD4E-8E996646616D}"/>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F9E73DE4-07C2-4471-A8B5-B60CBEE03E14}"/>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842814D9-3CCA-42C4-A4BA-1B8EAE09CB59}"/>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78757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523F05D8-344A-472F-A027-3EEB1D27F014}"/>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B062DEC6-D14D-435A-B105-5357BC9256B6}"/>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4B544D55-57D7-44A9-803D-84166F554773}"/>
            </a:ext>
          </a:extLst>
        </xdr:cNvPr>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3903475A-8D85-4AF5-BB01-8F3AC54684F1}"/>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56F934C3-6228-4CD4-9EC5-BC5ED4BA23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C13F6FE1-C898-4E16-94A2-13F92A7E38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9AB8E9DC-E113-4639-898C-CA33248726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9E5749D8-21BE-4289-B85B-E6C6F0A6488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970993BA-F6FC-4819-BF58-3301AD28FE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C85F5231-E61E-4614-BA9A-FC9E68F47B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E8E69D8-7068-4EA2-9DBD-15B2EEF3D7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895AA101-0F45-41C2-95BA-46C600F41D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33BC1413-2C59-410C-92F5-6AB8C5CC4D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72C8BC7-E657-4D77-B728-49DF675D6E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817B2D95-DA38-45B3-9C92-E337E3D3A83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FAF9F7D2-E360-4D92-8C3D-B0DCD8F5A55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CBE1A858-7272-4FEE-897B-4F4E2C5B7F2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7F4439A8-C16E-4C82-9F92-DA8F950558F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4EFAB71-C80A-41C6-A5B0-8CAE3C5F5EA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37EABBA4-F693-4BA8-B485-78664201194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2BD0C4CD-2AC0-4C8C-B7FD-61309947C4C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3FB780FF-9E42-447D-B762-06757E94A17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2A35DC77-7F1B-4A6D-849E-6CEB8DB325B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87FCE187-4A7A-4527-A8A3-C632234FAB4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BCE0228-9379-4809-ABAF-C9B2E515B5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F9D36157-2B17-471B-9076-04C7CF24F60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F10B947E-C584-477B-B168-9E85BEC49BB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2C0412CB-DA6C-4B36-9639-BB83D3B454C4}"/>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D564319A-8F14-4384-AF90-6133EB8B2B3A}"/>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552F43CD-2A3A-40A8-A115-5B2E106BA6FB}"/>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855886F9-B696-4C54-B4A8-D21388843987}"/>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EBFB6FB7-ACEC-40D6-A639-6C62EA621283}"/>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28D5CD2B-67E8-44DB-936B-29816B1EB9AC}"/>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F0E9AE72-73B1-4863-94C9-CB4D5A8FFE51}"/>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F36C0D43-EA4C-42B6-B01C-F43CD40060EB}"/>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231C5D41-8054-4F64-966F-598D9A4DEB63}"/>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80" name="フローチャート: 判断 579">
          <a:extLst>
            <a:ext uri="{FF2B5EF4-FFF2-40B4-BE49-F238E27FC236}">
              <a16:creationId xmlns:a16="http://schemas.microsoft.com/office/drawing/2014/main" id="{C483D862-03B2-4224-BD77-7FD9678381D7}"/>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81" name="フローチャート: 判断 580">
          <a:extLst>
            <a:ext uri="{FF2B5EF4-FFF2-40B4-BE49-F238E27FC236}">
              <a16:creationId xmlns:a16="http://schemas.microsoft.com/office/drawing/2014/main" id="{D0136DE3-50FE-49C3-A252-84C3508F0757}"/>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61F1430-9870-480B-B9AA-4C15B5AA3F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E368852-AD83-452C-9C6B-7489CEB0F2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65DEBA9-3FC4-4633-AF54-8E85AFC452E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674F981-CB2D-4D50-B325-2C806902D3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985FF40-2775-42BD-9B0C-3F5F0B94CB9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17780</xdr:rowOff>
    </xdr:from>
    <xdr:to>
      <xdr:col>116</xdr:col>
      <xdr:colOff>114300</xdr:colOff>
      <xdr:row>39</xdr:row>
      <xdr:rowOff>119380</xdr:rowOff>
    </xdr:to>
    <xdr:sp macro="" textlink="">
      <xdr:nvSpPr>
        <xdr:cNvPr id="587" name="楕円 586">
          <a:extLst>
            <a:ext uri="{FF2B5EF4-FFF2-40B4-BE49-F238E27FC236}">
              <a16:creationId xmlns:a16="http://schemas.microsoft.com/office/drawing/2014/main" id="{84A790F1-CC83-427B-9E8C-CEE31AF921CB}"/>
            </a:ext>
          </a:extLst>
        </xdr:cNvPr>
        <xdr:cNvSpPr/>
      </xdr:nvSpPr>
      <xdr:spPr>
        <a:xfrm>
          <a:off x="22110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167657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25824E43-443A-4C64-A1EE-996979E7C8A5}"/>
            </a:ext>
          </a:extLst>
        </xdr:cNvPr>
        <xdr:cNvSpPr txBox="1"/>
      </xdr:nvSpPr>
      <xdr:spPr>
        <a:xfrm>
          <a:off x="2219960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25400</xdr:rowOff>
    </xdr:from>
    <xdr:to>
      <xdr:col>112</xdr:col>
      <xdr:colOff>38100</xdr:colOff>
      <xdr:row>39</xdr:row>
      <xdr:rowOff>127000</xdr:rowOff>
    </xdr:to>
    <xdr:sp macro="" textlink="">
      <xdr:nvSpPr>
        <xdr:cNvPr id="589" name="楕円 588">
          <a:extLst>
            <a:ext uri="{FF2B5EF4-FFF2-40B4-BE49-F238E27FC236}">
              <a16:creationId xmlns:a16="http://schemas.microsoft.com/office/drawing/2014/main" id="{AB48E648-BCED-4B9A-A243-3563B77D3678}"/>
            </a:ext>
          </a:extLst>
        </xdr:cNvPr>
        <xdr:cNvSpPr/>
      </xdr:nvSpPr>
      <xdr:spPr>
        <a:xfrm>
          <a:off x="2127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68580</xdr:rowOff>
    </xdr:from>
    <xdr:to>
      <xdr:col>116</xdr:col>
      <xdr:colOff>63500</xdr:colOff>
      <xdr:row>39</xdr:row>
      <xdr:rowOff>76200</xdr:rowOff>
    </xdr:to>
    <xdr:cxnSp macro="">
      <xdr:nvCxnSpPr>
        <xdr:cNvPr id="590" name="直線コネクタ 589">
          <a:extLst>
            <a:ext uri="{FF2B5EF4-FFF2-40B4-BE49-F238E27FC236}">
              <a16:creationId xmlns:a16="http://schemas.microsoft.com/office/drawing/2014/main" id="{E12E429A-4C52-4E74-A4BF-FE878D6354E2}"/>
            </a:ext>
          </a:extLst>
        </xdr:cNvPr>
        <xdr:cNvCxnSpPr/>
      </xdr:nvCxnSpPr>
      <xdr:spPr>
        <a:xfrm flipV="1">
          <a:off x="21323300" y="6755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591" name="楕円 590">
          <a:extLst>
            <a:ext uri="{FF2B5EF4-FFF2-40B4-BE49-F238E27FC236}">
              <a16:creationId xmlns:a16="http://schemas.microsoft.com/office/drawing/2014/main" id="{A6EF9189-9B88-4352-BEBC-89A2695846D8}"/>
            </a:ext>
          </a:extLst>
        </xdr:cNvPr>
        <xdr:cNvSpPr/>
      </xdr:nvSpPr>
      <xdr:spPr>
        <a:xfrm>
          <a:off x="2038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76200</xdr:rowOff>
    </xdr:from>
    <xdr:to>
      <xdr:col>111</xdr:col>
      <xdr:colOff>177800</xdr:colOff>
      <xdr:row>39</xdr:row>
      <xdr:rowOff>76200</xdr:rowOff>
    </xdr:to>
    <xdr:cxnSp macro="">
      <xdr:nvCxnSpPr>
        <xdr:cNvPr id="592" name="直線コネクタ 591">
          <a:extLst>
            <a:ext uri="{FF2B5EF4-FFF2-40B4-BE49-F238E27FC236}">
              <a16:creationId xmlns:a16="http://schemas.microsoft.com/office/drawing/2014/main" id="{121A29FB-5D7D-4395-878B-B4F313BF0A09}"/>
            </a:ext>
          </a:extLst>
        </xdr:cNvPr>
        <xdr:cNvCxnSpPr/>
      </xdr:nvCxnSpPr>
      <xdr:spPr>
        <a:xfrm>
          <a:off x="20434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593" name="楕円 592">
          <a:extLst>
            <a:ext uri="{FF2B5EF4-FFF2-40B4-BE49-F238E27FC236}">
              <a16:creationId xmlns:a16="http://schemas.microsoft.com/office/drawing/2014/main" id="{7E5DF572-F167-41B3-950F-C43FCFAC1AD2}"/>
            </a:ext>
          </a:extLst>
        </xdr:cNvPr>
        <xdr:cNvSpPr/>
      </xdr:nvSpPr>
      <xdr:spPr>
        <a:xfrm>
          <a:off x="19494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76200</xdr:rowOff>
    </xdr:from>
    <xdr:to>
      <xdr:col>107</xdr:col>
      <xdr:colOff>50800</xdr:colOff>
      <xdr:row>39</xdr:row>
      <xdr:rowOff>80010</xdr:rowOff>
    </xdr:to>
    <xdr:cxnSp macro="">
      <xdr:nvCxnSpPr>
        <xdr:cNvPr id="594" name="直線コネクタ 593">
          <a:extLst>
            <a:ext uri="{FF2B5EF4-FFF2-40B4-BE49-F238E27FC236}">
              <a16:creationId xmlns:a16="http://schemas.microsoft.com/office/drawing/2014/main" id="{AC0AE7E4-F147-45C2-890E-2976FB5077F6}"/>
            </a:ext>
          </a:extLst>
        </xdr:cNvPr>
        <xdr:cNvCxnSpPr/>
      </xdr:nvCxnSpPr>
      <xdr:spPr>
        <a:xfrm flipV="1">
          <a:off x="19545300" y="676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595" name="楕円 594">
          <a:extLst>
            <a:ext uri="{FF2B5EF4-FFF2-40B4-BE49-F238E27FC236}">
              <a16:creationId xmlns:a16="http://schemas.microsoft.com/office/drawing/2014/main" id="{FC4DAA5A-73D6-43F8-9B07-B168F2D69434}"/>
            </a:ext>
          </a:extLst>
        </xdr:cNvPr>
        <xdr:cNvSpPr/>
      </xdr:nvSpPr>
      <xdr:spPr>
        <a:xfrm>
          <a:off x="18605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80010</xdr:rowOff>
    </xdr:to>
    <xdr:cxnSp macro="">
      <xdr:nvCxnSpPr>
        <xdr:cNvPr id="596" name="直線コネクタ 595">
          <a:extLst>
            <a:ext uri="{FF2B5EF4-FFF2-40B4-BE49-F238E27FC236}">
              <a16:creationId xmlns:a16="http://schemas.microsoft.com/office/drawing/2014/main" id="{7C6A41D6-BC89-4B75-B46D-76881A4C28D4}"/>
            </a:ext>
          </a:extLst>
        </xdr:cNvPr>
        <xdr:cNvCxnSpPr/>
      </xdr:nvCxnSpPr>
      <xdr:spPr>
        <a:xfrm>
          <a:off x="18656300" y="6762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BEF72F90-1DED-49B6-B7C1-5E624A094998}"/>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6F0F78CB-B0D4-4CCE-AA5C-4310E7D5C8DE}"/>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A90F5EE-43CA-4F2E-9030-4D88549FDA98}"/>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EF4481BC-B67A-4F51-871E-3AB62B5F6AF6}"/>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118127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C23CBFC-28C3-449F-AEA4-9D66B1E6EEDA}"/>
            </a:ext>
          </a:extLst>
        </xdr:cNvPr>
        <xdr:cNvSpPr txBox="1"/>
      </xdr:nvSpPr>
      <xdr:spPr>
        <a:xfrm>
          <a:off x="21075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118127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693710B2-D989-4DD5-8510-614A09DA5438}"/>
            </a:ext>
          </a:extLst>
        </xdr:cNvPr>
        <xdr:cNvSpPr txBox="1"/>
      </xdr:nvSpPr>
      <xdr:spPr>
        <a:xfrm>
          <a:off x="20199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121937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4F5483F-1891-4248-92F2-0790DF3EC928}"/>
            </a:ext>
          </a:extLst>
        </xdr:cNvPr>
        <xdr:cNvSpPr txBox="1"/>
      </xdr:nvSpPr>
      <xdr:spPr>
        <a:xfrm>
          <a:off x="19310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118127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68776CF-ABCF-4242-BD2B-FBED69D57D61}"/>
            </a:ext>
          </a:extLst>
        </xdr:cNvPr>
        <xdr:cNvSpPr txBox="1"/>
      </xdr:nvSpPr>
      <xdr:spPr>
        <a:xfrm>
          <a:off x="18421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5F04B0DD-D145-48C0-B763-3873107485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E52F06FF-5EAB-45C7-A1EC-46AD4A9273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D6CD83EE-57E3-4FB4-9429-68E78FA467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BC342855-1BF1-4B78-99E5-98386FC2A0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26BE0F4-DC1E-458B-8EE4-908A0D48A9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E2514B91-95FA-4091-A488-44FE93FBAA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981E971D-B117-46A5-9833-C108046009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247DD67-BD8E-44A6-AA93-42F6DC66A9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3E30DA5-D1AF-4626-8CE2-5D444503B9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6F2C3A31-1CF7-48E0-8825-7A64C3BC0B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86A2C516-23AB-4269-886A-CA6834D94B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7D282290-E4FB-48FC-B628-BF3C23723A3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CED2CEAA-42DC-458F-BA9E-3FB273F570A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25306328-63EE-4230-8889-0B83812A177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613C5E3A-BA44-4C2E-B9F6-3D44567A9F0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2F407F47-00C6-43D3-89F1-BD46D90627E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CABCD14A-FFED-4E64-9230-EBF5B112702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48082A7C-659B-4920-9442-D8FFBCCC5B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D862F4A3-1B7A-4FCD-9B7A-16F502E08A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463A71D6-DC18-4196-9AE8-A1EA2181DB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14928D5F-706C-41A2-8A93-4564FB2242B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102ADD62-9589-4BD0-AB83-543E7D0ACF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3C0332CB-54D4-42AF-A015-1AA23A84B86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8F3F4EDD-99F2-4C64-B938-53DAD9C04A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CDB256C8-D89B-482C-A1DD-F4AE90E696E2}"/>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2121E905-4BB7-4BAD-9303-C3790364F8E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2058BC22-635F-4567-B9B1-B60E307E8111}"/>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4C5C1399-4CA2-46E8-817F-3115AAAE56BA}"/>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4FE01756-EF55-4FA9-A245-D738D1B929B7}"/>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CC700C07-9E7C-4303-B52C-7DBFEDC502A5}"/>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3F585734-58A0-44DE-A4B6-437476E1F8B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6F820947-5B6F-466E-A8D2-4976E34906BF}"/>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C44B9D56-4E85-4FFB-A4E6-8E8106DAA25A}"/>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38" name="フローチャート: 判断 637">
          <a:extLst>
            <a:ext uri="{FF2B5EF4-FFF2-40B4-BE49-F238E27FC236}">
              <a16:creationId xmlns:a16="http://schemas.microsoft.com/office/drawing/2014/main" id="{F8A14EE7-DC19-4DAD-9F76-E947C93BF792}"/>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639" name="フローチャート: 判断 638">
          <a:extLst>
            <a:ext uri="{FF2B5EF4-FFF2-40B4-BE49-F238E27FC236}">
              <a16:creationId xmlns:a16="http://schemas.microsoft.com/office/drawing/2014/main" id="{7024093B-E09A-49F1-9B26-3B124F9C155B}"/>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5C8E715-7CC5-4549-8BE6-7B217AB88E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B0E4EF4-797A-445C-8F2A-77F90A8988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CDAFEAE-F025-482F-8C56-D8512C7E4E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0C8CC45-E6B5-42F2-B5E6-055A54E226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6435DC5-5BCC-4A0F-AD63-0140637A01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xdr:rowOff>
    </xdr:from>
    <xdr:to>
      <xdr:col>85</xdr:col>
      <xdr:colOff>177800</xdr:colOff>
      <xdr:row>58</xdr:row>
      <xdr:rowOff>115570</xdr:rowOff>
    </xdr:to>
    <xdr:sp macro="" textlink="">
      <xdr:nvSpPr>
        <xdr:cNvPr id="645" name="楕円 644">
          <a:extLst>
            <a:ext uri="{FF2B5EF4-FFF2-40B4-BE49-F238E27FC236}">
              <a16:creationId xmlns:a16="http://schemas.microsoft.com/office/drawing/2014/main" id="{A836027D-62FC-4EC8-BA5F-43805FD60BA7}"/>
            </a:ext>
          </a:extLst>
        </xdr:cNvPr>
        <xdr:cNvSpPr/>
      </xdr:nvSpPr>
      <xdr:spPr>
        <a:xfrm>
          <a:off x="162687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36847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27E68139-0F37-4D10-AD5D-CAF69921D67B}"/>
            </a:ext>
          </a:extLst>
        </xdr:cNvPr>
        <xdr:cNvSpPr txBox="1"/>
      </xdr:nvSpPr>
      <xdr:spPr>
        <a:xfrm>
          <a:off x="16357600"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647" name="楕円 646">
          <a:extLst>
            <a:ext uri="{FF2B5EF4-FFF2-40B4-BE49-F238E27FC236}">
              <a16:creationId xmlns:a16="http://schemas.microsoft.com/office/drawing/2014/main" id="{2316B2F0-F135-4FB4-9F0A-F725D70711D6}"/>
            </a:ext>
          </a:extLst>
        </xdr:cNvPr>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64770</xdr:rowOff>
    </xdr:to>
    <xdr:cxnSp macro="">
      <xdr:nvCxnSpPr>
        <xdr:cNvPr id="648" name="直線コネクタ 647">
          <a:extLst>
            <a:ext uri="{FF2B5EF4-FFF2-40B4-BE49-F238E27FC236}">
              <a16:creationId xmlns:a16="http://schemas.microsoft.com/office/drawing/2014/main" id="{B389654B-CB6F-430B-86D1-D820A16C1465}"/>
            </a:ext>
          </a:extLst>
        </xdr:cNvPr>
        <xdr:cNvCxnSpPr/>
      </xdr:nvCxnSpPr>
      <xdr:spPr>
        <a:xfrm>
          <a:off x="15481300" y="10001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49" name="楕円 648">
          <a:extLst>
            <a:ext uri="{FF2B5EF4-FFF2-40B4-BE49-F238E27FC236}">
              <a16:creationId xmlns:a16="http://schemas.microsoft.com/office/drawing/2014/main" id="{7D68AA46-861E-48C1-A04E-72C93C22F9BD}"/>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57150</xdr:rowOff>
    </xdr:to>
    <xdr:cxnSp macro="">
      <xdr:nvCxnSpPr>
        <xdr:cNvPr id="650" name="直線コネクタ 649">
          <a:extLst>
            <a:ext uri="{FF2B5EF4-FFF2-40B4-BE49-F238E27FC236}">
              <a16:creationId xmlns:a16="http://schemas.microsoft.com/office/drawing/2014/main" id="{0FEDEF17-B0F5-4CEE-8651-7052DED7CE7E}"/>
            </a:ext>
          </a:extLst>
        </xdr:cNvPr>
        <xdr:cNvCxnSpPr/>
      </xdr:nvCxnSpPr>
      <xdr:spPr>
        <a:xfrm>
          <a:off x="14592300" y="9966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139700</xdr:rowOff>
    </xdr:from>
    <xdr:to>
      <xdr:col>72</xdr:col>
      <xdr:colOff>38100</xdr:colOff>
      <xdr:row>58</xdr:row>
      <xdr:rowOff>69850</xdr:rowOff>
    </xdr:to>
    <xdr:sp macro="" textlink="">
      <xdr:nvSpPr>
        <xdr:cNvPr id="651" name="楕円 650">
          <a:extLst>
            <a:ext uri="{FF2B5EF4-FFF2-40B4-BE49-F238E27FC236}">
              <a16:creationId xmlns:a16="http://schemas.microsoft.com/office/drawing/2014/main" id="{856C1B74-C322-4622-9ECC-C87027468010}"/>
            </a:ext>
          </a:extLst>
        </xdr:cNvPr>
        <xdr:cNvSpPr/>
      </xdr:nvSpPr>
      <xdr:spPr>
        <a:xfrm>
          <a:off x="13652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58</xdr:row>
      <xdr:rowOff>22860</xdr:rowOff>
    </xdr:to>
    <xdr:cxnSp macro="">
      <xdr:nvCxnSpPr>
        <xdr:cNvPr id="652" name="直線コネクタ 651">
          <a:extLst>
            <a:ext uri="{FF2B5EF4-FFF2-40B4-BE49-F238E27FC236}">
              <a16:creationId xmlns:a16="http://schemas.microsoft.com/office/drawing/2014/main" id="{082EF9B3-30E8-4068-A422-091E80D1990E}"/>
            </a:ext>
          </a:extLst>
        </xdr:cNvPr>
        <xdr:cNvCxnSpPr/>
      </xdr:nvCxnSpPr>
      <xdr:spPr>
        <a:xfrm>
          <a:off x="13703300" y="9963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135890</xdr:rowOff>
    </xdr:from>
    <xdr:to>
      <xdr:col>67</xdr:col>
      <xdr:colOff>101600</xdr:colOff>
      <xdr:row>58</xdr:row>
      <xdr:rowOff>66040</xdr:rowOff>
    </xdr:to>
    <xdr:sp macro="" textlink="">
      <xdr:nvSpPr>
        <xdr:cNvPr id="653" name="楕円 652">
          <a:extLst>
            <a:ext uri="{FF2B5EF4-FFF2-40B4-BE49-F238E27FC236}">
              <a16:creationId xmlns:a16="http://schemas.microsoft.com/office/drawing/2014/main" id="{AF313E19-B112-4C4F-94BC-69B6F065C0F1}"/>
            </a:ext>
          </a:extLst>
        </xdr:cNvPr>
        <xdr:cNvSpPr/>
      </xdr:nvSpPr>
      <xdr:spPr>
        <a:xfrm>
          <a:off x="12763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15240</xdr:rowOff>
    </xdr:from>
    <xdr:to>
      <xdr:col>71</xdr:col>
      <xdr:colOff>177800</xdr:colOff>
      <xdr:row>58</xdr:row>
      <xdr:rowOff>19050</xdr:rowOff>
    </xdr:to>
    <xdr:cxnSp macro="">
      <xdr:nvCxnSpPr>
        <xdr:cNvPr id="654" name="直線コネクタ 653">
          <a:extLst>
            <a:ext uri="{FF2B5EF4-FFF2-40B4-BE49-F238E27FC236}">
              <a16:creationId xmlns:a16="http://schemas.microsoft.com/office/drawing/2014/main" id="{AA13E7B3-AC51-43FA-86CC-B6A13F3F1677}"/>
            </a:ext>
          </a:extLst>
        </xdr:cNvPr>
        <xdr:cNvCxnSpPr/>
      </xdr:nvCxnSpPr>
      <xdr:spPr>
        <a:xfrm>
          <a:off x="12814300" y="9959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877861DB-A382-438A-AE24-970D0F066EA1}"/>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F86846FA-8D90-4246-9A5C-95D460235D8F}"/>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657" name="n_3aveValue【学校施設】&#10;有形固定資産減価償却率">
          <a:extLst>
            <a:ext uri="{FF2B5EF4-FFF2-40B4-BE49-F238E27FC236}">
              <a16:creationId xmlns:a16="http://schemas.microsoft.com/office/drawing/2014/main" id="{F13C83BC-4051-4EE2-BFBB-AED097500A4A}"/>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143527</xdr:rowOff>
    </xdr:from>
    <xdr:ext cx="405111" cy="259045"/>
    <xdr:sp macro="" textlink="">
      <xdr:nvSpPr>
        <xdr:cNvPr id="658" name="n_4aveValue【学校施設】&#10;有形固定資産減価償却率">
          <a:extLst>
            <a:ext uri="{FF2B5EF4-FFF2-40B4-BE49-F238E27FC236}">
              <a16:creationId xmlns:a16="http://schemas.microsoft.com/office/drawing/2014/main" id="{7EC47B4F-AEEB-45E6-B589-9A2B3F376AEE}"/>
            </a:ext>
          </a:extLst>
        </xdr:cNvPr>
        <xdr:cNvSpPr txBox="1"/>
      </xdr:nvSpPr>
      <xdr:spPr>
        <a:xfrm>
          <a:off x="12611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659" name="n_1mainValue【学校施設】&#10;有形固定資産減価償却率">
          <a:extLst>
            <a:ext uri="{FF2B5EF4-FFF2-40B4-BE49-F238E27FC236}">
              <a16:creationId xmlns:a16="http://schemas.microsoft.com/office/drawing/2014/main" id="{844B98DB-6597-4D7A-81AF-1912871B151E}"/>
            </a:ext>
          </a:extLst>
        </xdr:cNvPr>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660" name="n_2mainValue【学校施設】&#10;有形固定資産減価償却率">
          <a:extLst>
            <a:ext uri="{FF2B5EF4-FFF2-40B4-BE49-F238E27FC236}">
              <a16:creationId xmlns:a16="http://schemas.microsoft.com/office/drawing/2014/main" id="{F6AB5AE1-F62D-4FE0-82DC-54B47C9DF8AE}"/>
            </a:ext>
          </a:extLst>
        </xdr:cNvPr>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60977</xdr:rowOff>
    </xdr:from>
    <xdr:ext cx="405111" cy="259045"/>
    <xdr:sp macro="" textlink="">
      <xdr:nvSpPr>
        <xdr:cNvPr id="661" name="n_3mainValue【学校施設】&#10;有形固定資産減価償却率">
          <a:extLst>
            <a:ext uri="{FF2B5EF4-FFF2-40B4-BE49-F238E27FC236}">
              <a16:creationId xmlns:a16="http://schemas.microsoft.com/office/drawing/2014/main" id="{3544DE66-96C7-4410-A454-65D177C27914}"/>
            </a:ext>
          </a:extLst>
        </xdr:cNvPr>
        <xdr:cNvSpPr txBox="1"/>
      </xdr:nvSpPr>
      <xdr:spPr>
        <a:xfrm>
          <a:off x="135007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57167</xdr:rowOff>
    </xdr:from>
    <xdr:ext cx="405111" cy="259045"/>
    <xdr:sp macro="" textlink="">
      <xdr:nvSpPr>
        <xdr:cNvPr id="662" name="n_4mainValue【学校施設】&#10;有形固定資産減価償却率">
          <a:extLst>
            <a:ext uri="{FF2B5EF4-FFF2-40B4-BE49-F238E27FC236}">
              <a16:creationId xmlns:a16="http://schemas.microsoft.com/office/drawing/2014/main" id="{079D195F-450C-4237-AC0E-33F3448E6586}"/>
            </a:ext>
          </a:extLst>
        </xdr:cNvPr>
        <xdr:cNvSpPr txBox="1"/>
      </xdr:nvSpPr>
      <xdr:spPr>
        <a:xfrm>
          <a:off x="126117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91B3F8C-90B1-4964-8AB4-3F72DD89B5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C227C543-4B6B-4872-8AD0-7838C16423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909A2F49-3430-4331-98F5-76C2E0239C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2B0173A3-77DC-4955-99AA-72087CB747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901CCA6-F9FC-49EA-A450-1C17814167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344DB601-D8FA-4861-9D4B-8EF7B454EE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D9C0E243-FBC1-42A1-AB2E-2F3FE4F8CA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AA35E16-BA29-4CA3-A1A4-51B96B29EB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AE81E458-3B30-4714-A474-D2F3D59E20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30AA0A3-9F89-45F3-A890-975D5170EF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90CE4A13-1888-43B9-914B-D27D6488CDA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E2AAF2B1-C518-41D0-85F9-66FFC4138DD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1CEC93AA-024E-4B49-B6B6-6D1AD37B7C7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65B5697-E8D7-47D9-A1CC-E66B7271B4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54C025D3-7673-4A42-B5CF-3809D66719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A7D0F654-6302-453F-9C9B-EC5329348E8C}"/>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1CF5FA37-2058-4C64-A951-FC0D4FC61F8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1009ACA-0827-4AE6-BF8A-044EB2FAAD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5B30157E-766E-497C-995C-5765A687D9F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E84E250C-B918-4DF9-AF99-C12B07C130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5739FA85-A625-4509-A21B-85666126C32D}"/>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61BB5477-13CF-4E4A-A143-27478A2A0516}"/>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B15008A0-23D2-41D7-9494-067FA6463698}"/>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3A1BE403-4E34-42D4-8243-198DE6779065}"/>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E0E4576D-464A-4F42-A940-1BC9CA9EF95B}"/>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5D90051C-2F96-44FB-BB01-AF60C3CBF875}"/>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12D72158-165A-4150-90BA-FF00795FD3D7}"/>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B650B509-2866-4821-B69D-B1D2D14FA4E1}"/>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79D0512D-7463-4921-AFC8-045E20DFCC5A}"/>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92" name="フローチャート: 判断 691">
          <a:extLst>
            <a:ext uri="{FF2B5EF4-FFF2-40B4-BE49-F238E27FC236}">
              <a16:creationId xmlns:a16="http://schemas.microsoft.com/office/drawing/2014/main" id="{C21CB9A5-47A0-4ED5-9C82-BD41CB00C6C1}"/>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3" name="フローチャート: 判断 692">
          <a:extLst>
            <a:ext uri="{FF2B5EF4-FFF2-40B4-BE49-F238E27FC236}">
              <a16:creationId xmlns:a16="http://schemas.microsoft.com/office/drawing/2014/main" id="{D01E3849-5AAA-4697-A3DD-2DD12A174789}"/>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3139346-436A-4997-B227-B37AC7DD92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6E4F1E4-6FA1-417B-8352-D461BF5B7E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0247741-0F18-40C8-9446-C82017470A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B7CA07F-1D04-40D7-83A0-258B7FFE07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0821D04-656C-4046-BE6F-7752906560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109792</xdr:rowOff>
    </xdr:from>
    <xdr:to>
      <xdr:col>116</xdr:col>
      <xdr:colOff>114300</xdr:colOff>
      <xdr:row>61</xdr:row>
      <xdr:rowOff>39942</xdr:rowOff>
    </xdr:to>
    <xdr:sp macro="" textlink="">
      <xdr:nvSpPr>
        <xdr:cNvPr id="699" name="楕円 698">
          <a:extLst>
            <a:ext uri="{FF2B5EF4-FFF2-40B4-BE49-F238E27FC236}">
              <a16:creationId xmlns:a16="http://schemas.microsoft.com/office/drawing/2014/main" id="{DC03E820-1E2B-4EB1-8F1C-EB33260988F3}"/>
            </a:ext>
          </a:extLst>
        </xdr:cNvPr>
        <xdr:cNvSpPr/>
      </xdr:nvSpPr>
      <xdr:spPr>
        <a:xfrm>
          <a:off x="22110700" y="103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132669</xdr:rowOff>
    </xdr:from>
    <xdr:ext cx="469744" cy="259045"/>
    <xdr:sp macro="" textlink="">
      <xdr:nvSpPr>
        <xdr:cNvPr id="700" name="【学校施設】&#10;一人当たり面積該当値テキスト">
          <a:extLst>
            <a:ext uri="{FF2B5EF4-FFF2-40B4-BE49-F238E27FC236}">
              <a16:creationId xmlns:a16="http://schemas.microsoft.com/office/drawing/2014/main" id="{32C9E8E1-2F54-4991-8D9E-C33A941AA83C}"/>
            </a:ext>
          </a:extLst>
        </xdr:cNvPr>
        <xdr:cNvSpPr txBox="1"/>
      </xdr:nvSpPr>
      <xdr:spPr>
        <a:xfrm>
          <a:off x="22199600" y="1024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126936</xdr:rowOff>
    </xdr:from>
    <xdr:to>
      <xdr:col>112</xdr:col>
      <xdr:colOff>38100</xdr:colOff>
      <xdr:row>61</xdr:row>
      <xdr:rowOff>57086</xdr:rowOff>
    </xdr:to>
    <xdr:sp macro="" textlink="">
      <xdr:nvSpPr>
        <xdr:cNvPr id="701" name="楕円 700">
          <a:extLst>
            <a:ext uri="{FF2B5EF4-FFF2-40B4-BE49-F238E27FC236}">
              <a16:creationId xmlns:a16="http://schemas.microsoft.com/office/drawing/2014/main" id="{BD72A3DF-394C-499F-92C0-3339200E73FE}"/>
            </a:ext>
          </a:extLst>
        </xdr:cNvPr>
        <xdr:cNvSpPr/>
      </xdr:nvSpPr>
      <xdr:spPr>
        <a:xfrm>
          <a:off x="21272500" y="10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160592</xdr:rowOff>
    </xdr:from>
    <xdr:to>
      <xdr:col>116</xdr:col>
      <xdr:colOff>63500</xdr:colOff>
      <xdr:row>61</xdr:row>
      <xdr:rowOff>6286</xdr:rowOff>
    </xdr:to>
    <xdr:cxnSp macro="">
      <xdr:nvCxnSpPr>
        <xdr:cNvPr id="702" name="直線コネクタ 701">
          <a:extLst>
            <a:ext uri="{FF2B5EF4-FFF2-40B4-BE49-F238E27FC236}">
              <a16:creationId xmlns:a16="http://schemas.microsoft.com/office/drawing/2014/main" id="{0D797740-65F9-4BB8-8735-AD3018D8C782}"/>
            </a:ext>
          </a:extLst>
        </xdr:cNvPr>
        <xdr:cNvCxnSpPr/>
      </xdr:nvCxnSpPr>
      <xdr:spPr>
        <a:xfrm flipV="1">
          <a:off x="21323300" y="10447592"/>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127508</xdr:rowOff>
    </xdr:from>
    <xdr:to>
      <xdr:col>107</xdr:col>
      <xdr:colOff>101600</xdr:colOff>
      <xdr:row>61</xdr:row>
      <xdr:rowOff>57658</xdr:rowOff>
    </xdr:to>
    <xdr:sp macro="" textlink="">
      <xdr:nvSpPr>
        <xdr:cNvPr id="703" name="楕円 702">
          <a:extLst>
            <a:ext uri="{FF2B5EF4-FFF2-40B4-BE49-F238E27FC236}">
              <a16:creationId xmlns:a16="http://schemas.microsoft.com/office/drawing/2014/main" id="{2604AE98-D337-421F-9057-337373C2EA02}"/>
            </a:ext>
          </a:extLst>
        </xdr:cNvPr>
        <xdr:cNvSpPr/>
      </xdr:nvSpPr>
      <xdr:spPr>
        <a:xfrm>
          <a:off x="20383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6286</xdr:rowOff>
    </xdr:from>
    <xdr:to>
      <xdr:col>111</xdr:col>
      <xdr:colOff>177800</xdr:colOff>
      <xdr:row>61</xdr:row>
      <xdr:rowOff>6858</xdr:rowOff>
    </xdr:to>
    <xdr:cxnSp macro="">
      <xdr:nvCxnSpPr>
        <xdr:cNvPr id="704" name="直線コネクタ 703">
          <a:extLst>
            <a:ext uri="{FF2B5EF4-FFF2-40B4-BE49-F238E27FC236}">
              <a16:creationId xmlns:a16="http://schemas.microsoft.com/office/drawing/2014/main" id="{FCFAE161-747C-4400-B900-492837F6C468}"/>
            </a:ext>
          </a:extLst>
        </xdr:cNvPr>
        <xdr:cNvCxnSpPr/>
      </xdr:nvCxnSpPr>
      <xdr:spPr>
        <a:xfrm flipV="1">
          <a:off x="20434300" y="1046473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705" name="楕円 704">
          <a:extLst>
            <a:ext uri="{FF2B5EF4-FFF2-40B4-BE49-F238E27FC236}">
              <a16:creationId xmlns:a16="http://schemas.microsoft.com/office/drawing/2014/main" id="{D23016B8-F04D-4CE9-91DF-93B30EF50387}"/>
            </a:ext>
          </a:extLst>
        </xdr:cNvPr>
        <xdr:cNvSpPr/>
      </xdr:nvSpPr>
      <xdr:spPr>
        <a:xfrm>
          <a:off x="19494500" y="104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xdr:rowOff>
    </xdr:from>
    <xdr:to>
      <xdr:col>107</xdr:col>
      <xdr:colOff>50800</xdr:colOff>
      <xdr:row>61</xdr:row>
      <xdr:rowOff>14859</xdr:rowOff>
    </xdr:to>
    <xdr:cxnSp macro="">
      <xdr:nvCxnSpPr>
        <xdr:cNvPr id="706" name="直線コネクタ 705">
          <a:extLst>
            <a:ext uri="{FF2B5EF4-FFF2-40B4-BE49-F238E27FC236}">
              <a16:creationId xmlns:a16="http://schemas.microsoft.com/office/drawing/2014/main" id="{C71364BE-CDCB-402F-8495-14C95EC52BF2}"/>
            </a:ext>
          </a:extLst>
        </xdr:cNvPr>
        <xdr:cNvCxnSpPr/>
      </xdr:nvCxnSpPr>
      <xdr:spPr>
        <a:xfrm flipV="1">
          <a:off x="19545300" y="1046530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145796</xdr:rowOff>
    </xdr:from>
    <xdr:to>
      <xdr:col>98</xdr:col>
      <xdr:colOff>38100</xdr:colOff>
      <xdr:row>61</xdr:row>
      <xdr:rowOff>75946</xdr:rowOff>
    </xdr:to>
    <xdr:sp macro="" textlink="">
      <xdr:nvSpPr>
        <xdr:cNvPr id="707" name="楕円 706">
          <a:extLst>
            <a:ext uri="{FF2B5EF4-FFF2-40B4-BE49-F238E27FC236}">
              <a16:creationId xmlns:a16="http://schemas.microsoft.com/office/drawing/2014/main" id="{7866A2BB-817E-4173-BAFC-26A715C4E786}"/>
            </a:ext>
          </a:extLst>
        </xdr:cNvPr>
        <xdr:cNvSpPr/>
      </xdr:nvSpPr>
      <xdr:spPr>
        <a:xfrm>
          <a:off x="18605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xdr:rowOff>
    </xdr:from>
    <xdr:to>
      <xdr:col>102</xdr:col>
      <xdr:colOff>114300</xdr:colOff>
      <xdr:row>61</xdr:row>
      <xdr:rowOff>25146</xdr:rowOff>
    </xdr:to>
    <xdr:cxnSp macro="">
      <xdr:nvCxnSpPr>
        <xdr:cNvPr id="708" name="直線コネクタ 707">
          <a:extLst>
            <a:ext uri="{FF2B5EF4-FFF2-40B4-BE49-F238E27FC236}">
              <a16:creationId xmlns:a16="http://schemas.microsoft.com/office/drawing/2014/main" id="{D9069E66-9182-44C5-BB49-49DE0D4058F7}"/>
            </a:ext>
          </a:extLst>
        </xdr:cNvPr>
        <xdr:cNvCxnSpPr/>
      </xdr:nvCxnSpPr>
      <xdr:spPr>
        <a:xfrm flipV="1">
          <a:off x="18656300" y="1047330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a:extLst>
            <a:ext uri="{FF2B5EF4-FFF2-40B4-BE49-F238E27FC236}">
              <a16:creationId xmlns:a16="http://schemas.microsoft.com/office/drawing/2014/main" id="{D5CCE5D9-AA55-49DD-8924-9EA278436465}"/>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a:extLst>
            <a:ext uri="{FF2B5EF4-FFF2-40B4-BE49-F238E27FC236}">
              <a16:creationId xmlns:a16="http://schemas.microsoft.com/office/drawing/2014/main" id="{8A1B8ED5-1668-4A8C-979A-B9EAF9DD0068}"/>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711" name="n_3aveValue【学校施設】&#10;一人当たり面積">
          <a:extLst>
            <a:ext uri="{FF2B5EF4-FFF2-40B4-BE49-F238E27FC236}">
              <a16:creationId xmlns:a16="http://schemas.microsoft.com/office/drawing/2014/main" id="{EB287AF8-E39C-455B-99FA-2958E5D628E5}"/>
            </a:ext>
          </a:extLst>
        </xdr:cNvPr>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12" name="n_4aveValue【学校施設】&#10;一人当たり面積">
          <a:extLst>
            <a:ext uri="{FF2B5EF4-FFF2-40B4-BE49-F238E27FC236}">
              <a16:creationId xmlns:a16="http://schemas.microsoft.com/office/drawing/2014/main" id="{EB34E9E5-6798-4114-ABFF-BBF1F30DFAE3}"/>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48213</xdr:rowOff>
    </xdr:from>
    <xdr:ext cx="469744" cy="259045"/>
    <xdr:sp macro="" textlink="">
      <xdr:nvSpPr>
        <xdr:cNvPr id="713" name="n_1mainValue【学校施設】&#10;一人当たり面積">
          <a:extLst>
            <a:ext uri="{FF2B5EF4-FFF2-40B4-BE49-F238E27FC236}">
              <a16:creationId xmlns:a16="http://schemas.microsoft.com/office/drawing/2014/main" id="{2DA0D32B-035F-4765-BD9C-1B7419960398}"/>
            </a:ext>
          </a:extLst>
        </xdr:cNvPr>
        <xdr:cNvSpPr txBox="1"/>
      </xdr:nvSpPr>
      <xdr:spPr>
        <a:xfrm>
          <a:off x="21075727" y="10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48785</xdr:rowOff>
    </xdr:from>
    <xdr:ext cx="469744" cy="259045"/>
    <xdr:sp macro="" textlink="">
      <xdr:nvSpPr>
        <xdr:cNvPr id="714" name="n_2mainValue【学校施設】&#10;一人当たり面積">
          <a:extLst>
            <a:ext uri="{FF2B5EF4-FFF2-40B4-BE49-F238E27FC236}">
              <a16:creationId xmlns:a16="http://schemas.microsoft.com/office/drawing/2014/main" id="{54F0140B-7873-4733-96A5-19407E38391F}"/>
            </a:ext>
          </a:extLst>
        </xdr:cNvPr>
        <xdr:cNvSpPr txBox="1"/>
      </xdr:nvSpPr>
      <xdr:spPr>
        <a:xfrm>
          <a:off x="20199427"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715" name="n_3mainValue【学校施設】&#10;一人当たり面積">
          <a:extLst>
            <a:ext uri="{FF2B5EF4-FFF2-40B4-BE49-F238E27FC236}">
              <a16:creationId xmlns:a16="http://schemas.microsoft.com/office/drawing/2014/main" id="{2C415AA7-07A0-4AE4-BE2B-45C7C25E4241}"/>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67073</xdr:rowOff>
    </xdr:from>
    <xdr:ext cx="469744" cy="259045"/>
    <xdr:sp macro="" textlink="">
      <xdr:nvSpPr>
        <xdr:cNvPr id="716" name="n_4mainValue【学校施設】&#10;一人当たり面積">
          <a:extLst>
            <a:ext uri="{FF2B5EF4-FFF2-40B4-BE49-F238E27FC236}">
              <a16:creationId xmlns:a16="http://schemas.microsoft.com/office/drawing/2014/main" id="{0C8E2B94-1BE2-4E6A-929F-A2074D65009C}"/>
            </a:ext>
          </a:extLst>
        </xdr:cNvPr>
        <xdr:cNvSpPr txBox="1"/>
      </xdr:nvSpPr>
      <xdr:spPr>
        <a:xfrm>
          <a:off x="18421427"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AD766C31-C617-480A-BBDC-4A5410CC7C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8493C1AA-109F-45C8-A812-0C8C5EDF7C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EF6AE76-4560-4B28-B001-F01C4AE3A2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F55450B4-1479-49FF-B9E0-E8E6F849C7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FF07BC9-9428-42CD-AB35-CDD82B8DF28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228B68E-35AE-48B4-A8AD-5D23E8140C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1EF9B89-0EF3-465F-83B5-64A594AB031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66216996-394C-4C41-9946-55DA1D178B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8416E954-41EF-4173-A11A-AAF7F3C232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C45D2434-F5E8-4FE5-941A-5F0B342AC62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FCFDE82A-C4A3-411D-AA8D-1C507E2199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A91CFD97-6BC7-4696-9321-3C942DF4D71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7D71F521-FB44-45C6-B62D-9192097EC87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BE61EB3B-CA91-42E5-8DE3-48A9E3DA42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FA645E33-D6CC-457C-BF58-5A99C4614A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E09DDB77-38C0-43DB-847C-C322469C09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C3CD6C58-E59D-4D02-934A-C6830D27C59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DE0CB311-E059-4783-A699-EC5894FEFB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8542150D-6D84-4CC8-B3D4-C5AE761E81B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5647A57A-CCBC-4AE7-9AC0-7A00CBD4148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EA697C9D-9EA1-40FF-A367-AA48C14417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67C0377-666D-4BD3-844F-74E70E57C9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A3BDA31C-4582-4A76-8E96-EE8CBA37129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5CC34FA2-D12D-4975-9344-A290051006F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CD6E71B9-7825-49DE-B7B2-5E93BF3D7A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3811</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9FBA3678-811C-4598-80D4-689542EC98B7}"/>
            </a:ext>
          </a:extLst>
        </xdr:cNvPr>
        <xdr:cNvCxnSpPr/>
      </xdr:nvCxnSpPr>
      <xdr:spPr>
        <a:xfrm flipV="1">
          <a:off x="16318864" y="13719811"/>
          <a:ext cx="0" cy="119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48621826-FFE4-4D12-A7A8-0841F78A656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58624A5B-758C-449C-8BA4-A133A9063DD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121938</xdr:rowOff>
    </xdr:from>
    <xdr:ext cx="405111" cy="259045"/>
    <xdr:sp macro="" textlink="">
      <xdr:nvSpPr>
        <xdr:cNvPr id="745" name="【児童館】&#10;有形固定資産減価償却率最大値テキスト">
          <a:extLst>
            <a:ext uri="{FF2B5EF4-FFF2-40B4-BE49-F238E27FC236}">
              <a16:creationId xmlns:a16="http://schemas.microsoft.com/office/drawing/2014/main" id="{629A3E54-D031-4CA8-8923-A1B40BBF0319}"/>
            </a:ext>
          </a:extLst>
        </xdr:cNvPr>
        <xdr:cNvSpPr txBox="1"/>
      </xdr:nvSpPr>
      <xdr:spPr>
        <a:xfrm>
          <a:off x="16357600" y="1349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3811</xdr:rowOff>
    </xdr:from>
    <xdr:to>
      <xdr:col>86</xdr:col>
      <xdr:colOff>25400</xdr:colOff>
      <xdr:row>80</xdr:row>
      <xdr:rowOff>3811</xdr:rowOff>
    </xdr:to>
    <xdr:cxnSp macro="">
      <xdr:nvCxnSpPr>
        <xdr:cNvPr id="746" name="直線コネクタ 745">
          <a:extLst>
            <a:ext uri="{FF2B5EF4-FFF2-40B4-BE49-F238E27FC236}">
              <a16:creationId xmlns:a16="http://schemas.microsoft.com/office/drawing/2014/main" id="{90D60B2E-26BC-44F1-A909-1643B6BDFC06}"/>
            </a:ext>
          </a:extLst>
        </xdr:cNvPr>
        <xdr:cNvCxnSpPr/>
      </xdr:nvCxnSpPr>
      <xdr:spPr>
        <a:xfrm>
          <a:off x="16230600" y="1371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133911</xdr:rowOff>
    </xdr:from>
    <xdr:ext cx="405111" cy="259045"/>
    <xdr:sp macro="" textlink="">
      <xdr:nvSpPr>
        <xdr:cNvPr id="747" name="【児童館】&#10;有形固定資産減価償却率平均値テキスト">
          <a:extLst>
            <a:ext uri="{FF2B5EF4-FFF2-40B4-BE49-F238E27FC236}">
              <a16:creationId xmlns:a16="http://schemas.microsoft.com/office/drawing/2014/main" id="{2C9799B7-66C8-416B-9A46-2D02A5E14286}"/>
            </a:ext>
          </a:extLst>
        </xdr:cNvPr>
        <xdr:cNvSpPr txBox="1"/>
      </xdr:nvSpPr>
      <xdr:spPr>
        <a:xfrm>
          <a:off x="16357600" y="1436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155484</xdr:rowOff>
    </xdr:from>
    <xdr:to>
      <xdr:col>85</xdr:col>
      <xdr:colOff>177800</xdr:colOff>
      <xdr:row>84</xdr:row>
      <xdr:rowOff>85634</xdr:rowOff>
    </xdr:to>
    <xdr:sp macro="" textlink="">
      <xdr:nvSpPr>
        <xdr:cNvPr id="748" name="フローチャート: 判断 747">
          <a:extLst>
            <a:ext uri="{FF2B5EF4-FFF2-40B4-BE49-F238E27FC236}">
              <a16:creationId xmlns:a16="http://schemas.microsoft.com/office/drawing/2014/main" id="{9DF55A97-87C5-4920-9997-28AED6BCC0B8}"/>
            </a:ext>
          </a:extLst>
        </xdr:cNvPr>
        <xdr:cNvSpPr/>
      </xdr:nvSpPr>
      <xdr:spPr>
        <a:xfrm>
          <a:off x="16268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152219</xdr:rowOff>
    </xdr:from>
    <xdr:to>
      <xdr:col>81</xdr:col>
      <xdr:colOff>101600</xdr:colOff>
      <xdr:row>84</xdr:row>
      <xdr:rowOff>82369</xdr:rowOff>
    </xdr:to>
    <xdr:sp macro="" textlink="">
      <xdr:nvSpPr>
        <xdr:cNvPr id="749" name="フローチャート: 判断 748">
          <a:extLst>
            <a:ext uri="{FF2B5EF4-FFF2-40B4-BE49-F238E27FC236}">
              <a16:creationId xmlns:a16="http://schemas.microsoft.com/office/drawing/2014/main" id="{8C383884-1503-452C-AD32-54FFBC808B17}"/>
            </a:ext>
          </a:extLst>
        </xdr:cNvPr>
        <xdr:cNvSpPr/>
      </xdr:nvSpPr>
      <xdr:spPr>
        <a:xfrm>
          <a:off x="15430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139156</xdr:rowOff>
    </xdr:from>
    <xdr:to>
      <xdr:col>76</xdr:col>
      <xdr:colOff>165100</xdr:colOff>
      <xdr:row>84</xdr:row>
      <xdr:rowOff>69306</xdr:rowOff>
    </xdr:to>
    <xdr:sp macro="" textlink="">
      <xdr:nvSpPr>
        <xdr:cNvPr id="750" name="フローチャート: 判断 749">
          <a:extLst>
            <a:ext uri="{FF2B5EF4-FFF2-40B4-BE49-F238E27FC236}">
              <a16:creationId xmlns:a16="http://schemas.microsoft.com/office/drawing/2014/main" id="{D21A8872-2650-4B06-B267-EFC22E79D973}"/>
            </a:ext>
          </a:extLst>
        </xdr:cNvPr>
        <xdr:cNvSpPr/>
      </xdr:nvSpPr>
      <xdr:spPr>
        <a:xfrm>
          <a:off x="14541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a:extLst>
            <a:ext uri="{FF2B5EF4-FFF2-40B4-BE49-F238E27FC236}">
              <a16:creationId xmlns:a16="http://schemas.microsoft.com/office/drawing/2014/main" id="{88E504E8-CF69-43E6-A442-675F628480EF}"/>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E480BA74-9DF8-4814-B8A0-32E304705EB8}"/>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00C4DE7-BE44-4EAC-944F-25D61CCD57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38DC66F-791B-45E6-81BE-80923122C0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6E987D3-0982-43CE-AE20-73A76FB50E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77BDC22-1462-4085-A3F0-C986E2F905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A75EA77-5CAF-4520-9AAB-1C2ED5271A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758" name="楕円 757">
          <a:extLst>
            <a:ext uri="{FF2B5EF4-FFF2-40B4-BE49-F238E27FC236}">
              <a16:creationId xmlns:a16="http://schemas.microsoft.com/office/drawing/2014/main" id="{661A80BD-D8E2-40F2-B411-AEEF259A1AC5}"/>
            </a:ext>
          </a:extLst>
        </xdr:cNvPr>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77488</xdr:rowOff>
    </xdr:from>
    <xdr:ext cx="405111" cy="259045"/>
    <xdr:sp macro="" textlink="">
      <xdr:nvSpPr>
        <xdr:cNvPr id="759" name="【児童館】&#10;有形固定資産減価償却率該当値テキスト">
          <a:extLst>
            <a:ext uri="{FF2B5EF4-FFF2-40B4-BE49-F238E27FC236}">
              <a16:creationId xmlns:a16="http://schemas.microsoft.com/office/drawing/2014/main" id="{5EB053F9-985B-47F7-B5A1-BAE65C15D403}"/>
            </a:ext>
          </a:extLst>
        </xdr:cNvPr>
        <xdr:cNvSpPr txBox="1"/>
      </xdr:nvSpPr>
      <xdr:spPr>
        <a:xfrm>
          <a:off x="16357600"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82006</xdr:rowOff>
    </xdr:from>
    <xdr:to>
      <xdr:col>81</xdr:col>
      <xdr:colOff>101600</xdr:colOff>
      <xdr:row>80</xdr:row>
      <xdr:rowOff>12156</xdr:rowOff>
    </xdr:to>
    <xdr:sp macro="" textlink="">
      <xdr:nvSpPr>
        <xdr:cNvPr id="760" name="楕円 759">
          <a:extLst>
            <a:ext uri="{FF2B5EF4-FFF2-40B4-BE49-F238E27FC236}">
              <a16:creationId xmlns:a16="http://schemas.microsoft.com/office/drawing/2014/main" id="{99F85BE2-BCF8-4029-AA4E-B927D25818FB}"/>
            </a:ext>
          </a:extLst>
        </xdr:cNvPr>
        <xdr:cNvSpPr/>
      </xdr:nvSpPr>
      <xdr:spPr>
        <a:xfrm>
          <a:off x="15430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132806</xdr:rowOff>
    </xdr:from>
    <xdr:to>
      <xdr:col>85</xdr:col>
      <xdr:colOff>127000</xdr:colOff>
      <xdr:row>80</xdr:row>
      <xdr:rowOff>3811</xdr:rowOff>
    </xdr:to>
    <xdr:cxnSp macro="">
      <xdr:nvCxnSpPr>
        <xdr:cNvPr id="761" name="直線コネクタ 760">
          <a:extLst>
            <a:ext uri="{FF2B5EF4-FFF2-40B4-BE49-F238E27FC236}">
              <a16:creationId xmlns:a16="http://schemas.microsoft.com/office/drawing/2014/main" id="{AA89B542-5A18-4606-A64C-BFC9566716CB}"/>
            </a:ext>
          </a:extLst>
        </xdr:cNvPr>
        <xdr:cNvCxnSpPr/>
      </xdr:nvCxnSpPr>
      <xdr:spPr>
        <a:xfrm>
          <a:off x="15481300" y="1367735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37919</xdr:rowOff>
    </xdr:from>
    <xdr:to>
      <xdr:col>76</xdr:col>
      <xdr:colOff>165100</xdr:colOff>
      <xdr:row>79</xdr:row>
      <xdr:rowOff>139519</xdr:rowOff>
    </xdr:to>
    <xdr:sp macro="" textlink="">
      <xdr:nvSpPr>
        <xdr:cNvPr id="762" name="楕円 761">
          <a:extLst>
            <a:ext uri="{FF2B5EF4-FFF2-40B4-BE49-F238E27FC236}">
              <a16:creationId xmlns:a16="http://schemas.microsoft.com/office/drawing/2014/main" id="{97EE9390-7D42-4391-B545-8B38FEDBA69B}"/>
            </a:ext>
          </a:extLst>
        </xdr:cNvPr>
        <xdr:cNvSpPr/>
      </xdr:nvSpPr>
      <xdr:spPr>
        <a:xfrm>
          <a:off x="14541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88719</xdr:rowOff>
    </xdr:from>
    <xdr:to>
      <xdr:col>81</xdr:col>
      <xdr:colOff>50800</xdr:colOff>
      <xdr:row>79</xdr:row>
      <xdr:rowOff>132806</xdr:rowOff>
    </xdr:to>
    <xdr:cxnSp macro="">
      <xdr:nvCxnSpPr>
        <xdr:cNvPr id="763" name="直線コネクタ 762">
          <a:extLst>
            <a:ext uri="{FF2B5EF4-FFF2-40B4-BE49-F238E27FC236}">
              <a16:creationId xmlns:a16="http://schemas.microsoft.com/office/drawing/2014/main" id="{14B5EDB0-DEB9-41C7-90C2-7DC01DBC5976}"/>
            </a:ext>
          </a:extLst>
        </xdr:cNvPr>
        <xdr:cNvCxnSpPr/>
      </xdr:nvCxnSpPr>
      <xdr:spPr>
        <a:xfrm>
          <a:off x="14592300" y="136332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129358</xdr:rowOff>
    </xdr:from>
    <xdr:to>
      <xdr:col>72</xdr:col>
      <xdr:colOff>38100</xdr:colOff>
      <xdr:row>79</xdr:row>
      <xdr:rowOff>59508</xdr:rowOff>
    </xdr:to>
    <xdr:sp macro="" textlink="">
      <xdr:nvSpPr>
        <xdr:cNvPr id="764" name="楕円 763">
          <a:extLst>
            <a:ext uri="{FF2B5EF4-FFF2-40B4-BE49-F238E27FC236}">
              <a16:creationId xmlns:a16="http://schemas.microsoft.com/office/drawing/2014/main" id="{8F328686-3580-4CDA-AB8C-145967A81825}"/>
            </a:ext>
          </a:extLst>
        </xdr:cNvPr>
        <xdr:cNvSpPr/>
      </xdr:nvSpPr>
      <xdr:spPr>
        <a:xfrm>
          <a:off x="13652500" y="135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8708</xdr:rowOff>
    </xdr:from>
    <xdr:to>
      <xdr:col>76</xdr:col>
      <xdr:colOff>114300</xdr:colOff>
      <xdr:row>79</xdr:row>
      <xdr:rowOff>88719</xdr:rowOff>
    </xdr:to>
    <xdr:cxnSp macro="">
      <xdr:nvCxnSpPr>
        <xdr:cNvPr id="765" name="直線コネクタ 764">
          <a:extLst>
            <a:ext uri="{FF2B5EF4-FFF2-40B4-BE49-F238E27FC236}">
              <a16:creationId xmlns:a16="http://schemas.microsoft.com/office/drawing/2014/main" id="{8E7B379F-11AC-4D48-A335-86283FDDDE5D}"/>
            </a:ext>
          </a:extLst>
        </xdr:cNvPr>
        <xdr:cNvCxnSpPr/>
      </xdr:nvCxnSpPr>
      <xdr:spPr>
        <a:xfrm>
          <a:off x="13703300" y="13553258"/>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83638</xdr:rowOff>
    </xdr:from>
    <xdr:to>
      <xdr:col>67</xdr:col>
      <xdr:colOff>101600</xdr:colOff>
      <xdr:row>79</xdr:row>
      <xdr:rowOff>13788</xdr:rowOff>
    </xdr:to>
    <xdr:sp macro="" textlink="">
      <xdr:nvSpPr>
        <xdr:cNvPr id="766" name="楕円 765">
          <a:extLst>
            <a:ext uri="{FF2B5EF4-FFF2-40B4-BE49-F238E27FC236}">
              <a16:creationId xmlns:a16="http://schemas.microsoft.com/office/drawing/2014/main" id="{18A0F437-9D0C-43D7-946C-4B558065C91A}"/>
            </a:ext>
          </a:extLst>
        </xdr:cNvPr>
        <xdr:cNvSpPr/>
      </xdr:nvSpPr>
      <xdr:spPr>
        <a:xfrm>
          <a:off x="12763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134438</xdr:rowOff>
    </xdr:from>
    <xdr:to>
      <xdr:col>71</xdr:col>
      <xdr:colOff>177800</xdr:colOff>
      <xdr:row>79</xdr:row>
      <xdr:rowOff>8708</xdr:rowOff>
    </xdr:to>
    <xdr:cxnSp macro="">
      <xdr:nvCxnSpPr>
        <xdr:cNvPr id="767" name="直線コネクタ 766">
          <a:extLst>
            <a:ext uri="{FF2B5EF4-FFF2-40B4-BE49-F238E27FC236}">
              <a16:creationId xmlns:a16="http://schemas.microsoft.com/office/drawing/2014/main" id="{B912E60B-5B7C-4688-8EA4-99E0E4E08EBA}"/>
            </a:ext>
          </a:extLst>
        </xdr:cNvPr>
        <xdr:cNvCxnSpPr/>
      </xdr:nvCxnSpPr>
      <xdr:spPr>
        <a:xfrm>
          <a:off x="12814300" y="135075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73496</xdr:rowOff>
    </xdr:from>
    <xdr:ext cx="405111" cy="259045"/>
    <xdr:sp macro="" textlink="">
      <xdr:nvSpPr>
        <xdr:cNvPr id="768" name="n_1aveValue【児童館】&#10;有形固定資産減価償却率">
          <a:extLst>
            <a:ext uri="{FF2B5EF4-FFF2-40B4-BE49-F238E27FC236}">
              <a16:creationId xmlns:a16="http://schemas.microsoft.com/office/drawing/2014/main" id="{65AA598E-3973-43B4-938A-970B6F28F1D6}"/>
            </a:ext>
          </a:extLst>
        </xdr:cNvPr>
        <xdr:cNvSpPr txBox="1"/>
      </xdr:nvSpPr>
      <xdr:spPr>
        <a:xfrm>
          <a:off x="152660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60433</xdr:rowOff>
    </xdr:from>
    <xdr:ext cx="405111" cy="259045"/>
    <xdr:sp macro="" textlink="">
      <xdr:nvSpPr>
        <xdr:cNvPr id="769" name="n_2aveValue【児童館】&#10;有形固定資産減価償却率">
          <a:extLst>
            <a:ext uri="{FF2B5EF4-FFF2-40B4-BE49-F238E27FC236}">
              <a16:creationId xmlns:a16="http://schemas.microsoft.com/office/drawing/2014/main" id="{51587068-FCD8-4ADE-B82E-6908926D6291}"/>
            </a:ext>
          </a:extLst>
        </xdr:cNvPr>
        <xdr:cNvSpPr txBox="1"/>
      </xdr:nvSpPr>
      <xdr:spPr>
        <a:xfrm>
          <a:off x="14389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70" name="n_3aveValue【児童館】&#10;有形固定資産減価償却率">
          <a:extLst>
            <a:ext uri="{FF2B5EF4-FFF2-40B4-BE49-F238E27FC236}">
              <a16:creationId xmlns:a16="http://schemas.microsoft.com/office/drawing/2014/main" id="{682F0001-8D01-4989-96EC-3514DDDEEE61}"/>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1" name="n_4aveValue【児童館】&#10;有形固定資産減価償却率">
          <a:extLst>
            <a:ext uri="{FF2B5EF4-FFF2-40B4-BE49-F238E27FC236}">
              <a16:creationId xmlns:a16="http://schemas.microsoft.com/office/drawing/2014/main" id="{25723DF8-5841-40DA-A7AB-FA2F3DA3CB2F}"/>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28683</xdr:rowOff>
    </xdr:from>
    <xdr:ext cx="405111" cy="259045"/>
    <xdr:sp macro="" textlink="">
      <xdr:nvSpPr>
        <xdr:cNvPr id="772" name="n_1mainValue【児童館】&#10;有形固定資産減価償却率">
          <a:extLst>
            <a:ext uri="{FF2B5EF4-FFF2-40B4-BE49-F238E27FC236}">
              <a16:creationId xmlns:a16="http://schemas.microsoft.com/office/drawing/2014/main" id="{F30F0C40-3241-41F1-8458-267E076A0C57}"/>
            </a:ext>
          </a:extLst>
        </xdr:cNvPr>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773" name="n_2mainValue【児童館】&#10;有形固定資産減価償却率">
          <a:extLst>
            <a:ext uri="{FF2B5EF4-FFF2-40B4-BE49-F238E27FC236}">
              <a16:creationId xmlns:a16="http://schemas.microsoft.com/office/drawing/2014/main" id="{83AFA0B4-36A9-43EB-AA41-FFDCB597A6BB}"/>
            </a:ext>
          </a:extLst>
        </xdr:cNvPr>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76035</xdr:rowOff>
    </xdr:from>
    <xdr:ext cx="405111" cy="259045"/>
    <xdr:sp macro="" textlink="">
      <xdr:nvSpPr>
        <xdr:cNvPr id="774" name="n_3mainValue【児童館】&#10;有形固定資産減価償却率">
          <a:extLst>
            <a:ext uri="{FF2B5EF4-FFF2-40B4-BE49-F238E27FC236}">
              <a16:creationId xmlns:a16="http://schemas.microsoft.com/office/drawing/2014/main" id="{3F817E9E-1D0E-4898-9DBE-93D4ACD614D4}"/>
            </a:ext>
          </a:extLst>
        </xdr:cNvPr>
        <xdr:cNvSpPr txBox="1"/>
      </xdr:nvSpPr>
      <xdr:spPr>
        <a:xfrm>
          <a:off x="13500744" y="1327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30315</xdr:rowOff>
    </xdr:from>
    <xdr:ext cx="405111" cy="259045"/>
    <xdr:sp macro="" textlink="">
      <xdr:nvSpPr>
        <xdr:cNvPr id="775" name="n_4mainValue【児童館】&#10;有形固定資産減価償却率">
          <a:extLst>
            <a:ext uri="{FF2B5EF4-FFF2-40B4-BE49-F238E27FC236}">
              <a16:creationId xmlns:a16="http://schemas.microsoft.com/office/drawing/2014/main" id="{D9EAEE59-3672-43B6-B766-68606E0D8138}"/>
            </a:ext>
          </a:extLst>
        </xdr:cNvPr>
        <xdr:cNvSpPr txBox="1"/>
      </xdr:nvSpPr>
      <xdr:spPr>
        <a:xfrm>
          <a:off x="12611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2889B5D3-2338-4D91-97DD-1CFCC75E9B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9FA6C32E-9C11-4C5C-BEC1-6701075BB6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3BE02E0D-BE50-43B7-A7C3-5A77CCC85D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76223C0B-C7B0-4E0E-8BC1-5769C8932C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FB7732D1-7E8E-4DF9-BBD7-13A96EFFEA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A03FE929-2287-4F38-80CA-A18A70B7CE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DBDB7F03-01F5-443D-8BAB-3D8BCBA2D7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30AA67F6-D33D-45C6-ABDF-A69F2939C82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C7BB770C-D2FD-4A58-B8F6-E3D070C6DB6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6ECFEFBA-0D3E-4E0E-B025-00DD14DBC0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9A1B01BF-F9F8-471F-9F1E-D77B58AD2AA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8D7E45D1-22D2-447F-9714-6A9F2C24A78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AB345B2E-F3ED-424E-A897-9D23F103144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2CE99CED-49D8-4EE5-8867-67CC21EB5C4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D48F1FD6-82B1-4C7C-903D-89A874CE6B0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138275F9-7DDF-49B1-BD17-58A17091FF5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37EE900D-768A-402E-812C-22672B331B2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8504CFA4-ACD2-442C-B61C-92B4523AF7E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80CA0278-2A4E-4C0D-B556-B7E0FA953E2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65E44482-F6D4-4EF4-8E1E-80378E604BB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88149660-BA0B-42D1-BDD3-D3C121BB8FC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C9BB0554-8F64-460B-A8BD-FF9C1E44C15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92D39279-7A3F-4C36-A1B9-5535374217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95DD023-C861-400C-B5A9-3D92DA95C7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56AEACB6-84E3-41F4-8CE0-AC9A161AD3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1" name="直線コネクタ 800">
          <a:extLst>
            <a:ext uri="{FF2B5EF4-FFF2-40B4-BE49-F238E27FC236}">
              <a16:creationId xmlns:a16="http://schemas.microsoft.com/office/drawing/2014/main" id="{21631E4C-20A7-4DE2-871C-EA31D33CA449}"/>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2" name="【児童館】&#10;一人当たり面積最小値テキスト">
          <a:extLst>
            <a:ext uri="{FF2B5EF4-FFF2-40B4-BE49-F238E27FC236}">
              <a16:creationId xmlns:a16="http://schemas.microsoft.com/office/drawing/2014/main" id="{A26D7ECA-0922-4547-936F-092C535A93E3}"/>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3" name="直線コネクタ 802">
          <a:extLst>
            <a:ext uri="{FF2B5EF4-FFF2-40B4-BE49-F238E27FC236}">
              <a16:creationId xmlns:a16="http://schemas.microsoft.com/office/drawing/2014/main" id="{2357A678-3942-4BBA-94A2-480D9282614D}"/>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4" name="【児童館】&#10;一人当たり面積最大値テキスト">
          <a:extLst>
            <a:ext uri="{FF2B5EF4-FFF2-40B4-BE49-F238E27FC236}">
              <a16:creationId xmlns:a16="http://schemas.microsoft.com/office/drawing/2014/main" id="{EDCCDE02-34A1-4E3F-A0D2-4E6FF2368A51}"/>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5" name="直線コネクタ 804">
          <a:extLst>
            <a:ext uri="{FF2B5EF4-FFF2-40B4-BE49-F238E27FC236}">
              <a16:creationId xmlns:a16="http://schemas.microsoft.com/office/drawing/2014/main" id="{BB4C98F4-CEB2-41A8-8E0B-A3239DF77E8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6" name="【児童館】&#10;一人当たり面積平均値テキスト">
          <a:extLst>
            <a:ext uri="{FF2B5EF4-FFF2-40B4-BE49-F238E27FC236}">
              <a16:creationId xmlns:a16="http://schemas.microsoft.com/office/drawing/2014/main" id="{C0C7E3D4-DFE4-4385-BC22-2B0EDE5019FD}"/>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7" name="フローチャート: 判断 806">
          <a:extLst>
            <a:ext uri="{FF2B5EF4-FFF2-40B4-BE49-F238E27FC236}">
              <a16:creationId xmlns:a16="http://schemas.microsoft.com/office/drawing/2014/main" id="{132CC7E6-9991-4232-9F29-991188B6BADC}"/>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8" name="フローチャート: 判断 807">
          <a:extLst>
            <a:ext uri="{FF2B5EF4-FFF2-40B4-BE49-F238E27FC236}">
              <a16:creationId xmlns:a16="http://schemas.microsoft.com/office/drawing/2014/main" id="{ECCC45EA-E16F-42DD-8EA6-41D71520B50F}"/>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9" name="フローチャート: 判断 808">
          <a:extLst>
            <a:ext uri="{FF2B5EF4-FFF2-40B4-BE49-F238E27FC236}">
              <a16:creationId xmlns:a16="http://schemas.microsoft.com/office/drawing/2014/main" id="{443AD3B8-6880-4125-BC48-3181029A443C}"/>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a:extLst>
            <a:ext uri="{FF2B5EF4-FFF2-40B4-BE49-F238E27FC236}">
              <a16:creationId xmlns:a16="http://schemas.microsoft.com/office/drawing/2014/main" id="{538986D7-8D03-483B-A83A-66244874EAAC}"/>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a:extLst>
            <a:ext uri="{FF2B5EF4-FFF2-40B4-BE49-F238E27FC236}">
              <a16:creationId xmlns:a16="http://schemas.microsoft.com/office/drawing/2014/main" id="{A08ABEC6-FB10-4EFC-9087-632124FAACB5}"/>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78534D2-A666-443A-8331-04BDFEC3012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7B4B400-6688-447D-96AF-8B3635BAD9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CC773D3-C504-4233-A56E-9F73045C226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5F8920A-5126-4A36-81BD-0B505F65013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8FCA14B-4AA9-47D9-842F-E56FC0AC773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7" name="楕円 816">
          <a:extLst>
            <a:ext uri="{FF2B5EF4-FFF2-40B4-BE49-F238E27FC236}">
              <a16:creationId xmlns:a16="http://schemas.microsoft.com/office/drawing/2014/main" id="{C8704302-01A0-478A-A17F-6C829406AE67}"/>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8" name="【児童館】&#10;一人当たり面積該当値テキスト">
          <a:extLst>
            <a:ext uri="{FF2B5EF4-FFF2-40B4-BE49-F238E27FC236}">
              <a16:creationId xmlns:a16="http://schemas.microsoft.com/office/drawing/2014/main" id="{F1E467F5-18F9-4A23-8186-4F01B504851F}"/>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19" name="楕円 818">
          <a:extLst>
            <a:ext uri="{FF2B5EF4-FFF2-40B4-BE49-F238E27FC236}">
              <a16:creationId xmlns:a16="http://schemas.microsoft.com/office/drawing/2014/main" id="{251ECA6B-81CD-48BF-8997-2C3C20E61011}"/>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0" name="直線コネクタ 819">
          <a:extLst>
            <a:ext uri="{FF2B5EF4-FFF2-40B4-BE49-F238E27FC236}">
              <a16:creationId xmlns:a16="http://schemas.microsoft.com/office/drawing/2014/main" id="{78AD5061-A888-4496-9B1F-22D4BE12A538}"/>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1" name="楕円 820">
          <a:extLst>
            <a:ext uri="{FF2B5EF4-FFF2-40B4-BE49-F238E27FC236}">
              <a16:creationId xmlns:a16="http://schemas.microsoft.com/office/drawing/2014/main" id="{9D3A73AF-7224-491D-829D-5690D97CA40C}"/>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2" name="直線コネクタ 821">
          <a:extLst>
            <a:ext uri="{FF2B5EF4-FFF2-40B4-BE49-F238E27FC236}">
              <a16:creationId xmlns:a16="http://schemas.microsoft.com/office/drawing/2014/main" id="{925A523E-A083-496C-9F08-69BAF9ACA72F}"/>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77107</xdr:rowOff>
    </xdr:from>
    <xdr:to>
      <xdr:col>102</xdr:col>
      <xdr:colOff>165100</xdr:colOff>
      <xdr:row>86</xdr:row>
      <xdr:rowOff>7257</xdr:rowOff>
    </xdr:to>
    <xdr:sp macro="" textlink="">
      <xdr:nvSpPr>
        <xdr:cNvPr id="823" name="楕円 822">
          <a:extLst>
            <a:ext uri="{FF2B5EF4-FFF2-40B4-BE49-F238E27FC236}">
              <a16:creationId xmlns:a16="http://schemas.microsoft.com/office/drawing/2014/main" id="{F62109E8-68CE-4A7C-8F4C-2FC66B7D6EB6}"/>
            </a:ext>
          </a:extLst>
        </xdr:cNvPr>
        <xdr:cNvSpPr/>
      </xdr:nvSpPr>
      <xdr:spPr>
        <a:xfrm>
          <a:off x="19494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127907</xdr:rowOff>
    </xdr:to>
    <xdr:cxnSp macro="">
      <xdr:nvCxnSpPr>
        <xdr:cNvPr id="824" name="直線コネクタ 823">
          <a:extLst>
            <a:ext uri="{FF2B5EF4-FFF2-40B4-BE49-F238E27FC236}">
              <a16:creationId xmlns:a16="http://schemas.microsoft.com/office/drawing/2014/main" id="{47D8D336-A0E8-43B0-9EA5-0BB874200BB5}"/>
            </a:ext>
          </a:extLst>
        </xdr:cNvPr>
        <xdr:cNvCxnSpPr/>
      </xdr:nvCxnSpPr>
      <xdr:spPr>
        <a:xfrm flipV="1">
          <a:off x="19545300" y="14668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77107</xdr:rowOff>
    </xdr:from>
    <xdr:to>
      <xdr:col>98</xdr:col>
      <xdr:colOff>38100</xdr:colOff>
      <xdr:row>86</xdr:row>
      <xdr:rowOff>7257</xdr:rowOff>
    </xdr:to>
    <xdr:sp macro="" textlink="">
      <xdr:nvSpPr>
        <xdr:cNvPr id="825" name="楕円 824">
          <a:extLst>
            <a:ext uri="{FF2B5EF4-FFF2-40B4-BE49-F238E27FC236}">
              <a16:creationId xmlns:a16="http://schemas.microsoft.com/office/drawing/2014/main" id="{6BD2ACCA-A53D-4C6E-83E8-A4F2D3A49830}"/>
            </a:ext>
          </a:extLst>
        </xdr:cNvPr>
        <xdr:cNvSpPr/>
      </xdr:nvSpPr>
      <xdr:spPr>
        <a:xfrm>
          <a:off x="18605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127907</xdr:rowOff>
    </xdr:from>
    <xdr:to>
      <xdr:col>102</xdr:col>
      <xdr:colOff>114300</xdr:colOff>
      <xdr:row>85</xdr:row>
      <xdr:rowOff>127907</xdr:rowOff>
    </xdr:to>
    <xdr:cxnSp macro="">
      <xdr:nvCxnSpPr>
        <xdr:cNvPr id="826" name="直線コネクタ 825">
          <a:extLst>
            <a:ext uri="{FF2B5EF4-FFF2-40B4-BE49-F238E27FC236}">
              <a16:creationId xmlns:a16="http://schemas.microsoft.com/office/drawing/2014/main" id="{75078424-9EAB-49D6-ACC3-9F09F5D4AD50}"/>
            </a:ext>
          </a:extLst>
        </xdr:cNvPr>
        <xdr:cNvCxnSpPr/>
      </xdr:nvCxnSpPr>
      <xdr:spPr>
        <a:xfrm>
          <a:off x="18656300" y="1470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7" name="n_1aveValue【児童館】&#10;一人当たり面積">
          <a:extLst>
            <a:ext uri="{FF2B5EF4-FFF2-40B4-BE49-F238E27FC236}">
              <a16:creationId xmlns:a16="http://schemas.microsoft.com/office/drawing/2014/main" id="{4E1549BD-C77B-42E3-9779-7A71CB7C79F5}"/>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8" name="n_2aveValue【児童館】&#10;一人当たり面積">
          <a:extLst>
            <a:ext uri="{FF2B5EF4-FFF2-40B4-BE49-F238E27FC236}">
              <a16:creationId xmlns:a16="http://schemas.microsoft.com/office/drawing/2014/main" id="{C78E07FF-4568-487D-A167-94FE5203F58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a:extLst>
            <a:ext uri="{FF2B5EF4-FFF2-40B4-BE49-F238E27FC236}">
              <a16:creationId xmlns:a16="http://schemas.microsoft.com/office/drawing/2014/main" id="{73751CD9-2A48-48EF-A1E4-5489DB00CA3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a:extLst>
            <a:ext uri="{FF2B5EF4-FFF2-40B4-BE49-F238E27FC236}">
              <a16:creationId xmlns:a16="http://schemas.microsoft.com/office/drawing/2014/main" id="{E5450493-B7A2-4524-9DF9-C32CA1011B83}"/>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1" name="n_1mainValue【児童館】&#10;一人当たり面積">
          <a:extLst>
            <a:ext uri="{FF2B5EF4-FFF2-40B4-BE49-F238E27FC236}">
              <a16:creationId xmlns:a16="http://schemas.microsoft.com/office/drawing/2014/main" id="{944D8CB3-3217-488C-96D6-6FBD0BB96DD3}"/>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2" name="n_2mainValue【児童館】&#10;一人当たり面積">
          <a:extLst>
            <a:ext uri="{FF2B5EF4-FFF2-40B4-BE49-F238E27FC236}">
              <a16:creationId xmlns:a16="http://schemas.microsoft.com/office/drawing/2014/main" id="{9EF1CAFF-9C19-43B1-8235-9FF2C5B300F6}"/>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169834</xdr:rowOff>
    </xdr:from>
    <xdr:ext cx="469744" cy="259045"/>
    <xdr:sp macro="" textlink="">
      <xdr:nvSpPr>
        <xdr:cNvPr id="833" name="n_3mainValue【児童館】&#10;一人当たり面積">
          <a:extLst>
            <a:ext uri="{FF2B5EF4-FFF2-40B4-BE49-F238E27FC236}">
              <a16:creationId xmlns:a16="http://schemas.microsoft.com/office/drawing/2014/main" id="{7DBB30FA-5504-4C4E-B6E8-A76C5B40E6E7}"/>
            </a:ext>
          </a:extLst>
        </xdr:cNvPr>
        <xdr:cNvSpPr txBox="1"/>
      </xdr:nvSpPr>
      <xdr:spPr>
        <a:xfrm>
          <a:off x="19310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169834</xdr:rowOff>
    </xdr:from>
    <xdr:ext cx="469744" cy="259045"/>
    <xdr:sp macro="" textlink="">
      <xdr:nvSpPr>
        <xdr:cNvPr id="834" name="n_4mainValue【児童館】&#10;一人当たり面積">
          <a:extLst>
            <a:ext uri="{FF2B5EF4-FFF2-40B4-BE49-F238E27FC236}">
              <a16:creationId xmlns:a16="http://schemas.microsoft.com/office/drawing/2014/main" id="{0E591952-1ED4-4E9F-8F3D-C8D3FB3DFE9D}"/>
            </a:ext>
          </a:extLst>
        </xdr:cNvPr>
        <xdr:cNvSpPr txBox="1"/>
      </xdr:nvSpPr>
      <xdr:spPr>
        <a:xfrm>
          <a:off x="18421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53CED8BC-FEFB-4B44-A3DE-0FA0836296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B86CAD5-5200-4325-B2FF-A2B8A214FD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115F0787-9159-404E-9710-5687E7B9FC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D16AE7B8-EB67-4C8C-B416-FC5DEAB9CA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F246195A-7135-47A2-96BB-660B3BAEFF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E7347FFC-6328-48F6-B12B-EA4242CF0C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48490DB6-131C-4F50-9765-2DB5E711E2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95F0A8F0-805F-4A96-A369-74B32D65CF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2A71B00F-7A4B-4FEC-B723-795BB16817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71FC917E-8042-4E74-B8B4-3788079D59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A14CA91B-2EC5-4BA6-BBD0-F2777281DC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EB230CBD-9AB6-4240-B1EB-D2EE0B766F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E08459E3-E50D-4893-8CE2-6ABF5FF778F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989A2203-4177-40CB-85E2-4EEA85E3DF7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2C67793F-07E8-49F4-AB66-77CA3997C9D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A1E19078-F123-4143-AFD2-89A3027605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7CAE4264-E14A-4010-961D-2092B61D122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603335F8-3D04-4D3C-AFF4-AD8ED73118B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6152A413-EDCB-466F-8AB8-16813707306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8995C5DF-D1EA-4008-AA6B-A5470E52F82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41A78463-31B5-49CE-BCCE-8F3B3179E4A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84D9E4D1-60BC-4125-9D7A-BE853710CE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AFBD479E-C791-419A-B98A-C3A9A080C21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E0C05232-620B-4A36-99E4-0269EDAB56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9" name="直線コネクタ 858">
          <a:extLst>
            <a:ext uri="{FF2B5EF4-FFF2-40B4-BE49-F238E27FC236}">
              <a16:creationId xmlns:a16="http://schemas.microsoft.com/office/drawing/2014/main" id="{9DAE4093-E367-4185-A515-FF8B5661E782}"/>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60" name="【公民館】&#10;有形固定資産減価償却率最小値テキスト">
          <a:extLst>
            <a:ext uri="{FF2B5EF4-FFF2-40B4-BE49-F238E27FC236}">
              <a16:creationId xmlns:a16="http://schemas.microsoft.com/office/drawing/2014/main" id="{1B77716E-8887-4B5D-9F77-9EA1C87C1083}"/>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1" name="直線コネクタ 860">
          <a:extLst>
            <a:ext uri="{FF2B5EF4-FFF2-40B4-BE49-F238E27FC236}">
              <a16:creationId xmlns:a16="http://schemas.microsoft.com/office/drawing/2014/main" id="{F031913F-19A2-4CEE-9D37-7101D09AE79D}"/>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2" name="【公民館】&#10;有形固定資産減価償却率最大値テキスト">
          <a:extLst>
            <a:ext uri="{FF2B5EF4-FFF2-40B4-BE49-F238E27FC236}">
              <a16:creationId xmlns:a16="http://schemas.microsoft.com/office/drawing/2014/main" id="{3F10FDE3-849B-4E1B-AF0E-96C4CE67CE52}"/>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3" name="直線コネクタ 862">
          <a:extLst>
            <a:ext uri="{FF2B5EF4-FFF2-40B4-BE49-F238E27FC236}">
              <a16:creationId xmlns:a16="http://schemas.microsoft.com/office/drawing/2014/main" id="{D3F73215-E707-4FEE-805A-E2D382A14E43}"/>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864" name="【公民館】&#10;有形固定資産減価償却率平均値テキスト">
          <a:extLst>
            <a:ext uri="{FF2B5EF4-FFF2-40B4-BE49-F238E27FC236}">
              <a16:creationId xmlns:a16="http://schemas.microsoft.com/office/drawing/2014/main" id="{FBCC22CD-78A4-477B-AC01-3761887F8529}"/>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5" name="フローチャート: 判断 864">
          <a:extLst>
            <a:ext uri="{FF2B5EF4-FFF2-40B4-BE49-F238E27FC236}">
              <a16:creationId xmlns:a16="http://schemas.microsoft.com/office/drawing/2014/main" id="{33CC2331-11B5-450F-AD6F-0B43B0598D54}"/>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6" name="フローチャート: 判断 865">
          <a:extLst>
            <a:ext uri="{FF2B5EF4-FFF2-40B4-BE49-F238E27FC236}">
              <a16:creationId xmlns:a16="http://schemas.microsoft.com/office/drawing/2014/main" id="{F3ABA6D1-2BEA-4F40-90FF-C2A25BF1459D}"/>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7" name="フローチャート: 判断 866">
          <a:extLst>
            <a:ext uri="{FF2B5EF4-FFF2-40B4-BE49-F238E27FC236}">
              <a16:creationId xmlns:a16="http://schemas.microsoft.com/office/drawing/2014/main" id="{09673FE2-8A92-4D9C-9C98-5B6B9E3BFBF5}"/>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8" name="フローチャート: 判断 867">
          <a:extLst>
            <a:ext uri="{FF2B5EF4-FFF2-40B4-BE49-F238E27FC236}">
              <a16:creationId xmlns:a16="http://schemas.microsoft.com/office/drawing/2014/main" id="{F3ED3D4E-FBD9-4074-824F-DFD4ABBC0424}"/>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9" name="フローチャート: 判断 868">
          <a:extLst>
            <a:ext uri="{FF2B5EF4-FFF2-40B4-BE49-F238E27FC236}">
              <a16:creationId xmlns:a16="http://schemas.microsoft.com/office/drawing/2014/main" id="{392DFCF0-8478-434C-B32E-F0C12835357E}"/>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CCD3A86-8584-429B-9105-B7FB275F069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C84784C-31EC-49A1-8805-090D4CCCAD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5462840-F096-411A-97C6-72AB5D067F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874196E-7695-4A84-A16D-3037FD8E57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3C5FBD6-29E7-4D15-A13D-B71058EF19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75" name="楕円 874">
          <a:extLst>
            <a:ext uri="{FF2B5EF4-FFF2-40B4-BE49-F238E27FC236}">
              <a16:creationId xmlns:a16="http://schemas.microsoft.com/office/drawing/2014/main" id="{234DF0D4-DF88-4EC0-BD8B-074E5007B8C6}"/>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876" name="【公民館】&#10;有形固定資産減価償却率該当値テキスト">
          <a:extLst>
            <a:ext uri="{FF2B5EF4-FFF2-40B4-BE49-F238E27FC236}">
              <a16:creationId xmlns:a16="http://schemas.microsoft.com/office/drawing/2014/main" id="{C2E07AD2-3BB5-4EEF-9A94-66885902B111}"/>
            </a:ext>
          </a:extLst>
        </xdr:cNvPr>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133986</xdr:rowOff>
    </xdr:from>
    <xdr:to>
      <xdr:col>81</xdr:col>
      <xdr:colOff>101600</xdr:colOff>
      <xdr:row>104</xdr:row>
      <xdr:rowOff>64136</xdr:rowOff>
    </xdr:to>
    <xdr:sp macro="" textlink="">
      <xdr:nvSpPr>
        <xdr:cNvPr id="877" name="楕円 876">
          <a:extLst>
            <a:ext uri="{FF2B5EF4-FFF2-40B4-BE49-F238E27FC236}">
              <a16:creationId xmlns:a16="http://schemas.microsoft.com/office/drawing/2014/main" id="{F0BFEFBC-5B4C-432C-BF60-FE75D072DC13}"/>
            </a:ext>
          </a:extLst>
        </xdr:cNvPr>
        <xdr:cNvSpPr/>
      </xdr:nvSpPr>
      <xdr:spPr>
        <a:xfrm>
          <a:off x="15430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13336</xdr:rowOff>
    </xdr:from>
    <xdr:to>
      <xdr:col>85</xdr:col>
      <xdr:colOff>127000</xdr:colOff>
      <xdr:row>104</xdr:row>
      <xdr:rowOff>17145</xdr:rowOff>
    </xdr:to>
    <xdr:cxnSp macro="">
      <xdr:nvCxnSpPr>
        <xdr:cNvPr id="878" name="直線コネクタ 877">
          <a:extLst>
            <a:ext uri="{FF2B5EF4-FFF2-40B4-BE49-F238E27FC236}">
              <a16:creationId xmlns:a16="http://schemas.microsoft.com/office/drawing/2014/main" id="{BFFB2592-0DD7-4A46-9158-ECF93B7925C9}"/>
            </a:ext>
          </a:extLst>
        </xdr:cNvPr>
        <xdr:cNvCxnSpPr/>
      </xdr:nvCxnSpPr>
      <xdr:spPr>
        <a:xfrm>
          <a:off x="15481300" y="178441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636</xdr:rowOff>
    </xdr:from>
    <xdr:to>
      <xdr:col>76</xdr:col>
      <xdr:colOff>165100</xdr:colOff>
      <xdr:row>104</xdr:row>
      <xdr:rowOff>102236</xdr:rowOff>
    </xdr:to>
    <xdr:sp macro="" textlink="">
      <xdr:nvSpPr>
        <xdr:cNvPr id="879" name="楕円 878">
          <a:extLst>
            <a:ext uri="{FF2B5EF4-FFF2-40B4-BE49-F238E27FC236}">
              <a16:creationId xmlns:a16="http://schemas.microsoft.com/office/drawing/2014/main" id="{382B84D6-F18A-41C4-A3DB-07C666621591}"/>
            </a:ext>
          </a:extLst>
        </xdr:cNvPr>
        <xdr:cNvSpPr/>
      </xdr:nvSpPr>
      <xdr:spPr>
        <a:xfrm>
          <a:off x="14541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13336</xdr:rowOff>
    </xdr:from>
    <xdr:to>
      <xdr:col>81</xdr:col>
      <xdr:colOff>50800</xdr:colOff>
      <xdr:row>104</xdr:row>
      <xdr:rowOff>51436</xdr:rowOff>
    </xdr:to>
    <xdr:cxnSp macro="">
      <xdr:nvCxnSpPr>
        <xdr:cNvPr id="880" name="直線コネクタ 879">
          <a:extLst>
            <a:ext uri="{FF2B5EF4-FFF2-40B4-BE49-F238E27FC236}">
              <a16:creationId xmlns:a16="http://schemas.microsoft.com/office/drawing/2014/main" id="{E1D4A089-31E8-4B2F-A266-3F461BF88A8C}"/>
            </a:ext>
          </a:extLst>
        </xdr:cNvPr>
        <xdr:cNvCxnSpPr/>
      </xdr:nvCxnSpPr>
      <xdr:spPr>
        <a:xfrm flipV="1">
          <a:off x="14592300" y="17844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1" name="楕円 880">
          <a:extLst>
            <a:ext uri="{FF2B5EF4-FFF2-40B4-BE49-F238E27FC236}">
              <a16:creationId xmlns:a16="http://schemas.microsoft.com/office/drawing/2014/main" id="{7DF0AF82-9CBB-4962-A0E1-7285A019A43B}"/>
            </a:ext>
          </a:extLst>
        </xdr:cNvPr>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51436</xdr:rowOff>
    </xdr:from>
    <xdr:to>
      <xdr:col>76</xdr:col>
      <xdr:colOff>114300</xdr:colOff>
      <xdr:row>104</xdr:row>
      <xdr:rowOff>156211</xdr:rowOff>
    </xdr:to>
    <xdr:cxnSp macro="">
      <xdr:nvCxnSpPr>
        <xdr:cNvPr id="882" name="直線コネクタ 881">
          <a:extLst>
            <a:ext uri="{FF2B5EF4-FFF2-40B4-BE49-F238E27FC236}">
              <a16:creationId xmlns:a16="http://schemas.microsoft.com/office/drawing/2014/main" id="{1F4CB2F1-4EB4-4D6F-A67E-B5E153502265}"/>
            </a:ext>
          </a:extLst>
        </xdr:cNvPr>
        <xdr:cNvCxnSpPr/>
      </xdr:nvCxnSpPr>
      <xdr:spPr>
        <a:xfrm flipV="1">
          <a:off x="13703300" y="17882236"/>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883" name="楕円 882">
          <a:extLst>
            <a:ext uri="{FF2B5EF4-FFF2-40B4-BE49-F238E27FC236}">
              <a16:creationId xmlns:a16="http://schemas.microsoft.com/office/drawing/2014/main" id="{D9E1BA10-0467-431B-A94B-AC70C9230944}"/>
            </a:ext>
          </a:extLst>
        </xdr:cNvPr>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102870</xdr:rowOff>
    </xdr:to>
    <xdr:cxnSp macro="">
      <xdr:nvCxnSpPr>
        <xdr:cNvPr id="884" name="直線コネクタ 883">
          <a:extLst>
            <a:ext uri="{FF2B5EF4-FFF2-40B4-BE49-F238E27FC236}">
              <a16:creationId xmlns:a16="http://schemas.microsoft.com/office/drawing/2014/main" id="{A831B935-A44F-4CDA-9E7F-1709E13FF208}"/>
            </a:ext>
          </a:extLst>
        </xdr:cNvPr>
        <xdr:cNvCxnSpPr/>
      </xdr:nvCxnSpPr>
      <xdr:spPr>
        <a:xfrm flipV="1">
          <a:off x="12814300" y="17987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885" name="n_1aveValue【公民館】&#10;有形固定資産減価償却率">
          <a:extLst>
            <a:ext uri="{FF2B5EF4-FFF2-40B4-BE49-F238E27FC236}">
              <a16:creationId xmlns:a16="http://schemas.microsoft.com/office/drawing/2014/main" id="{B5D31301-A26F-4CF6-844B-6B82354E01D0}"/>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886" name="n_2aveValue【公民館】&#10;有形固定資産減価償却率">
          <a:extLst>
            <a:ext uri="{FF2B5EF4-FFF2-40B4-BE49-F238E27FC236}">
              <a16:creationId xmlns:a16="http://schemas.microsoft.com/office/drawing/2014/main" id="{CD5FAB1C-E5F0-47F9-A6B3-37E9AD8472C2}"/>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87" name="n_3aveValue【公民館】&#10;有形固定資産減価償却率">
          <a:extLst>
            <a:ext uri="{FF2B5EF4-FFF2-40B4-BE49-F238E27FC236}">
              <a16:creationId xmlns:a16="http://schemas.microsoft.com/office/drawing/2014/main" id="{06848EDC-639F-4821-BD07-1D8F6293063C}"/>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8" name="n_4aveValue【公民館】&#10;有形固定資産減価償却率">
          <a:extLst>
            <a:ext uri="{FF2B5EF4-FFF2-40B4-BE49-F238E27FC236}">
              <a16:creationId xmlns:a16="http://schemas.microsoft.com/office/drawing/2014/main" id="{63E5930F-C954-4BB9-B19B-245D9FBA82C2}"/>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80663</xdr:rowOff>
    </xdr:from>
    <xdr:ext cx="405111" cy="259045"/>
    <xdr:sp macro="" textlink="">
      <xdr:nvSpPr>
        <xdr:cNvPr id="889" name="n_1mainValue【公民館】&#10;有形固定資産減価償却率">
          <a:extLst>
            <a:ext uri="{FF2B5EF4-FFF2-40B4-BE49-F238E27FC236}">
              <a16:creationId xmlns:a16="http://schemas.microsoft.com/office/drawing/2014/main" id="{2ABE9C62-435C-4C76-82A5-6BE78772A7B5}"/>
            </a:ext>
          </a:extLst>
        </xdr:cNvPr>
        <xdr:cNvSpPr txBox="1"/>
      </xdr:nvSpPr>
      <xdr:spPr>
        <a:xfrm>
          <a:off x="152660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118763</xdr:rowOff>
    </xdr:from>
    <xdr:ext cx="405111" cy="259045"/>
    <xdr:sp macro="" textlink="">
      <xdr:nvSpPr>
        <xdr:cNvPr id="890" name="n_2mainValue【公民館】&#10;有形固定資産減価償却率">
          <a:extLst>
            <a:ext uri="{FF2B5EF4-FFF2-40B4-BE49-F238E27FC236}">
              <a16:creationId xmlns:a16="http://schemas.microsoft.com/office/drawing/2014/main" id="{07FEEA78-FF83-4BED-ADFD-540EF1957E89}"/>
            </a:ext>
          </a:extLst>
        </xdr:cNvPr>
        <xdr:cNvSpPr txBox="1"/>
      </xdr:nvSpPr>
      <xdr:spPr>
        <a:xfrm>
          <a:off x="14389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1" name="n_3mainValue【公民館】&#10;有形固定資産減価償却率">
          <a:extLst>
            <a:ext uri="{FF2B5EF4-FFF2-40B4-BE49-F238E27FC236}">
              <a16:creationId xmlns:a16="http://schemas.microsoft.com/office/drawing/2014/main" id="{C17CB387-6468-42F9-997C-7C587A37FA7C}"/>
            </a:ext>
          </a:extLst>
        </xdr:cNvPr>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892" name="n_4mainValue【公民館】&#10;有形固定資産減価償却率">
          <a:extLst>
            <a:ext uri="{FF2B5EF4-FFF2-40B4-BE49-F238E27FC236}">
              <a16:creationId xmlns:a16="http://schemas.microsoft.com/office/drawing/2014/main" id="{C939FD4F-79CA-4CE1-AB3B-DF539FEE0751}"/>
            </a:ext>
          </a:extLst>
        </xdr:cNvPr>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3A719CF4-955E-4CD1-B839-1CFCA9E061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1AE6B129-00EF-4D2E-ACD1-5CB60DFC81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D3C250BB-171E-4B04-A251-8964F72CBA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601F3C7-9A82-4878-AF40-6543DA5CCF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A8D35B14-19E1-4EBE-9A43-F29C39B73C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A508C41F-E8DF-45F0-9B93-F4D31FEA1E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86E8F836-7C37-4F42-BF78-3653AF8BC0A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7C25FD47-4D0B-44EC-90FD-DEB4C8E2E1F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8F76FDBB-16D6-4705-BCF2-EAEA9E88B8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C679F564-4F21-444C-AD7B-C4E79CF14D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4BF079B2-BB29-4C40-856E-21BD5F11525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0B78B786-624D-4592-A55A-3A6E71F3192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1F19E989-C1E3-4979-8645-BF34BA4D541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AE2AB711-FFC8-4FE5-B2FB-5E4E0ECF99B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1A5BA91B-64DB-4BAA-99A3-D8CF1C29546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1B938358-02C1-4206-B4ED-4F325B43559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9F33D51C-8A6D-416D-A41D-6A2D2698233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C91EA3E2-4449-4228-B956-888D33C9CE1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5BC3BE2D-BBAF-4C93-87B0-784624ECD6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F2803654-E5B6-4B0E-9A20-7D93736C862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C76D687F-5C25-4902-B08F-B67F47CC3E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4" name="直線コネクタ 913">
          <a:extLst>
            <a:ext uri="{FF2B5EF4-FFF2-40B4-BE49-F238E27FC236}">
              <a16:creationId xmlns:a16="http://schemas.microsoft.com/office/drawing/2014/main" id="{83EF21E2-968E-494A-AB2D-044ADD35064F}"/>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a:extLst>
            <a:ext uri="{FF2B5EF4-FFF2-40B4-BE49-F238E27FC236}">
              <a16:creationId xmlns:a16="http://schemas.microsoft.com/office/drawing/2014/main" id="{FA3AAB24-994F-49B5-BECB-E4519F781E49}"/>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a:extLst>
            <a:ext uri="{FF2B5EF4-FFF2-40B4-BE49-F238E27FC236}">
              <a16:creationId xmlns:a16="http://schemas.microsoft.com/office/drawing/2014/main" id="{1860263F-19EA-4B1C-9742-140812FBB932}"/>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7" name="【公民館】&#10;一人当たり面積最大値テキスト">
          <a:extLst>
            <a:ext uri="{FF2B5EF4-FFF2-40B4-BE49-F238E27FC236}">
              <a16:creationId xmlns:a16="http://schemas.microsoft.com/office/drawing/2014/main" id="{46EDE339-4D1C-4F99-819B-6B8A7339009F}"/>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8" name="直線コネクタ 917">
          <a:extLst>
            <a:ext uri="{FF2B5EF4-FFF2-40B4-BE49-F238E27FC236}">
              <a16:creationId xmlns:a16="http://schemas.microsoft.com/office/drawing/2014/main" id="{3EC071D7-FB65-418D-BADC-59AF2EE10CDA}"/>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9" name="【公民館】&#10;一人当たり面積平均値テキスト">
          <a:extLst>
            <a:ext uri="{FF2B5EF4-FFF2-40B4-BE49-F238E27FC236}">
              <a16:creationId xmlns:a16="http://schemas.microsoft.com/office/drawing/2014/main" id="{2D05276D-FA81-41B0-9F60-1C69E8A74CA1}"/>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0" name="フローチャート: 判断 919">
          <a:extLst>
            <a:ext uri="{FF2B5EF4-FFF2-40B4-BE49-F238E27FC236}">
              <a16:creationId xmlns:a16="http://schemas.microsoft.com/office/drawing/2014/main" id="{C6B08179-B012-4B6F-9BC7-243541F2CDB3}"/>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1" name="フローチャート: 判断 920">
          <a:extLst>
            <a:ext uri="{FF2B5EF4-FFF2-40B4-BE49-F238E27FC236}">
              <a16:creationId xmlns:a16="http://schemas.microsoft.com/office/drawing/2014/main" id="{218E3EE3-92B2-4746-B07A-CB9F005136BA}"/>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2" name="フローチャート: 判断 921">
          <a:extLst>
            <a:ext uri="{FF2B5EF4-FFF2-40B4-BE49-F238E27FC236}">
              <a16:creationId xmlns:a16="http://schemas.microsoft.com/office/drawing/2014/main" id="{87D3AAF6-6CE9-45E4-AC6E-E0F6911807A5}"/>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3" name="フローチャート: 判断 922">
          <a:extLst>
            <a:ext uri="{FF2B5EF4-FFF2-40B4-BE49-F238E27FC236}">
              <a16:creationId xmlns:a16="http://schemas.microsoft.com/office/drawing/2014/main" id="{17C90025-E32B-480A-B9C9-32DA33FF7E52}"/>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4" name="フローチャート: 判断 923">
          <a:extLst>
            <a:ext uri="{FF2B5EF4-FFF2-40B4-BE49-F238E27FC236}">
              <a16:creationId xmlns:a16="http://schemas.microsoft.com/office/drawing/2014/main" id="{EA8697B4-E458-4CCA-9550-1B114CBCE74A}"/>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735972F-D74F-4E37-859D-B018466801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0ACCD71-2E41-40C3-B7E7-4CBD4589C6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C06C5E1-FC07-4742-82CD-E8D4871AF7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B569ADB-5495-4029-BEED-F902F74687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38F2245-D72D-4973-8ECE-3362C3955E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30" name="楕円 929">
          <a:extLst>
            <a:ext uri="{FF2B5EF4-FFF2-40B4-BE49-F238E27FC236}">
              <a16:creationId xmlns:a16="http://schemas.microsoft.com/office/drawing/2014/main" id="{A71D806B-8EDD-4020-81A3-2B559DC72150}"/>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931" name="【公民館】&#10;一人当たり面積該当値テキスト">
          <a:extLst>
            <a:ext uri="{FF2B5EF4-FFF2-40B4-BE49-F238E27FC236}">
              <a16:creationId xmlns:a16="http://schemas.microsoft.com/office/drawing/2014/main" id="{3A4A061D-1407-4020-98DD-8313A32BF008}"/>
            </a:ext>
          </a:extLst>
        </xdr:cNvPr>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64263</xdr:rowOff>
    </xdr:from>
    <xdr:to>
      <xdr:col>112</xdr:col>
      <xdr:colOff>38100</xdr:colOff>
      <xdr:row>105</xdr:row>
      <xdr:rowOff>165863</xdr:rowOff>
    </xdr:to>
    <xdr:sp macro="" textlink="">
      <xdr:nvSpPr>
        <xdr:cNvPr id="932" name="楕円 931">
          <a:extLst>
            <a:ext uri="{FF2B5EF4-FFF2-40B4-BE49-F238E27FC236}">
              <a16:creationId xmlns:a16="http://schemas.microsoft.com/office/drawing/2014/main" id="{C7BF8B22-1996-4D6D-A46C-66EF2153DD39}"/>
            </a:ext>
          </a:extLst>
        </xdr:cNvPr>
        <xdr:cNvSpPr/>
      </xdr:nvSpPr>
      <xdr:spPr>
        <a:xfrm>
          <a:off x="21272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115063</xdr:rowOff>
    </xdr:to>
    <xdr:cxnSp macro="">
      <xdr:nvCxnSpPr>
        <xdr:cNvPr id="933" name="直線コネクタ 932">
          <a:extLst>
            <a:ext uri="{FF2B5EF4-FFF2-40B4-BE49-F238E27FC236}">
              <a16:creationId xmlns:a16="http://schemas.microsoft.com/office/drawing/2014/main" id="{0275DED6-1BD6-47AF-8F1C-1A45BB6CDEFF}"/>
            </a:ext>
          </a:extLst>
        </xdr:cNvPr>
        <xdr:cNvCxnSpPr/>
      </xdr:nvCxnSpPr>
      <xdr:spPr>
        <a:xfrm flipV="1">
          <a:off x="21323300" y="181127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25400</xdr:rowOff>
    </xdr:from>
    <xdr:to>
      <xdr:col>107</xdr:col>
      <xdr:colOff>101600</xdr:colOff>
      <xdr:row>105</xdr:row>
      <xdr:rowOff>127000</xdr:rowOff>
    </xdr:to>
    <xdr:sp macro="" textlink="">
      <xdr:nvSpPr>
        <xdr:cNvPr id="934" name="楕円 933">
          <a:extLst>
            <a:ext uri="{FF2B5EF4-FFF2-40B4-BE49-F238E27FC236}">
              <a16:creationId xmlns:a16="http://schemas.microsoft.com/office/drawing/2014/main" id="{5C836D3F-172A-484A-861B-78E5B6B18B6F}"/>
            </a:ext>
          </a:extLst>
        </xdr:cNvPr>
        <xdr:cNvSpPr/>
      </xdr:nvSpPr>
      <xdr:spPr>
        <a:xfrm>
          <a:off x="2038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115063</xdr:rowOff>
    </xdr:to>
    <xdr:cxnSp macro="">
      <xdr:nvCxnSpPr>
        <xdr:cNvPr id="935" name="直線コネクタ 934">
          <a:extLst>
            <a:ext uri="{FF2B5EF4-FFF2-40B4-BE49-F238E27FC236}">
              <a16:creationId xmlns:a16="http://schemas.microsoft.com/office/drawing/2014/main" id="{13644C05-98D1-4CAF-A897-F86A07BACECF}"/>
            </a:ext>
          </a:extLst>
        </xdr:cNvPr>
        <xdr:cNvCxnSpPr/>
      </xdr:nvCxnSpPr>
      <xdr:spPr>
        <a:xfrm>
          <a:off x="20434300" y="180784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36" name="楕円 935">
          <a:extLst>
            <a:ext uri="{FF2B5EF4-FFF2-40B4-BE49-F238E27FC236}">
              <a16:creationId xmlns:a16="http://schemas.microsoft.com/office/drawing/2014/main" id="{3CAD96D6-156C-4C29-B2E4-E41E20A66236}"/>
            </a:ext>
          </a:extLst>
        </xdr:cNvPr>
        <xdr:cNvSpPr/>
      </xdr:nvSpPr>
      <xdr:spPr>
        <a:xfrm>
          <a:off x="19494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121920</xdr:rowOff>
    </xdr:to>
    <xdr:cxnSp macro="">
      <xdr:nvCxnSpPr>
        <xdr:cNvPr id="937" name="直線コネクタ 936">
          <a:extLst>
            <a:ext uri="{FF2B5EF4-FFF2-40B4-BE49-F238E27FC236}">
              <a16:creationId xmlns:a16="http://schemas.microsoft.com/office/drawing/2014/main" id="{583C5F77-C774-4D52-B237-322899434103}"/>
            </a:ext>
          </a:extLst>
        </xdr:cNvPr>
        <xdr:cNvCxnSpPr/>
      </xdr:nvCxnSpPr>
      <xdr:spPr>
        <a:xfrm flipV="1">
          <a:off x="19545300" y="1807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73406</xdr:rowOff>
    </xdr:from>
    <xdr:to>
      <xdr:col>98</xdr:col>
      <xdr:colOff>38100</xdr:colOff>
      <xdr:row>106</xdr:row>
      <xdr:rowOff>3556</xdr:rowOff>
    </xdr:to>
    <xdr:sp macro="" textlink="">
      <xdr:nvSpPr>
        <xdr:cNvPr id="938" name="楕円 937">
          <a:extLst>
            <a:ext uri="{FF2B5EF4-FFF2-40B4-BE49-F238E27FC236}">
              <a16:creationId xmlns:a16="http://schemas.microsoft.com/office/drawing/2014/main" id="{0C113059-EAA1-42B6-8CD3-E288CB6EBCA6}"/>
            </a:ext>
          </a:extLst>
        </xdr:cNvPr>
        <xdr:cNvSpPr/>
      </xdr:nvSpPr>
      <xdr:spPr>
        <a:xfrm>
          <a:off x="18605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105</xdr:row>
      <xdr:rowOff>124206</xdr:rowOff>
    </xdr:to>
    <xdr:cxnSp macro="">
      <xdr:nvCxnSpPr>
        <xdr:cNvPr id="939" name="直線コネクタ 938">
          <a:extLst>
            <a:ext uri="{FF2B5EF4-FFF2-40B4-BE49-F238E27FC236}">
              <a16:creationId xmlns:a16="http://schemas.microsoft.com/office/drawing/2014/main" id="{A2759BD0-B8A2-4899-AD5E-C6C23D772D52}"/>
            </a:ext>
          </a:extLst>
        </xdr:cNvPr>
        <xdr:cNvCxnSpPr/>
      </xdr:nvCxnSpPr>
      <xdr:spPr>
        <a:xfrm flipV="1">
          <a:off x="18656300" y="18124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40" name="n_1aveValue【公民館】&#10;一人当たり面積">
          <a:extLst>
            <a:ext uri="{FF2B5EF4-FFF2-40B4-BE49-F238E27FC236}">
              <a16:creationId xmlns:a16="http://schemas.microsoft.com/office/drawing/2014/main" id="{CD662548-75A8-4563-9AD5-0E518D9C3110}"/>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1" name="n_2aveValue【公民館】&#10;一人当たり面積">
          <a:extLst>
            <a:ext uri="{FF2B5EF4-FFF2-40B4-BE49-F238E27FC236}">
              <a16:creationId xmlns:a16="http://schemas.microsoft.com/office/drawing/2014/main" id="{0383EC84-6DC4-431C-AC48-E5E87C05A2CA}"/>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2" name="n_3aveValue【公民館】&#10;一人当たり面積">
          <a:extLst>
            <a:ext uri="{FF2B5EF4-FFF2-40B4-BE49-F238E27FC236}">
              <a16:creationId xmlns:a16="http://schemas.microsoft.com/office/drawing/2014/main" id="{D83610D4-60C7-42FD-95BF-63D407A4E0EC}"/>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3" name="n_4aveValue【公民館】&#10;一人当たり面積">
          <a:extLst>
            <a:ext uri="{FF2B5EF4-FFF2-40B4-BE49-F238E27FC236}">
              <a16:creationId xmlns:a16="http://schemas.microsoft.com/office/drawing/2014/main" id="{05D7F086-88FB-4CF7-99B0-46C893DE2E04}"/>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10940</xdr:rowOff>
    </xdr:from>
    <xdr:ext cx="469744" cy="259045"/>
    <xdr:sp macro="" textlink="">
      <xdr:nvSpPr>
        <xdr:cNvPr id="944" name="n_1mainValue【公民館】&#10;一人当たり面積">
          <a:extLst>
            <a:ext uri="{FF2B5EF4-FFF2-40B4-BE49-F238E27FC236}">
              <a16:creationId xmlns:a16="http://schemas.microsoft.com/office/drawing/2014/main" id="{9F72DFC6-3D69-4B2E-BC96-DFF3BCD8AF22}"/>
            </a:ext>
          </a:extLst>
        </xdr:cNvPr>
        <xdr:cNvSpPr txBox="1"/>
      </xdr:nvSpPr>
      <xdr:spPr>
        <a:xfrm>
          <a:off x="21075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143527</xdr:rowOff>
    </xdr:from>
    <xdr:ext cx="469744" cy="259045"/>
    <xdr:sp macro="" textlink="">
      <xdr:nvSpPr>
        <xdr:cNvPr id="945" name="n_2mainValue【公民館】&#10;一人当たり面積">
          <a:extLst>
            <a:ext uri="{FF2B5EF4-FFF2-40B4-BE49-F238E27FC236}">
              <a16:creationId xmlns:a16="http://schemas.microsoft.com/office/drawing/2014/main" id="{514A146C-90A6-4D2B-B762-231BC309F057}"/>
            </a:ext>
          </a:extLst>
        </xdr:cNvPr>
        <xdr:cNvSpPr txBox="1"/>
      </xdr:nvSpPr>
      <xdr:spPr>
        <a:xfrm>
          <a:off x="20199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46" name="n_3mainValue【公民館】&#10;一人当たり面積">
          <a:extLst>
            <a:ext uri="{FF2B5EF4-FFF2-40B4-BE49-F238E27FC236}">
              <a16:creationId xmlns:a16="http://schemas.microsoft.com/office/drawing/2014/main" id="{E643CF92-0AD9-4F0E-8C7F-07B7ACF2A6A4}"/>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20083</xdr:rowOff>
    </xdr:from>
    <xdr:ext cx="469744" cy="259045"/>
    <xdr:sp macro="" textlink="">
      <xdr:nvSpPr>
        <xdr:cNvPr id="947" name="n_4mainValue【公民館】&#10;一人当たり面積">
          <a:extLst>
            <a:ext uri="{FF2B5EF4-FFF2-40B4-BE49-F238E27FC236}">
              <a16:creationId xmlns:a16="http://schemas.microsoft.com/office/drawing/2014/main" id="{25E28DF0-4820-4F45-859D-5EED98E79BE9}"/>
            </a:ext>
          </a:extLst>
        </xdr:cNvPr>
        <xdr:cNvSpPr txBox="1"/>
      </xdr:nvSpPr>
      <xdr:spPr>
        <a:xfrm>
          <a:off x="18421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A6225E11-693A-4CB8-852B-814521952E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F1AC2C5F-70A3-4DAA-B4A8-2602ABF6A7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B7389EA5-3CEB-4C9F-8593-89E5BEAEB4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・公営住宅の一人当たりの面積の数値は、令和元年度から令和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年度にかけては減少傾向であったが、令和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施設更新、人口の減少もあり数値は悪化した。類似団体平均値と比較すると依然として高い数値となっている。公営住宅の供給過多となっていると考えられ、今後の人口減少、住宅の管理・更新費用等を考慮し、集約化、用途転用を検討していく必要がある。</a:t>
          </a:r>
        </a:p>
        <a:p>
          <a:r>
            <a:rPr kumimoji="1" lang="ja-JP" altLang="en-US" sz="1300">
              <a:latin typeface="ＭＳ Ｐゴシック" panose="020B0600070205080204" pitchFamily="50" charset="-128"/>
              <a:ea typeface="ＭＳ Ｐゴシック" panose="020B0600070205080204" pitchFamily="50" charset="-128"/>
            </a:rPr>
            <a:t>・令和元年度以降、学校施設の一人当たり面積の数値は、類似団体の平均値以下を推移していたが、今年度は平均値を上回った。これは、令和５年度に北部小学校の校舎を増築したためである。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・児童館、公民館については、令和３年度の複合化施設の建設により一人当たりの面積は増加したが、維持管理に係る経費の動きに留意が必要となる。</a:t>
          </a:r>
        </a:p>
        <a:p>
          <a:r>
            <a:rPr kumimoji="1" lang="ja-JP" altLang="en-US" sz="1300">
              <a:latin typeface="ＭＳ Ｐゴシック" panose="020B0600070205080204" pitchFamily="50" charset="-128"/>
              <a:ea typeface="ＭＳ Ｐゴシック" panose="020B0600070205080204" pitchFamily="50" charset="-128"/>
            </a:rPr>
            <a:t>・市民生活に直結する公共施設は維持に努め、地域の実情に即した対応を実施しつつ、施設の効率的な運営、総量の抑制、適切な更新、集約化、長寿命化、複合化等を検討し、平成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月に策定した「公共施設等総合管理計画」および令和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年度に策定した「中津市行政サービス高度化プラン</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」に基づき、着実なマネジメントを行う。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4CEE76-5E96-427F-BD98-6954D44461C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D2164F-5FB5-42F7-9E66-C6F45C2C65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3CFF86-9170-4EAE-8E7B-F53018C0DE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C6A98D-0171-4EAB-A351-BAB2BB1D5B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BC5C02-4170-48BC-A5BB-8CF7C20F94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7F5F86-CA38-45F0-A922-CF4230A2E8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389AD9-8C54-4B24-AF1D-2704D15348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08B252-85B6-4B5E-AAEF-9FA3B329DA2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E22DAF-7AF6-469B-AB36-5A144963E7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0EB291-ED57-4DBC-981C-8D2F61C67A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523179-5342-4C72-B79E-DB44106481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F2980B-6623-47FD-9E14-3A87309BAE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B640A2-F629-4E54-8828-BD6876CC69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288E8F-C454-4252-8C59-3370EA116B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0A1D31-912C-4B9A-9726-2B28B45E34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62F22A-F360-48FB-AE02-BAF5DD1F490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24593A-D9F7-47D0-A2A6-1AA455281D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5349F1-FD86-4A20-A1D6-33DBC895CA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BEFA00-69AD-4F36-8029-D84091ED67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6A0672-65DD-4C75-A5F9-225993CF85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F612B7-F79C-4BF7-B108-9209E3324E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168559-3570-4915-ACBF-86C9C5AC89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F3AACE-4C14-432A-8DFB-F293A6CFF2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587248-E762-4C3C-A15D-ABBBD54056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E8EA2A-FDD6-43B7-B87B-CC4FDCDF30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D77DA2-38D7-4E8B-B56C-CB71755E6E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BD75B6-39DA-45E9-9248-DD30D00349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8F6ACE-ECE2-46D9-B0F9-4F890416C7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E960D8-2A3A-4A6B-A43E-51C665DE3A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4CCD00-EACD-43CE-BF35-903D2699AA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794E38-E595-4498-B17D-8573D69AFD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34AF12-B136-481B-9E91-42F0D84746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DA4946-B79E-41ED-AF39-18DDED365F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2FE7D8-2923-43CC-835F-0AA505BA9F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DCFAC3-7328-4AAF-B54A-6DDBA323AF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4222AC-E16B-4A58-9DBF-D3480F6F2E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B4D2AD-D2FF-4A69-AB8E-1AE99CF26C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4B23C0-2F77-4951-A8A2-6784EFC85C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A7E027-A479-4EB8-9705-7043E561D5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DD200E-9674-4C97-A98F-C4FAC995C7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1D6FF4-BEC2-469B-80BA-00E1CCE87C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09D47D-9C52-45BD-A094-88B08035F2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4692261-8535-4576-842E-4EA22441C9E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91792B-CCD7-4144-9A71-AB59FCD9B58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A40C69-FD67-4C21-BA53-72107C49AD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B4B1A15-1286-42AF-B7D6-888294301D3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E3D89F8-FB7A-49A5-B7D5-974809D3E43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5BEFB7D-DB2C-4C58-9B16-8C3174DA905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315E236-7ED7-4528-9394-D87A8EE8F3E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47A7DB1-4F6E-4607-A388-723B1E112E7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8AA491F-3A17-4E89-8E43-3B49E5092DF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68207FA-D51B-4ACB-A126-E0FB84BD3E9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68B6DB-6B87-4F14-B911-2A2550C0D12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327EE60-B09E-45B9-8C0E-0F4BA9ECE4F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F68FED8-B6AB-4F89-B87F-AB07251BD9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B3E883C-576F-49A7-858A-3C57767BD5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DDC31B44-FD6E-41DB-A50E-8EE051DE4A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4AEA446-BBD8-43B7-8FA1-A528A21ABD78}"/>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315D897F-031F-4D4E-8131-D82C85257636}"/>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23FB55D-4345-41C3-BED6-F83B87758A9E}"/>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1A80BFD-EF78-4D91-AC37-63BAE5FF7F4C}"/>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742C321E-4427-4287-8A4E-4D3522F57C8C}"/>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B07AA87E-9C39-4933-A0EC-DFA1750F50CB}"/>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3903138-0E19-49BE-A7DC-40327DDB6629}"/>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AE5B463C-E44E-4261-B51C-D40E4B6BF3B3}"/>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A6E97EE-8EB1-406F-9A9C-46F417C920A2}"/>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6D9AA297-F2DB-4AE6-AE44-961E1CF66CCC}"/>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F651BD-82E4-4C9D-BE17-435E3279BF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A451A8-1208-4D95-ACCD-C8B050293F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62627E8-9390-4480-A116-94B161F38C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090CFD-05E8-4ED8-AA54-751823BFDF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0FB43BA-D635-4CDE-9D38-8EF6756A7E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a:extLst>
            <a:ext uri="{FF2B5EF4-FFF2-40B4-BE49-F238E27FC236}">
              <a16:creationId xmlns:a16="http://schemas.microsoft.com/office/drawing/2014/main" id="{E36DFF6E-02C7-49A0-8E78-F84B545EFAED}"/>
            </a:ext>
          </a:extLst>
        </xdr:cNvPr>
        <xdr:cNvSpPr/>
      </xdr:nvSpPr>
      <xdr:spPr>
        <a:xfrm>
          <a:off x="4584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65C91B20-BB7A-4082-9791-24D91FA9FA6D}"/>
            </a:ext>
          </a:extLst>
        </xdr:cNvPr>
        <xdr:cNvSpPr txBox="1"/>
      </xdr:nvSpPr>
      <xdr:spPr>
        <a:xfrm>
          <a:off x="4673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6" name="楕円 75">
          <a:extLst>
            <a:ext uri="{FF2B5EF4-FFF2-40B4-BE49-F238E27FC236}">
              <a16:creationId xmlns:a16="http://schemas.microsoft.com/office/drawing/2014/main" id="{BFFC4598-09AC-442D-945B-FE99254A47C0}"/>
            </a:ext>
          </a:extLst>
        </xdr:cNvPr>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149678</xdr:rowOff>
    </xdr:to>
    <xdr:cxnSp macro="">
      <xdr:nvCxnSpPr>
        <xdr:cNvPr id="77" name="直線コネクタ 76">
          <a:extLst>
            <a:ext uri="{FF2B5EF4-FFF2-40B4-BE49-F238E27FC236}">
              <a16:creationId xmlns:a16="http://schemas.microsoft.com/office/drawing/2014/main" id="{75EDE7D9-7FF0-4EC3-AB8B-4AD4C4C9F503}"/>
            </a:ext>
          </a:extLst>
        </xdr:cNvPr>
        <xdr:cNvCxnSpPr/>
      </xdr:nvCxnSpPr>
      <xdr:spPr>
        <a:xfrm>
          <a:off x="3797300" y="66288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a:extLst>
            <a:ext uri="{FF2B5EF4-FFF2-40B4-BE49-F238E27FC236}">
              <a16:creationId xmlns:a16="http://schemas.microsoft.com/office/drawing/2014/main" id="{350047CE-440D-40C2-8367-9BE236E14F17}"/>
            </a:ext>
          </a:extLst>
        </xdr:cNvPr>
        <xdr:cNvSpPr/>
      </xdr:nvSpPr>
      <xdr:spPr>
        <a:xfrm>
          <a:off x="2857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113756</xdr:rowOff>
    </xdr:to>
    <xdr:cxnSp macro="">
      <xdr:nvCxnSpPr>
        <xdr:cNvPr id="79" name="直線コネクタ 78">
          <a:extLst>
            <a:ext uri="{FF2B5EF4-FFF2-40B4-BE49-F238E27FC236}">
              <a16:creationId xmlns:a16="http://schemas.microsoft.com/office/drawing/2014/main" id="{19CCCF4B-902E-491F-AFBD-DE85D96967F8}"/>
            </a:ext>
          </a:extLst>
        </xdr:cNvPr>
        <xdr:cNvCxnSpPr/>
      </xdr:nvCxnSpPr>
      <xdr:spPr>
        <a:xfrm>
          <a:off x="2908300" y="65929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167459</xdr:rowOff>
    </xdr:from>
    <xdr:to>
      <xdr:col>10</xdr:col>
      <xdr:colOff>165100</xdr:colOff>
      <xdr:row>38</xdr:row>
      <xdr:rowOff>97609</xdr:rowOff>
    </xdr:to>
    <xdr:sp macro="" textlink="">
      <xdr:nvSpPr>
        <xdr:cNvPr id="80" name="楕円 79">
          <a:extLst>
            <a:ext uri="{FF2B5EF4-FFF2-40B4-BE49-F238E27FC236}">
              <a16:creationId xmlns:a16="http://schemas.microsoft.com/office/drawing/2014/main" id="{64951EF1-85A0-4605-9552-D914F9ACC98B}"/>
            </a:ext>
          </a:extLst>
        </xdr:cNvPr>
        <xdr:cNvSpPr/>
      </xdr:nvSpPr>
      <xdr:spPr>
        <a:xfrm>
          <a:off x="1968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77833</xdr:rowOff>
    </xdr:to>
    <xdr:cxnSp macro="">
      <xdr:nvCxnSpPr>
        <xdr:cNvPr id="81" name="直線コネクタ 80">
          <a:extLst>
            <a:ext uri="{FF2B5EF4-FFF2-40B4-BE49-F238E27FC236}">
              <a16:creationId xmlns:a16="http://schemas.microsoft.com/office/drawing/2014/main" id="{3023BCBC-4A5C-4C81-8F52-966F632BAEB9}"/>
            </a:ext>
          </a:extLst>
        </xdr:cNvPr>
        <xdr:cNvCxnSpPr/>
      </xdr:nvCxnSpPr>
      <xdr:spPr>
        <a:xfrm>
          <a:off x="2019300" y="65619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a:extLst>
            <a:ext uri="{FF2B5EF4-FFF2-40B4-BE49-F238E27FC236}">
              <a16:creationId xmlns:a16="http://schemas.microsoft.com/office/drawing/2014/main" id="{0685BFA9-4F74-4847-96C0-74153B27DDC0}"/>
            </a:ext>
          </a:extLst>
        </xdr:cNvPr>
        <xdr:cNvSpPr/>
      </xdr:nvSpPr>
      <xdr:spPr>
        <a:xfrm>
          <a:off x="1079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46809</xdr:rowOff>
    </xdr:to>
    <xdr:cxnSp macro="">
      <xdr:nvCxnSpPr>
        <xdr:cNvPr id="83" name="直線コネクタ 82">
          <a:extLst>
            <a:ext uri="{FF2B5EF4-FFF2-40B4-BE49-F238E27FC236}">
              <a16:creationId xmlns:a16="http://schemas.microsoft.com/office/drawing/2014/main" id="{009064D1-D0AD-488C-8E37-A87676B06EC4}"/>
            </a:ext>
          </a:extLst>
        </xdr:cNvPr>
        <xdr:cNvCxnSpPr/>
      </xdr:nvCxnSpPr>
      <xdr:spPr>
        <a:xfrm>
          <a:off x="1130300" y="65259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ED7C6928-5D55-4F6F-9472-15C9F8853174}"/>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F5D66B94-C16E-46D8-8086-87217664A04B}"/>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B947986A-334C-442D-AD63-AE2C8668D73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B979B2D5-D5A5-4092-9FB0-1C22C854BA64}"/>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155683</xdr:rowOff>
    </xdr:from>
    <xdr:ext cx="405111" cy="259045"/>
    <xdr:sp macro="" textlink="">
      <xdr:nvSpPr>
        <xdr:cNvPr id="88" name="n_1mainValue【図書館】&#10;有形固定資産減価償却率">
          <a:extLst>
            <a:ext uri="{FF2B5EF4-FFF2-40B4-BE49-F238E27FC236}">
              <a16:creationId xmlns:a16="http://schemas.microsoft.com/office/drawing/2014/main" id="{FE71F60C-4CDC-42FF-8D02-466BD6C44712}"/>
            </a:ext>
          </a:extLst>
        </xdr:cNvPr>
        <xdr:cNvSpPr txBox="1"/>
      </xdr:nvSpPr>
      <xdr:spPr>
        <a:xfrm>
          <a:off x="3582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id="{CC45EE35-9769-4222-A61C-A0C5EB2EA872}"/>
            </a:ext>
          </a:extLst>
        </xdr:cNvPr>
        <xdr:cNvSpPr txBox="1"/>
      </xdr:nvSpPr>
      <xdr:spPr>
        <a:xfrm>
          <a:off x="2705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88736</xdr:rowOff>
    </xdr:from>
    <xdr:ext cx="405111" cy="259045"/>
    <xdr:sp macro="" textlink="">
      <xdr:nvSpPr>
        <xdr:cNvPr id="90" name="n_3mainValue【図書館】&#10;有形固定資産減価償却率">
          <a:extLst>
            <a:ext uri="{FF2B5EF4-FFF2-40B4-BE49-F238E27FC236}">
              <a16:creationId xmlns:a16="http://schemas.microsoft.com/office/drawing/2014/main" id="{7E46AA7A-61CA-473B-BDBE-E557B24D3700}"/>
            </a:ext>
          </a:extLst>
        </xdr:cNvPr>
        <xdr:cNvSpPr txBox="1"/>
      </xdr:nvSpPr>
      <xdr:spPr>
        <a:xfrm>
          <a:off x="1816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C81014C6-53DA-44C3-81A0-A1E728EEC4E4}"/>
            </a:ext>
          </a:extLst>
        </xdr:cNvPr>
        <xdr:cNvSpPr txBox="1"/>
      </xdr:nvSpPr>
      <xdr:spPr>
        <a:xfrm>
          <a:off x="927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AD569AA-F76A-44B2-A2AC-1F204AFB10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FD43E94-8944-4013-AB09-DCD66FCB55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4CAEBEA-1AB7-498E-B45B-162EEF03F1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6FF91F4-B1B6-4EA9-8783-E2D2AC30EF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29FDC82-9797-4047-9C01-29EC7A06820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45D281-C9F8-4182-923A-4650EA2559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35E7412-04A1-4196-AAD8-7AE85FC34F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7D5FA92-7074-4F0E-9699-3BD348DC80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D1EA86D-4E2F-4C6E-A999-60C0D796644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AC9F88-0CC1-4622-BAF2-E7495215EC0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E5040B5-0870-4DE0-8A39-EE01488CC01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FEA8161-DC42-4938-A72B-F454451D00B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113ECC4-3204-4531-85A6-90989CB2DDF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90AD8D7-B4BC-4C78-B29C-BF71CB4E8C6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CDEBA39-007F-47D4-BEEA-954FA026A9F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E91BFA7-4B97-49F7-BA88-6D1BAE80EFB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0D14CD7-255C-42FC-A737-F30AD2EED9D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F56960C-555F-476A-A024-78180F2C7A8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F4F790-0268-4DF6-94D2-AFF012D220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7898C6C-66ED-468D-B96A-0560AA4EE5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60343EB-A093-4763-ADBC-C7B28C70EA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FEF5B6C8-98EE-4430-A234-BE9A0197DAD6}"/>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DA41EFFF-2C05-4DA5-A954-B149DD7D75F9}"/>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3949A1B5-B6D1-4B9A-87DE-618638C424E9}"/>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9DE76D69-40CE-4D0E-B8DF-394A0CB24B32}"/>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D56E1E36-CF4F-4061-A1E1-345A4613DC12}"/>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B333FD52-B383-4031-9C43-8E57BE15FD8C}"/>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DCE2FF7A-AA56-45C5-B9FB-FFC570152529}"/>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F4173E64-0FBF-43F0-9DCF-F4EB97DAF108}"/>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C5D5832F-8544-4F61-A185-6E419C1BBB0A}"/>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6C87BF82-6EAC-4CDB-98E4-6093CBDDA24F}"/>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B7CCD151-91CF-4703-AC9C-CA5F80B0ED90}"/>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64BE859-FEA7-440E-8F3A-219CD757A3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741EFC-92EF-40F8-9E4F-A0863D45AE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B084DE-49AD-4D52-B44B-EF7042FA3E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BA1C39-C2E3-4233-AED8-B9FDA76F25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4C253F-7AE0-47D8-B195-9399C46930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3160151F-A7DF-4CCA-96A2-16AE5D5E315C}"/>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65549</xdr:rowOff>
    </xdr:from>
    <xdr:ext cx="469744" cy="259045"/>
    <xdr:sp macro="" textlink="">
      <xdr:nvSpPr>
        <xdr:cNvPr id="130" name="【図書館】&#10;一人当たり面積該当値テキスト">
          <a:extLst>
            <a:ext uri="{FF2B5EF4-FFF2-40B4-BE49-F238E27FC236}">
              <a16:creationId xmlns:a16="http://schemas.microsoft.com/office/drawing/2014/main" id="{F7B5BDA5-D76B-4E51-B19D-7CADF3E04069}"/>
            </a:ext>
          </a:extLst>
        </xdr:cNvPr>
        <xdr:cNvSpPr txBox="1"/>
      </xdr:nvSpPr>
      <xdr:spPr>
        <a:xfrm>
          <a:off x="10515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31" name="楕円 130">
          <a:extLst>
            <a:ext uri="{FF2B5EF4-FFF2-40B4-BE49-F238E27FC236}">
              <a16:creationId xmlns:a16="http://schemas.microsoft.com/office/drawing/2014/main" id="{F4510B84-B38B-4CBF-9CE7-F9BBA8B427C5}"/>
            </a:ext>
          </a:extLst>
        </xdr:cNvPr>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137922</xdr:rowOff>
    </xdr:to>
    <xdr:cxnSp macro="">
      <xdr:nvCxnSpPr>
        <xdr:cNvPr id="132" name="直線コネクタ 131">
          <a:extLst>
            <a:ext uri="{FF2B5EF4-FFF2-40B4-BE49-F238E27FC236}">
              <a16:creationId xmlns:a16="http://schemas.microsoft.com/office/drawing/2014/main" id="{A61B0E89-D92E-4EC2-92E7-D9E71B049793}"/>
            </a:ext>
          </a:extLst>
        </xdr:cNvPr>
        <xdr:cNvCxnSpPr/>
      </xdr:nvCxnSpPr>
      <xdr:spPr>
        <a:xfrm>
          <a:off x="9639300" y="682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id="{686AF25E-B01D-4EA5-8634-723D1965B4FC}"/>
            </a:ext>
          </a:extLst>
        </xdr:cNvPr>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137922</xdr:rowOff>
    </xdr:to>
    <xdr:cxnSp macro="">
      <xdr:nvCxnSpPr>
        <xdr:cNvPr id="134" name="直線コネクタ 133">
          <a:extLst>
            <a:ext uri="{FF2B5EF4-FFF2-40B4-BE49-F238E27FC236}">
              <a16:creationId xmlns:a16="http://schemas.microsoft.com/office/drawing/2014/main" id="{CB2C25FE-875D-4DA3-A611-E6A1429AE7C3}"/>
            </a:ext>
          </a:extLst>
        </xdr:cNvPr>
        <xdr:cNvCxnSpPr/>
      </xdr:nvCxnSpPr>
      <xdr:spPr>
        <a:xfrm>
          <a:off x="8750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a:extLst>
            <a:ext uri="{FF2B5EF4-FFF2-40B4-BE49-F238E27FC236}">
              <a16:creationId xmlns:a16="http://schemas.microsoft.com/office/drawing/2014/main" id="{63580CFA-F277-44DB-B45A-56E5B8D7EE80}"/>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156210</xdr:rowOff>
    </xdr:to>
    <xdr:cxnSp macro="">
      <xdr:nvCxnSpPr>
        <xdr:cNvPr id="136" name="直線コネクタ 135">
          <a:extLst>
            <a:ext uri="{FF2B5EF4-FFF2-40B4-BE49-F238E27FC236}">
              <a16:creationId xmlns:a16="http://schemas.microsoft.com/office/drawing/2014/main" id="{933883EB-236A-4806-AE4C-FC25275596B4}"/>
            </a:ext>
          </a:extLst>
        </xdr:cNvPr>
        <xdr:cNvCxnSpPr/>
      </xdr:nvCxnSpPr>
      <xdr:spPr>
        <a:xfrm flipV="1">
          <a:off x="7861300" y="6824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a:extLst>
            <a:ext uri="{FF2B5EF4-FFF2-40B4-BE49-F238E27FC236}">
              <a16:creationId xmlns:a16="http://schemas.microsoft.com/office/drawing/2014/main" id="{4D7321F0-E524-4CE0-96D1-43E43E5C1799}"/>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8" name="直線コネクタ 137">
          <a:extLst>
            <a:ext uri="{FF2B5EF4-FFF2-40B4-BE49-F238E27FC236}">
              <a16:creationId xmlns:a16="http://schemas.microsoft.com/office/drawing/2014/main" id="{A489894C-9424-4E15-8A98-3DDD73A16364}"/>
            </a:ext>
          </a:extLst>
        </xdr:cNvPr>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E63354F1-9053-4192-B79C-1CBABDF10553}"/>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B156532B-4BF0-43F7-BDD6-289B754BBED1}"/>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481E25B3-9EF5-454D-8407-385F5DBAB030}"/>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EB4BF86E-729A-4C34-8F8D-280B740129E3}"/>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8399</xdr:rowOff>
    </xdr:from>
    <xdr:ext cx="469744" cy="259045"/>
    <xdr:sp macro="" textlink="">
      <xdr:nvSpPr>
        <xdr:cNvPr id="143" name="n_1mainValue【図書館】&#10;一人当たり面積">
          <a:extLst>
            <a:ext uri="{FF2B5EF4-FFF2-40B4-BE49-F238E27FC236}">
              <a16:creationId xmlns:a16="http://schemas.microsoft.com/office/drawing/2014/main" id="{4D352960-1E4C-4671-8052-1FFD48B9BAC7}"/>
            </a:ext>
          </a:extLst>
        </xdr:cNvPr>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4" name="n_2mainValue【図書館】&#10;一人当たり面積">
          <a:extLst>
            <a:ext uri="{FF2B5EF4-FFF2-40B4-BE49-F238E27FC236}">
              <a16:creationId xmlns:a16="http://schemas.microsoft.com/office/drawing/2014/main" id="{04259B15-9008-4FDC-8913-C22204CE3E6E}"/>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5" name="n_3mainValue【図書館】&#10;一人当たり面積">
          <a:extLst>
            <a:ext uri="{FF2B5EF4-FFF2-40B4-BE49-F238E27FC236}">
              <a16:creationId xmlns:a16="http://schemas.microsoft.com/office/drawing/2014/main" id="{E07B9E87-C6BC-4861-9C3B-2BFF6AFB03DA}"/>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a:extLst>
            <a:ext uri="{FF2B5EF4-FFF2-40B4-BE49-F238E27FC236}">
              <a16:creationId xmlns:a16="http://schemas.microsoft.com/office/drawing/2014/main" id="{E90BB0B9-C0A8-4892-81B9-6D72C5B75F54}"/>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FD00A22-CE18-43D0-8C70-1208DA98DA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F2FEDB3-01A9-4F9F-B6A7-FE6E32F862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EBBFADB-60FF-4304-9085-5635C1D4D8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90A126E-6FDB-4863-BAD0-3D76C22A17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752B07B-DF43-40D6-B5CB-3F4D5E3E30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EE6B3CC-CF39-4A70-8141-B0DD64DC23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3705DC1-B83C-414F-92EA-1AFA7160F8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F6B609A-3EA4-4B7D-A534-263492715C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8A347C6-8094-4323-B500-D9439C7A97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D2FE262-47A6-4E68-9DB8-DBC84D66DD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F465CC5-629A-4A91-A20D-80F344EF2E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E260A1D-40F7-4CA7-B1B8-406FE2EEBD8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64AE94C-E6F9-40B8-A6C8-CE16DA21F38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EFFE7C8-73DF-4056-A892-DA65990E632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DEE72CB-4E0E-469C-B5CD-9FCD321039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4BB2D4E-CA89-4A01-8FD2-05CC457DF63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EAEF432-427C-4FC3-8BB1-3CFD901A251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285CD8F-AD57-4804-813F-00DED0211A9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E5E160E-5FB2-473D-BC96-B5D989C8653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67DE9EA-1F5E-485F-8BCB-65BF79DBC4B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3E32170-2835-4464-BEB4-72F7D0B2C1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784B595-0E09-42AE-8B58-7750A65001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F06C84E-86C4-4F61-8E90-61A1E505A2C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57F15C0-7DB2-4D76-B66E-B477DCBD63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87CB80A1-04D5-4885-B17B-C6EFBCA1BA7E}"/>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B6451A0-8D41-4C2C-B175-73D4B408461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B6F032BE-94F2-4E5F-9FBE-BF581DA360AF}"/>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CD25D24-C221-444C-A484-C682F3D1AAC2}"/>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D5B9049C-9041-4B1E-9F79-F9054011C813}"/>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C2095B9-7E5B-4C30-A756-9D82B3EA6C31}"/>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A117C28D-4C8C-45CE-90E3-ECE1BC51B6D7}"/>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6CE909C-BDC0-4210-A806-8526EB7EC7B9}"/>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1864BC7D-CD5D-46DB-9E72-AD9F3B2142C7}"/>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3945BA40-10B4-436F-9D4C-C2CC666F06F7}"/>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A587A397-AB4E-49F9-BE3C-AE95C5ACB846}"/>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6F587D2-8A1F-416F-8371-EF80327E9B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6136CE8-50C0-471E-AB98-112277929CF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16A6FC-6091-4927-A2ED-681F84020A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82B6B1-847D-4027-BE3B-1C1E65B2BE7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B52172-190F-4478-98F9-6F99DE8E84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7" name="楕円 186">
          <a:extLst>
            <a:ext uri="{FF2B5EF4-FFF2-40B4-BE49-F238E27FC236}">
              <a16:creationId xmlns:a16="http://schemas.microsoft.com/office/drawing/2014/main" id="{9B27146D-C697-4327-A213-BB86302A9DCB}"/>
            </a:ext>
          </a:extLst>
        </xdr:cNvPr>
        <xdr:cNvSpPr/>
      </xdr:nvSpPr>
      <xdr:spPr>
        <a:xfrm>
          <a:off x="4584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331BA41-1A2A-4BC6-B542-ECE5720F8BB0}"/>
            </a:ext>
          </a:extLst>
        </xdr:cNvPr>
        <xdr:cNvSpPr txBox="1"/>
      </xdr:nvSpPr>
      <xdr:spPr>
        <a:xfrm>
          <a:off x="4673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89" name="楕円 188">
          <a:extLst>
            <a:ext uri="{FF2B5EF4-FFF2-40B4-BE49-F238E27FC236}">
              <a16:creationId xmlns:a16="http://schemas.microsoft.com/office/drawing/2014/main" id="{3718638C-D3EE-4F7A-B719-055A54EAF935}"/>
            </a:ext>
          </a:extLst>
        </xdr:cNvPr>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167640</xdr:rowOff>
    </xdr:from>
    <xdr:to>
      <xdr:col>24</xdr:col>
      <xdr:colOff>63500</xdr:colOff>
      <xdr:row>61</xdr:row>
      <xdr:rowOff>0</xdr:rowOff>
    </xdr:to>
    <xdr:cxnSp macro="">
      <xdr:nvCxnSpPr>
        <xdr:cNvPr id="190" name="直線コネクタ 189">
          <a:extLst>
            <a:ext uri="{FF2B5EF4-FFF2-40B4-BE49-F238E27FC236}">
              <a16:creationId xmlns:a16="http://schemas.microsoft.com/office/drawing/2014/main" id="{FABD8F4F-4849-4213-B323-F9CA68D9A783}"/>
            </a:ext>
          </a:extLst>
        </xdr:cNvPr>
        <xdr:cNvCxnSpPr/>
      </xdr:nvCxnSpPr>
      <xdr:spPr>
        <a:xfrm flipV="1">
          <a:off x="3797300" y="10454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a:extLst>
            <a:ext uri="{FF2B5EF4-FFF2-40B4-BE49-F238E27FC236}">
              <a16:creationId xmlns:a16="http://schemas.microsoft.com/office/drawing/2014/main" id="{31CE0F45-81D7-4EE6-8476-8A09A8AD6B67}"/>
            </a:ext>
          </a:extLst>
        </xdr:cNvPr>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0</xdr:rowOff>
    </xdr:to>
    <xdr:cxnSp macro="">
      <xdr:nvCxnSpPr>
        <xdr:cNvPr id="192" name="直線コネクタ 191">
          <a:extLst>
            <a:ext uri="{FF2B5EF4-FFF2-40B4-BE49-F238E27FC236}">
              <a16:creationId xmlns:a16="http://schemas.microsoft.com/office/drawing/2014/main" id="{B9FBF250-3BB4-40DC-AAEB-D66BEFFEDAA0}"/>
            </a:ext>
          </a:extLst>
        </xdr:cNvPr>
        <xdr:cNvCxnSpPr/>
      </xdr:nvCxnSpPr>
      <xdr:spPr>
        <a:xfrm>
          <a:off x="2908300" y="10443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101600</xdr:rowOff>
    </xdr:from>
    <xdr:to>
      <xdr:col>10</xdr:col>
      <xdr:colOff>165100</xdr:colOff>
      <xdr:row>61</xdr:row>
      <xdr:rowOff>31750</xdr:rowOff>
    </xdr:to>
    <xdr:sp macro="" textlink="">
      <xdr:nvSpPr>
        <xdr:cNvPr id="193" name="楕円 192">
          <a:extLst>
            <a:ext uri="{FF2B5EF4-FFF2-40B4-BE49-F238E27FC236}">
              <a16:creationId xmlns:a16="http://schemas.microsoft.com/office/drawing/2014/main" id="{F9B5EABF-0437-4C84-B560-3FCF9B464834}"/>
            </a:ext>
          </a:extLst>
        </xdr:cNvPr>
        <xdr:cNvSpPr/>
      </xdr:nvSpPr>
      <xdr:spPr>
        <a:xfrm>
          <a:off x="196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152400</xdr:rowOff>
    </xdr:from>
    <xdr:to>
      <xdr:col>15</xdr:col>
      <xdr:colOff>50800</xdr:colOff>
      <xdr:row>60</xdr:row>
      <xdr:rowOff>156210</xdr:rowOff>
    </xdr:to>
    <xdr:cxnSp macro="">
      <xdr:nvCxnSpPr>
        <xdr:cNvPr id="194" name="直線コネクタ 193">
          <a:extLst>
            <a:ext uri="{FF2B5EF4-FFF2-40B4-BE49-F238E27FC236}">
              <a16:creationId xmlns:a16="http://schemas.microsoft.com/office/drawing/2014/main" id="{12A04002-B921-4A99-8AEF-37D607E708CB}"/>
            </a:ext>
          </a:extLst>
        </xdr:cNvPr>
        <xdr:cNvCxnSpPr/>
      </xdr:nvCxnSpPr>
      <xdr:spPr>
        <a:xfrm>
          <a:off x="2019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73025</xdr:rowOff>
    </xdr:from>
    <xdr:to>
      <xdr:col>6</xdr:col>
      <xdr:colOff>38100</xdr:colOff>
      <xdr:row>61</xdr:row>
      <xdr:rowOff>3175</xdr:rowOff>
    </xdr:to>
    <xdr:sp macro="" textlink="">
      <xdr:nvSpPr>
        <xdr:cNvPr id="195" name="楕円 194">
          <a:extLst>
            <a:ext uri="{FF2B5EF4-FFF2-40B4-BE49-F238E27FC236}">
              <a16:creationId xmlns:a16="http://schemas.microsoft.com/office/drawing/2014/main" id="{08FCA0BD-0EA0-4B04-B13F-00BF88DBF234}"/>
            </a:ext>
          </a:extLst>
        </xdr:cNvPr>
        <xdr:cNvSpPr/>
      </xdr:nvSpPr>
      <xdr:spPr>
        <a:xfrm>
          <a:off x="1079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123825</xdr:rowOff>
    </xdr:from>
    <xdr:to>
      <xdr:col>10</xdr:col>
      <xdr:colOff>114300</xdr:colOff>
      <xdr:row>60</xdr:row>
      <xdr:rowOff>152400</xdr:rowOff>
    </xdr:to>
    <xdr:cxnSp macro="">
      <xdr:nvCxnSpPr>
        <xdr:cNvPr id="196" name="直線コネクタ 195">
          <a:extLst>
            <a:ext uri="{FF2B5EF4-FFF2-40B4-BE49-F238E27FC236}">
              <a16:creationId xmlns:a16="http://schemas.microsoft.com/office/drawing/2014/main" id="{DF83CB0B-9EE1-4162-B2F4-4AC04DAE4C82}"/>
            </a:ext>
          </a:extLst>
        </xdr:cNvPr>
        <xdr:cNvCxnSpPr/>
      </xdr:nvCxnSpPr>
      <xdr:spPr>
        <a:xfrm>
          <a:off x="1130300" y="1041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A1B35E96-2BC5-4484-8512-AC563CAD6623}"/>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7B6BC91F-346C-45C3-8186-291BD9DB49DE}"/>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F298B01C-4E7E-44B2-9268-0F30BB9163C8}"/>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84BE24D8-BB6E-4A2D-8D0B-CC1A0E64939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122AD71B-5B69-4B9F-8E58-12E979C76BEE}"/>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a:extLst>
            <a:ext uri="{FF2B5EF4-FFF2-40B4-BE49-F238E27FC236}">
              <a16:creationId xmlns:a16="http://schemas.microsoft.com/office/drawing/2014/main" id="{3718F642-A45C-4B37-98CA-0499EDCF3102}"/>
            </a:ext>
          </a:extLst>
        </xdr:cNvPr>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22877</xdr:rowOff>
    </xdr:from>
    <xdr:ext cx="405111" cy="259045"/>
    <xdr:sp macro="" textlink="">
      <xdr:nvSpPr>
        <xdr:cNvPr id="203" name="n_3mainValue【体育館・プール】&#10;有形固定資産減価償却率">
          <a:extLst>
            <a:ext uri="{FF2B5EF4-FFF2-40B4-BE49-F238E27FC236}">
              <a16:creationId xmlns:a16="http://schemas.microsoft.com/office/drawing/2014/main" id="{D30DD99E-475D-4AF2-805A-F7DCC3193F56}"/>
            </a:ext>
          </a:extLst>
        </xdr:cNvPr>
        <xdr:cNvSpPr txBox="1"/>
      </xdr:nvSpPr>
      <xdr:spPr>
        <a:xfrm>
          <a:off x="1816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165752</xdr:rowOff>
    </xdr:from>
    <xdr:ext cx="405111" cy="259045"/>
    <xdr:sp macro="" textlink="">
      <xdr:nvSpPr>
        <xdr:cNvPr id="204" name="n_4mainValue【体育館・プール】&#10;有形固定資産減価償却率">
          <a:extLst>
            <a:ext uri="{FF2B5EF4-FFF2-40B4-BE49-F238E27FC236}">
              <a16:creationId xmlns:a16="http://schemas.microsoft.com/office/drawing/2014/main" id="{BC5C2E46-2939-415F-AB13-5771768DDAA0}"/>
            </a:ext>
          </a:extLst>
        </xdr:cNvPr>
        <xdr:cNvSpPr txBox="1"/>
      </xdr:nvSpPr>
      <xdr:spPr>
        <a:xfrm>
          <a:off x="927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6F8C9B-5C59-48C1-A909-09A113D809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5788344-460F-4046-B6FE-250337CB6D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865CD1B-9F5A-479A-A6D3-0014CF21F8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D7C28D0-A9E0-4317-B419-5B3391DCA3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9056542-B3AB-4F46-B1CF-56A69CFBFE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DACDEC3-0554-4CD0-9DFE-9C2A1E6800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70CAC42-AE32-4B1B-8ED2-FFDD48A832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A3F31D2-92B2-46D6-9340-E51ED4A1E5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57CB86-9FAA-4B0A-B575-8C61EC0E28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EA57191-061A-46B6-8B45-FC482D2248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5E77045-581C-4BF3-8D01-F45607367B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F46B51B-B7A9-43A1-952B-8AD02FD0091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DDE47B6-831B-4339-A2B4-F904D7CB7E2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55E1F9D-10AE-42C5-A14F-47115D3BDAA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6E0029D-4865-49A3-8DB5-F8530B48C7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88B62AB-F3D2-4F67-8A35-F3111D766C4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86F2A9C-C2FC-4749-8E43-FDD8717951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FEC48C5-7DAE-4617-A696-B6C6075C27A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FA53EA8-992C-4628-A4AD-B198B29EDCE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850441B-A06F-4131-B1BE-98824D25B66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CCBCD09-D374-4C9E-B0AD-C752AF0053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1E2079F-5D22-4BFD-B85B-460AAAF14F8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5CB98B4-F454-4395-94F1-8F4A2E92F4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563348C1-BAD8-421F-AD30-666E7048A73A}"/>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F7C850AA-49BE-498F-B5BA-40AD247DA25E}"/>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AB8FEF54-656D-4240-BE1D-FDE0C37503C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BC67551F-0443-4440-BCCC-30EFCDDFD3C8}"/>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52C71715-38C3-42C6-8DCE-B0D936FF3A52}"/>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4E3E1F67-0D9A-4682-8BF9-298E607082F1}"/>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5CECC1D-AEE9-444F-890B-AD8192D2D846}"/>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B487F961-511B-40E4-91E5-89F43E417EAF}"/>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9F4FA0-9B6D-48EB-A4E0-F50670EA8A72}"/>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D7CB54B5-7F97-4C7E-BA33-1D5CD25F8758}"/>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1B677060-715D-4ABC-B1F9-1109097B2532}"/>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C1E4799-ABD0-4165-8097-55612E1BF86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DA6003-4F17-4386-B11F-3CF7AEC383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B4690F-F769-40AC-9005-8CC1C61F70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B60793-113F-4A70-A635-C5CB733F9C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C4E8DB-3C82-4F5A-8068-0D82C4C9EF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130175</xdr:rowOff>
    </xdr:from>
    <xdr:to>
      <xdr:col>55</xdr:col>
      <xdr:colOff>50800</xdr:colOff>
      <xdr:row>61</xdr:row>
      <xdr:rowOff>60325</xdr:rowOff>
    </xdr:to>
    <xdr:sp macro="" textlink="">
      <xdr:nvSpPr>
        <xdr:cNvPr id="244" name="楕円 243">
          <a:extLst>
            <a:ext uri="{FF2B5EF4-FFF2-40B4-BE49-F238E27FC236}">
              <a16:creationId xmlns:a16="http://schemas.microsoft.com/office/drawing/2014/main" id="{756B75E6-F29E-4572-8F9D-9EB89C1BDB24}"/>
            </a:ext>
          </a:extLst>
        </xdr:cNvPr>
        <xdr:cNvSpPr/>
      </xdr:nvSpPr>
      <xdr:spPr>
        <a:xfrm>
          <a:off x="10426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153052</xdr:rowOff>
    </xdr:from>
    <xdr:ext cx="469744" cy="259045"/>
    <xdr:sp macro="" textlink="">
      <xdr:nvSpPr>
        <xdr:cNvPr id="245" name="【体育館・プール】&#10;一人当たり面積該当値テキスト">
          <a:extLst>
            <a:ext uri="{FF2B5EF4-FFF2-40B4-BE49-F238E27FC236}">
              <a16:creationId xmlns:a16="http://schemas.microsoft.com/office/drawing/2014/main" id="{680E99AB-3595-4938-9077-98A2B47A29AC}"/>
            </a:ext>
          </a:extLst>
        </xdr:cNvPr>
        <xdr:cNvSpPr txBox="1"/>
      </xdr:nvSpPr>
      <xdr:spPr>
        <a:xfrm>
          <a:off x="10515600"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135890</xdr:rowOff>
    </xdr:from>
    <xdr:to>
      <xdr:col>50</xdr:col>
      <xdr:colOff>165100</xdr:colOff>
      <xdr:row>61</xdr:row>
      <xdr:rowOff>66040</xdr:rowOff>
    </xdr:to>
    <xdr:sp macro="" textlink="">
      <xdr:nvSpPr>
        <xdr:cNvPr id="246" name="楕円 245">
          <a:extLst>
            <a:ext uri="{FF2B5EF4-FFF2-40B4-BE49-F238E27FC236}">
              <a16:creationId xmlns:a16="http://schemas.microsoft.com/office/drawing/2014/main" id="{E69B4E1E-CE4A-40CA-9017-9629517DF8D8}"/>
            </a:ext>
          </a:extLst>
        </xdr:cNvPr>
        <xdr:cNvSpPr/>
      </xdr:nvSpPr>
      <xdr:spPr>
        <a:xfrm>
          <a:off x="958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xdr:rowOff>
    </xdr:from>
    <xdr:to>
      <xdr:col>55</xdr:col>
      <xdr:colOff>0</xdr:colOff>
      <xdr:row>61</xdr:row>
      <xdr:rowOff>15240</xdr:rowOff>
    </xdr:to>
    <xdr:cxnSp macro="">
      <xdr:nvCxnSpPr>
        <xdr:cNvPr id="247" name="直線コネクタ 246">
          <a:extLst>
            <a:ext uri="{FF2B5EF4-FFF2-40B4-BE49-F238E27FC236}">
              <a16:creationId xmlns:a16="http://schemas.microsoft.com/office/drawing/2014/main" id="{A9ADB232-B2EF-467F-A0B0-1D6D7E13C74C}"/>
            </a:ext>
          </a:extLst>
        </xdr:cNvPr>
        <xdr:cNvCxnSpPr/>
      </xdr:nvCxnSpPr>
      <xdr:spPr>
        <a:xfrm flipV="1">
          <a:off x="9639300" y="104679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135890</xdr:rowOff>
    </xdr:from>
    <xdr:to>
      <xdr:col>46</xdr:col>
      <xdr:colOff>38100</xdr:colOff>
      <xdr:row>61</xdr:row>
      <xdr:rowOff>66040</xdr:rowOff>
    </xdr:to>
    <xdr:sp macro="" textlink="">
      <xdr:nvSpPr>
        <xdr:cNvPr id="248" name="楕円 247">
          <a:extLst>
            <a:ext uri="{FF2B5EF4-FFF2-40B4-BE49-F238E27FC236}">
              <a16:creationId xmlns:a16="http://schemas.microsoft.com/office/drawing/2014/main" id="{A5A3B2DD-B254-4A6D-95F8-995AC7ED8BE1}"/>
            </a:ext>
          </a:extLst>
        </xdr:cNvPr>
        <xdr:cNvSpPr/>
      </xdr:nvSpPr>
      <xdr:spPr>
        <a:xfrm>
          <a:off x="869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xdr:rowOff>
    </xdr:from>
    <xdr:to>
      <xdr:col>50</xdr:col>
      <xdr:colOff>114300</xdr:colOff>
      <xdr:row>61</xdr:row>
      <xdr:rowOff>15240</xdr:rowOff>
    </xdr:to>
    <xdr:cxnSp macro="">
      <xdr:nvCxnSpPr>
        <xdr:cNvPr id="249" name="直線コネクタ 248">
          <a:extLst>
            <a:ext uri="{FF2B5EF4-FFF2-40B4-BE49-F238E27FC236}">
              <a16:creationId xmlns:a16="http://schemas.microsoft.com/office/drawing/2014/main" id="{9A72CA8A-3253-414B-B420-411880520E70}"/>
            </a:ext>
          </a:extLst>
        </xdr:cNvPr>
        <xdr:cNvCxnSpPr/>
      </xdr:nvCxnSpPr>
      <xdr:spPr>
        <a:xfrm>
          <a:off x="8750300" y="10473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141605</xdr:rowOff>
    </xdr:from>
    <xdr:to>
      <xdr:col>41</xdr:col>
      <xdr:colOff>101600</xdr:colOff>
      <xdr:row>61</xdr:row>
      <xdr:rowOff>71755</xdr:rowOff>
    </xdr:to>
    <xdr:sp macro="" textlink="">
      <xdr:nvSpPr>
        <xdr:cNvPr id="250" name="楕円 249">
          <a:extLst>
            <a:ext uri="{FF2B5EF4-FFF2-40B4-BE49-F238E27FC236}">
              <a16:creationId xmlns:a16="http://schemas.microsoft.com/office/drawing/2014/main" id="{512CDDEE-AE06-49D3-ABBB-AD68D4D1A98F}"/>
            </a:ext>
          </a:extLst>
        </xdr:cNvPr>
        <xdr:cNvSpPr/>
      </xdr:nvSpPr>
      <xdr:spPr>
        <a:xfrm>
          <a:off x="781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15240</xdr:rowOff>
    </xdr:from>
    <xdr:to>
      <xdr:col>45</xdr:col>
      <xdr:colOff>177800</xdr:colOff>
      <xdr:row>61</xdr:row>
      <xdr:rowOff>20955</xdr:rowOff>
    </xdr:to>
    <xdr:cxnSp macro="">
      <xdr:nvCxnSpPr>
        <xdr:cNvPr id="251" name="直線コネクタ 250">
          <a:extLst>
            <a:ext uri="{FF2B5EF4-FFF2-40B4-BE49-F238E27FC236}">
              <a16:creationId xmlns:a16="http://schemas.microsoft.com/office/drawing/2014/main" id="{34D1531B-08A8-469C-BF3D-26F410A0E473}"/>
            </a:ext>
          </a:extLst>
        </xdr:cNvPr>
        <xdr:cNvCxnSpPr/>
      </xdr:nvCxnSpPr>
      <xdr:spPr>
        <a:xfrm flipV="1">
          <a:off x="7861300" y="10473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141605</xdr:rowOff>
    </xdr:from>
    <xdr:to>
      <xdr:col>36</xdr:col>
      <xdr:colOff>165100</xdr:colOff>
      <xdr:row>61</xdr:row>
      <xdr:rowOff>71755</xdr:rowOff>
    </xdr:to>
    <xdr:sp macro="" textlink="">
      <xdr:nvSpPr>
        <xdr:cNvPr id="252" name="楕円 251">
          <a:extLst>
            <a:ext uri="{FF2B5EF4-FFF2-40B4-BE49-F238E27FC236}">
              <a16:creationId xmlns:a16="http://schemas.microsoft.com/office/drawing/2014/main" id="{ED15A1DD-0229-4F99-B633-127BA27283C4}"/>
            </a:ext>
          </a:extLst>
        </xdr:cNvPr>
        <xdr:cNvSpPr/>
      </xdr:nvSpPr>
      <xdr:spPr>
        <a:xfrm>
          <a:off x="6921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20955</xdr:rowOff>
    </xdr:from>
    <xdr:to>
      <xdr:col>41</xdr:col>
      <xdr:colOff>50800</xdr:colOff>
      <xdr:row>61</xdr:row>
      <xdr:rowOff>20955</xdr:rowOff>
    </xdr:to>
    <xdr:cxnSp macro="">
      <xdr:nvCxnSpPr>
        <xdr:cNvPr id="253" name="直線コネクタ 252">
          <a:extLst>
            <a:ext uri="{FF2B5EF4-FFF2-40B4-BE49-F238E27FC236}">
              <a16:creationId xmlns:a16="http://schemas.microsoft.com/office/drawing/2014/main" id="{7949E009-6A95-4E81-B9BA-509104E9B8A1}"/>
            </a:ext>
          </a:extLst>
        </xdr:cNvPr>
        <xdr:cNvCxnSpPr/>
      </xdr:nvCxnSpPr>
      <xdr:spPr>
        <a:xfrm>
          <a:off x="6972300" y="10479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BFA9C6C1-2406-4D8E-AE13-44D52B237124}"/>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1DC8CA4F-EEDA-4744-BB41-10764DC662DC}"/>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a:extLst>
            <a:ext uri="{FF2B5EF4-FFF2-40B4-BE49-F238E27FC236}">
              <a16:creationId xmlns:a16="http://schemas.microsoft.com/office/drawing/2014/main" id="{3614B508-1EE8-4A80-8245-3BD98AC47A34}"/>
            </a:ext>
          </a:extLst>
        </xdr:cNvPr>
        <xdr:cNvSpPr txBox="1"/>
      </xdr:nvSpPr>
      <xdr:spPr>
        <a:xfrm>
          <a:off x="762642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25285C70-C453-4379-BBFA-5A93390EFFC6}"/>
            </a:ext>
          </a:extLst>
        </xdr:cNvPr>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82567</xdr:rowOff>
    </xdr:from>
    <xdr:ext cx="469744" cy="259045"/>
    <xdr:sp macro="" textlink="">
      <xdr:nvSpPr>
        <xdr:cNvPr id="258" name="n_1mainValue【体育館・プール】&#10;一人当たり面積">
          <a:extLst>
            <a:ext uri="{FF2B5EF4-FFF2-40B4-BE49-F238E27FC236}">
              <a16:creationId xmlns:a16="http://schemas.microsoft.com/office/drawing/2014/main" id="{07F50145-1E2D-499B-8185-B8C4B1DB1102}"/>
            </a:ext>
          </a:extLst>
        </xdr:cNvPr>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82567</xdr:rowOff>
    </xdr:from>
    <xdr:ext cx="469744" cy="259045"/>
    <xdr:sp macro="" textlink="">
      <xdr:nvSpPr>
        <xdr:cNvPr id="259" name="n_2mainValue【体育館・プール】&#10;一人当たり面積">
          <a:extLst>
            <a:ext uri="{FF2B5EF4-FFF2-40B4-BE49-F238E27FC236}">
              <a16:creationId xmlns:a16="http://schemas.microsoft.com/office/drawing/2014/main" id="{D2E48976-43CC-4103-B104-DEC7D2C8C2E1}"/>
            </a:ext>
          </a:extLst>
        </xdr:cNvPr>
        <xdr:cNvSpPr txBox="1"/>
      </xdr:nvSpPr>
      <xdr:spPr>
        <a:xfrm>
          <a:off x="85154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88282</xdr:rowOff>
    </xdr:from>
    <xdr:ext cx="469744" cy="259045"/>
    <xdr:sp macro="" textlink="">
      <xdr:nvSpPr>
        <xdr:cNvPr id="260" name="n_3mainValue【体育館・プール】&#10;一人当たり面積">
          <a:extLst>
            <a:ext uri="{FF2B5EF4-FFF2-40B4-BE49-F238E27FC236}">
              <a16:creationId xmlns:a16="http://schemas.microsoft.com/office/drawing/2014/main" id="{999B73ED-82F4-417F-91BF-755F3ADA5E58}"/>
            </a:ext>
          </a:extLst>
        </xdr:cNvPr>
        <xdr:cNvSpPr txBox="1"/>
      </xdr:nvSpPr>
      <xdr:spPr>
        <a:xfrm>
          <a:off x="7626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88282</xdr:rowOff>
    </xdr:from>
    <xdr:ext cx="469744" cy="259045"/>
    <xdr:sp macro="" textlink="">
      <xdr:nvSpPr>
        <xdr:cNvPr id="261" name="n_4mainValue【体育館・プール】&#10;一人当たり面積">
          <a:extLst>
            <a:ext uri="{FF2B5EF4-FFF2-40B4-BE49-F238E27FC236}">
              <a16:creationId xmlns:a16="http://schemas.microsoft.com/office/drawing/2014/main" id="{C1C15D9A-0DB5-41AE-B91D-BE9E913A664F}"/>
            </a:ext>
          </a:extLst>
        </xdr:cNvPr>
        <xdr:cNvSpPr txBox="1"/>
      </xdr:nvSpPr>
      <xdr:spPr>
        <a:xfrm>
          <a:off x="6737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0F5DF1A-3F97-4CDB-884B-E6271BDF5A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10E443E-EE97-4F0E-BB6C-80C55CA796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7364EC2-86DD-4EF4-96D8-2360C8A428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C3084E6-0C7D-48AD-8BB7-BD5C220C09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0ED6DF9-6F7A-40FB-89F2-6C08A56D0F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EE823F9-54D5-41D2-ACDD-44D90AB81D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4DDA466-7640-4D75-915B-18ED59988D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7DBFFEF-6C77-4F9C-8AB4-EFCB0B920C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A6FCD8A-7DDB-4145-85FB-2CD3172670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BDE6A3-CA49-4973-8791-AE0FB66D65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29F1D7C-BFB7-47B2-B8E6-6C0361020B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8D88940-1963-41F1-979E-089A59ECD36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46F23DA-7620-4293-8930-75FED02412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5148B41-9498-4CD9-8F26-848C1E3A1C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DD38551-7693-47C0-BEEF-6B6E31D3D29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11106ED-50F3-4596-9B55-2BEF34FF22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B2EBECE-AB1C-461D-887B-1BF37DEDCF6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62B2C97-68EC-4F91-8A62-295B8193F0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5F93E51-75CA-45A8-A44C-D88F65F707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0427817-6E22-436C-8101-96FE39F2061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8330D01-B4E4-4539-998C-8DAC4A109A3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820E456-4661-43A7-9AE2-15F5444692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4AD44A6-452F-4F09-8548-7911BE70591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1E8109A-AC02-4AD8-BC3D-7AF4CF5FB0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87630</xdr:rowOff>
    </xdr:from>
    <xdr:to>
      <xdr:col>24</xdr:col>
      <xdr:colOff>62865</xdr:colOff>
      <xdr:row>86</xdr:row>
      <xdr:rowOff>110489</xdr:rowOff>
    </xdr:to>
    <xdr:cxnSp macro="">
      <xdr:nvCxnSpPr>
        <xdr:cNvPr id="286" name="直線コネクタ 285">
          <a:extLst>
            <a:ext uri="{FF2B5EF4-FFF2-40B4-BE49-F238E27FC236}">
              <a16:creationId xmlns:a16="http://schemas.microsoft.com/office/drawing/2014/main" id="{D4FE824B-1299-4E82-BD3F-3716DB608C1D}"/>
            </a:ext>
          </a:extLst>
        </xdr:cNvPr>
        <xdr:cNvCxnSpPr/>
      </xdr:nvCxnSpPr>
      <xdr:spPr>
        <a:xfrm flipV="1">
          <a:off x="4634865" y="136321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114316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C0721FA8-9015-4458-9917-AA7F7133F301}"/>
            </a:ext>
          </a:extLst>
        </xdr:cNvPr>
        <xdr:cNvSpPr txBox="1"/>
      </xdr:nvSpPr>
      <xdr:spPr>
        <a:xfrm>
          <a:off x="4673600"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8" name="直線コネクタ 287">
          <a:extLst>
            <a:ext uri="{FF2B5EF4-FFF2-40B4-BE49-F238E27FC236}">
              <a16:creationId xmlns:a16="http://schemas.microsoft.com/office/drawing/2014/main" id="{30E7929F-D500-413A-928F-37B223F1EE66}"/>
            </a:ext>
          </a:extLst>
        </xdr:cNvPr>
        <xdr:cNvCxnSpPr/>
      </xdr:nvCxnSpPr>
      <xdr:spPr>
        <a:xfrm>
          <a:off x="4546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34307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7E44618-E4EF-4B99-BA44-EEE9C3262391}"/>
            </a:ext>
          </a:extLst>
        </xdr:cNvPr>
        <xdr:cNvSpPr txBox="1"/>
      </xdr:nvSpPr>
      <xdr:spPr>
        <a:xfrm>
          <a:off x="4673600"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87630</xdr:rowOff>
    </xdr:from>
    <xdr:to>
      <xdr:col>24</xdr:col>
      <xdr:colOff>152400</xdr:colOff>
      <xdr:row>79</xdr:row>
      <xdr:rowOff>87630</xdr:rowOff>
    </xdr:to>
    <xdr:cxnSp macro="">
      <xdr:nvCxnSpPr>
        <xdr:cNvPr id="290" name="直線コネクタ 289">
          <a:extLst>
            <a:ext uri="{FF2B5EF4-FFF2-40B4-BE49-F238E27FC236}">
              <a16:creationId xmlns:a16="http://schemas.microsoft.com/office/drawing/2014/main" id="{0BF58DD2-D2B1-493C-8B3D-50C2374B66E6}"/>
            </a:ext>
          </a:extLst>
        </xdr:cNvPr>
        <xdr:cNvCxnSpPr/>
      </xdr:nvCxnSpPr>
      <xdr:spPr>
        <a:xfrm>
          <a:off x="4546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DAD2F36-2B39-45CF-999D-DE0742F32420}"/>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7A09726C-6ECB-45AF-A91A-002E4A17F3F1}"/>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293" name="フローチャート: 判断 292">
          <a:extLst>
            <a:ext uri="{FF2B5EF4-FFF2-40B4-BE49-F238E27FC236}">
              <a16:creationId xmlns:a16="http://schemas.microsoft.com/office/drawing/2014/main" id="{83532C1C-2891-4358-BF2C-510E2B7BB797}"/>
            </a:ext>
          </a:extLst>
        </xdr:cNvPr>
        <xdr:cNvSpPr/>
      </xdr:nvSpPr>
      <xdr:spPr>
        <a:xfrm>
          <a:off x="3746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4" name="フローチャート: 判断 293">
          <a:extLst>
            <a:ext uri="{FF2B5EF4-FFF2-40B4-BE49-F238E27FC236}">
              <a16:creationId xmlns:a16="http://schemas.microsoft.com/office/drawing/2014/main" id="{55BF6F6C-1763-459F-B4E6-2B4B8922A165}"/>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D8FB14FB-FA1A-4E2B-95EC-010177F4B76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E2447EF1-3EE6-4BBB-B0D1-1A6C791C5E59}"/>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FB80DCB-269F-4984-AD70-E5D604BAFF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48F0FE8-D56F-4FFF-AD05-05EE4961AC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8742B5B-0D22-40D0-9D7B-A8474DFAD6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AEE92EE-7486-4F55-B293-69469A228D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3BBA36-A93B-4B7A-B9DD-FDF476FCF3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82550</xdr:rowOff>
    </xdr:from>
    <xdr:to>
      <xdr:col>24</xdr:col>
      <xdr:colOff>114300</xdr:colOff>
      <xdr:row>80</xdr:row>
      <xdr:rowOff>12700</xdr:rowOff>
    </xdr:to>
    <xdr:sp macro="" textlink="">
      <xdr:nvSpPr>
        <xdr:cNvPr id="302" name="楕円 301">
          <a:extLst>
            <a:ext uri="{FF2B5EF4-FFF2-40B4-BE49-F238E27FC236}">
              <a16:creationId xmlns:a16="http://schemas.microsoft.com/office/drawing/2014/main" id="{E23927FF-D389-49CE-9318-215CF040068D}"/>
            </a:ext>
          </a:extLst>
        </xdr:cNvPr>
        <xdr:cNvSpPr/>
      </xdr:nvSpPr>
      <xdr:spPr>
        <a:xfrm>
          <a:off x="4584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168927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ED23EEC0-7805-4DD0-8873-BDB4389811D1}"/>
            </a:ext>
          </a:extLst>
        </xdr:cNvPr>
        <xdr:cNvSpPr txBox="1"/>
      </xdr:nvSpPr>
      <xdr:spPr>
        <a:xfrm>
          <a:off x="4673600"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23495</xdr:rowOff>
    </xdr:from>
    <xdr:to>
      <xdr:col>20</xdr:col>
      <xdr:colOff>38100</xdr:colOff>
      <xdr:row>79</xdr:row>
      <xdr:rowOff>125095</xdr:rowOff>
    </xdr:to>
    <xdr:sp macro="" textlink="">
      <xdr:nvSpPr>
        <xdr:cNvPr id="304" name="楕円 303">
          <a:extLst>
            <a:ext uri="{FF2B5EF4-FFF2-40B4-BE49-F238E27FC236}">
              <a16:creationId xmlns:a16="http://schemas.microsoft.com/office/drawing/2014/main" id="{05F06D56-6EA0-452D-8CC4-E28125B2B6C5}"/>
            </a:ext>
          </a:extLst>
        </xdr:cNvPr>
        <xdr:cNvSpPr/>
      </xdr:nvSpPr>
      <xdr:spPr>
        <a:xfrm>
          <a:off x="3746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74295</xdr:rowOff>
    </xdr:from>
    <xdr:to>
      <xdr:col>24</xdr:col>
      <xdr:colOff>63500</xdr:colOff>
      <xdr:row>79</xdr:row>
      <xdr:rowOff>133350</xdr:rowOff>
    </xdr:to>
    <xdr:cxnSp macro="">
      <xdr:nvCxnSpPr>
        <xdr:cNvPr id="305" name="直線コネクタ 304">
          <a:extLst>
            <a:ext uri="{FF2B5EF4-FFF2-40B4-BE49-F238E27FC236}">
              <a16:creationId xmlns:a16="http://schemas.microsoft.com/office/drawing/2014/main" id="{40E6EEB1-C6B6-4DCC-9991-B515B42F0416}"/>
            </a:ext>
          </a:extLst>
        </xdr:cNvPr>
        <xdr:cNvCxnSpPr/>
      </xdr:nvCxnSpPr>
      <xdr:spPr>
        <a:xfrm>
          <a:off x="3797300" y="136188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132080</xdr:rowOff>
    </xdr:from>
    <xdr:to>
      <xdr:col>15</xdr:col>
      <xdr:colOff>101600</xdr:colOff>
      <xdr:row>79</xdr:row>
      <xdr:rowOff>62230</xdr:rowOff>
    </xdr:to>
    <xdr:sp macro="" textlink="">
      <xdr:nvSpPr>
        <xdr:cNvPr id="306" name="楕円 305">
          <a:extLst>
            <a:ext uri="{FF2B5EF4-FFF2-40B4-BE49-F238E27FC236}">
              <a16:creationId xmlns:a16="http://schemas.microsoft.com/office/drawing/2014/main" id="{3F257E67-6471-47B4-B6CC-52F406050062}"/>
            </a:ext>
          </a:extLst>
        </xdr:cNvPr>
        <xdr:cNvSpPr/>
      </xdr:nvSpPr>
      <xdr:spPr>
        <a:xfrm>
          <a:off x="2857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11430</xdr:rowOff>
    </xdr:from>
    <xdr:to>
      <xdr:col>19</xdr:col>
      <xdr:colOff>177800</xdr:colOff>
      <xdr:row>79</xdr:row>
      <xdr:rowOff>74295</xdr:rowOff>
    </xdr:to>
    <xdr:cxnSp macro="">
      <xdr:nvCxnSpPr>
        <xdr:cNvPr id="307" name="直線コネクタ 306">
          <a:extLst>
            <a:ext uri="{FF2B5EF4-FFF2-40B4-BE49-F238E27FC236}">
              <a16:creationId xmlns:a16="http://schemas.microsoft.com/office/drawing/2014/main" id="{E37A7E2A-354B-4EB2-BB7F-68D442B0BB65}"/>
            </a:ext>
          </a:extLst>
        </xdr:cNvPr>
        <xdr:cNvCxnSpPr/>
      </xdr:nvCxnSpPr>
      <xdr:spPr>
        <a:xfrm>
          <a:off x="2908300" y="135559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76836</xdr:rowOff>
    </xdr:from>
    <xdr:to>
      <xdr:col>10</xdr:col>
      <xdr:colOff>165100</xdr:colOff>
      <xdr:row>80</xdr:row>
      <xdr:rowOff>6986</xdr:rowOff>
    </xdr:to>
    <xdr:sp macro="" textlink="">
      <xdr:nvSpPr>
        <xdr:cNvPr id="308" name="楕円 307">
          <a:extLst>
            <a:ext uri="{FF2B5EF4-FFF2-40B4-BE49-F238E27FC236}">
              <a16:creationId xmlns:a16="http://schemas.microsoft.com/office/drawing/2014/main" id="{95F2DE76-E3FC-4E23-872E-E8220A658876}"/>
            </a:ext>
          </a:extLst>
        </xdr:cNvPr>
        <xdr:cNvSpPr/>
      </xdr:nvSpPr>
      <xdr:spPr>
        <a:xfrm>
          <a:off x="1968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11430</xdr:rowOff>
    </xdr:from>
    <xdr:to>
      <xdr:col>15</xdr:col>
      <xdr:colOff>50800</xdr:colOff>
      <xdr:row>79</xdr:row>
      <xdr:rowOff>127636</xdr:rowOff>
    </xdr:to>
    <xdr:cxnSp macro="">
      <xdr:nvCxnSpPr>
        <xdr:cNvPr id="309" name="直線コネクタ 308">
          <a:extLst>
            <a:ext uri="{FF2B5EF4-FFF2-40B4-BE49-F238E27FC236}">
              <a16:creationId xmlns:a16="http://schemas.microsoft.com/office/drawing/2014/main" id="{ABF2AB00-8C35-47CA-B53D-D5E1FF553B11}"/>
            </a:ext>
          </a:extLst>
        </xdr:cNvPr>
        <xdr:cNvCxnSpPr/>
      </xdr:nvCxnSpPr>
      <xdr:spPr>
        <a:xfrm flipV="1">
          <a:off x="2019300" y="13555980"/>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48261</xdr:rowOff>
    </xdr:from>
    <xdr:to>
      <xdr:col>6</xdr:col>
      <xdr:colOff>38100</xdr:colOff>
      <xdr:row>79</xdr:row>
      <xdr:rowOff>149861</xdr:rowOff>
    </xdr:to>
    <xdr:sp macro="" textlink="">
      <xdr:nvSpPr>
        <xdr:cNvPr id="310" name="楕円 309">
          <a:extLst>
            <a:ext uri="{FF2B5EF4-FFF2-40B4-BE49-F238E27FC236}">
              <a16:creationId xmlns:a16="http://schemas.microsoft.com/office/drawing/2014/main" id="{9E164689-14F1-44E2-92F6-E9DBF5EB9E69}"/>
            </a:ext>
          </a:extLst>
        </xdr:cNvPr>
        <xdr:cNvSpPr/>
      </xdr:nvSpPr>
      <xdr:spPr>
        <a:xfrm>
          <a:off x="1079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99061</xdr:rowOff>
    </xdr:from>
    <xdr:to>
      <xdr:col>10</xdr:col>
      <xdr:colOff>114300</xdr:colOff>
      <xdr:row>79</xdr:row>
      <xdr:rowOff>127636</xdr:rowOff>
    </xdr:to>
    <xdr:cxnSp macro="">
      <xdr:nvCxnSpPr>
        <xdr:cNvPr id="311" name="直線コネクタ 310">
          <a:extLst>
            <a:ext uri="{FF2B5EF4-FFF2-40B4-BE49-F238E27FC236}">
              <a16:creationId xmlns:a16="http://schemas.microsoft.com/office/drawing/2014/main" id="{69EAF99E-2E80-4782-9B50-2D73179916A3}"/>
            </a:ext>
          </a:extLst>
        </xdr:cNvPr>
        <xdr:cNvCxnSpPr/>
      </xdr:nvCxnSpPr>
      <xdr:spPr>
        <a:xfrm>
          <a:off x="1130300" y="136436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146702</xdr:rowOff>
    </xdr:from>
    <xdr:ext cx="405111" cy="259045"/>
    <xdr:sp macro="" textlink="">
      <xdr:nvSpPr>
        <xdr:cNvPr id="312" name="n_1aveValue【福祉施設】&#10;有形固定資産減価償却率">
          <a:extLst>
            <a:ext uri="{FF2B5EF4-FFF2-40B4-BE49-F238E27FC236}">
              <a16:creationId xmlns:a16="http://schemas.microsoft.com/office/drawing/2014/main" id="{C6BFACF9-9643-478D-95A1-0A1FB316C755}"/>
            </a:ext>
          </a:extLst>
        </xdr:cNvPr>
        <xdr:cNvSpPr txBox="1"/>
      </xdr:nvSpPr>
      <xdr:spPr>
        <a:xfrm>
          <a:off x="3582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3" name="n_2aveValue【福祉施設】&#10;有形固定資産減価償却率">
          <a:extLst>
            <a:ext uri="{FF2B5EF4-FFF2-40B4-BE49-F238E27FC236}">
              <a16:creationId xmlns:a16="http://schemas.microsoft.com/office/drawing/2014/main" id="{8569AF6F-331F-4F1C-8256-39357A7CADD3}"/>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FB84A2D6-0EAB-492A-8FC8-901837E3DEE9}"/>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98ABBB00-CE86-4A37-896B-53549B8407CF}"/>
            </a:ext>
          </a:extLst>
        </xdr:cNvPr>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141622</xdr:rowOff>
    </xdr:from>
    <xdr:ext cx="405111" cy="259045"/>
    <xdr:sp macro="" textlink="">
      <xdr:nvSpPr>
        <xdr:cNvPr id="316" name="n_1mainValue【福祉施設】&#10;有形固定資産減価償却率">
          <a:extLst>
            <a:ext uri="{FF2B5EF4-FFF2-40B4-BE49-F238E27FC236}">
              <a16:creationId xmlns:a16="http://schemas.microsoft.com/office/drawing/2014/main" id="{125A5B13-DBE1-490F-A444-0B38B60FBD50}"/>
            </a:ext>
          </a:extLst>
        </xdr:cNvPr>
        <xdr:cNvSpPr txBox="1"/>
      </xdr:nvSpPr>
      <xdr:spPr>
        <a:xfrm>
          <a:off x="35820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78757</xdr:rowOff>
    </xdr:from>
    <xdr:ext cx="405111" cy="259045"/>
    <xdr:sp macro="" textlink="">
      <xdr:nvSpPr>
        <xdr:cNvPr id="317" name="n_2mainValue【福祉施設】&#10;有形固定資産減価償却率">
          <a:extLst>
            <a:ext uri="{FF2B5EF4-FFF2-40B4-BE49-F238E27FC236}">
              <a16:creationId xmlns:a16="http://schemas.microsoft.com/office/drawing/2014/main" id="{E479C9AC-89D3-45F5-BF45-87125820BCDD}"/>
            </a:ext>
          </a:extLst>
        </xdr:cNvPr>
        <xdr:cNvSpPr txBox="1"/>
      </xdr:nvSpPr>
      <xdr:spPr>
        <a:xfrm>
          <a:off x="2705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23513</xdr:rowOff>
    </xdr:from>
    <xdr:ext cx="405111" cy="259045"/>
    <xdr:sp macro="" textlink="">
      <xdr:nvSpPr>
        <xdr:cNvPr id="318" name="n_3mainValue【福祉施設】&#10;有形固定資産減価償却率">
          <a:extLst>
            <a:ext uri="{FF2B5EF4-FFF2-40B4-BE49-F238E27FC236}">
              <a16:creationId xmlns:a16="http://schemas.microsoft.com/office/drawing/2014/main" id="{E9E4E6DC-F236-4FD0-B975-36BB521FBD33}"/>
            </a:ext>
          </a:extLst>
        </xdr:cNvPr>
        <xdr:cNvSpPr txBox="1"/>
      </xdr:nvSpPr>
      <xdr:spPr>
        <a:xfrm>
          <a:off x="1816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166388</xdr:rowOff>
    </xdr:from>
    <xdr:ext cx="405111" cy="259045"/>
    <xdr:sp macro="" textlink="">
      <xdr:nvSpPr>
        <xdr:cNvPr id="319" name="n_4mainValue【福祉施設】&#10;有形固定資産減価償却率">
          <a:extLst>
            <a:ext uri="{FF2B5EF4-FFF2-40B4-BE49-F238E27FC236}">
              <a16:creationId xmlns:a16="http://schemas.microsoft.com/office/drawing/2014/main" id="{52EDB563-F67F-4617-AD38-276DED641DDC}"/>
            </a:ext>
          </a:extLst>
        </xdr:cNvPr>
        <xdr:cNvSpPr txBox="1"/>
      </xdr:nvSpPr>
      <xdr:spPr>
        <a:xfrm>
          <a:off x="927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AA0B121-2BDF-478A-8892-8123D926A5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1D6CF6C-500B-4D0B-82B2-5176A6CB42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F4EAC01-E020-4F91-A89E-C876AE8B31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BCB5907-3F6D-4486-9877-375D1C4C71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A004351-BCEB-4658-91A5-25BB307423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EF5E5E7-6419-400F-932C-01B6DA2D90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F1B33C3-AA3E-4B7C-A824-F8F17C08F38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6E67FA2-8DAF-4B9C-BC18-2DF899B444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350D49D-E071-41F1-8940-0B605DBFDF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B513E36-2D99-4D7E-8854-FD8DA08FAE9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7A77734-634C-40AA-A4DB-AD14151F948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4B0EBDA-628F-4935-B2D8-0627284B167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EBA97081-B60B-4191-BC4E-469E2B04153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36A3383-2C13-4671-B51A-330585468B4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C5CC062-F855-4BF9-AAFC-C9FA5C1B6B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B78E6FDE-E456-4F0C-8729-E6C11B1732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0BAFA0E-E073-4FD6-A24B-87BB820B45C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87BEAAE-17AF-48B6-8E24-0F053562BC2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1C159CC2-BC11-4551-BF6C-040AE5DAD9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EE497615-10D5-46D0-85AB-926C93069F1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61DB8DC-7938-45B4-BAFC-D2240CE73B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1CCB0FC-CB32-498E-9C6F-7DB4FB748E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DF6DBEA2-9B48-4B14-AB11-6BC1EA78D8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DA10C9E4-0E1D-46BA-8C68-6AE2CD3C8435}"/>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69317277-4578-4868-B31A-19990EA0E754}"/>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CD7D582B-6805-4FBF-A1BD-55EB1129B7F9}"/>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id="{A3379AB4-D869-4900-B87D-C15724073882}"/>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id="{E2DB8AC8-7205-4D41-9F37-C3129D832B3B}"/>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8" name="【福祉施設】&#10;一人当たり面積平均値テキスト">
          <a:extLst>
            <a:ext uri="{FF2B5EF4-FFF2-40B4-BE49-F238E27FC236}">
              <a16:creationId xmlns:a16="http://schemas.microsoft.com/office/drawing/2014/main" id="{E8835281-B0DE-45BB-AE87-CC66C26EF341}"/>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9" name="フローチャート: 判断 348">
          <a:extLst>
            <a:ext uri="{FF2B5EF4-FFF2-40B4-BE49-F238E27FC236}">
              <a16:creationId xmlns:a16="http://schemas.microsoft.com/office/drawing/2014/main" id="{8E6A747F-AC45-4F09-856D-84B91BA2A76A}"/>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0" name="フローチャート: 判断 349">
          <a:extLst>
            <a:ext uri="{FF2B5EF4-FFF2-40B4-BE49-F238E27FC236}">
              <a16:creationId xmlns:a16="http://schemas.microsoft.com/office/drawing/2014/main" id="{780B76DA-2489-48D9-B417-96E35BD9F7B2}"/>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1" name="フローチャート: 判断 350">
          <a:extLst>
            <a:ext uri="{FF2B5EF4-FFF2-40B4-BE49-F238E27FC236}">
              <a16:creationId xmlns:a16="http://schemas.microsoft.com/office/drawing/2014/main" id="{78EFD7FE-4286-4571-8738-6C31F0125E27}"/>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8E2A4959-9653-409F-B85F-735091AD63BC}"/>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56A92CB9-8795-4EAA-B2F6-72E97F6834A8}"/>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A56933E-F555-4FC3-8720-BA1730434B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0C88802-110A-48CA-948A-869DFFFD65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2BEB28-E8A9-4E0B-A46F-30C98C1665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4BFD8CD-9F0B-47D3-B89C-0193478A9E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31C9A05-A144-464D-A00E-FFC0141D17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9" name="楕円 358">
          <a:extLst>
            <a:ext uri="{FF2B5EF4-FFF2-40B4-BE49-F238E27FC236}">
              <a16:creationId xmlns:a16="http://schemas.microsoft.com/office/drawing/2014/main" id="{91A0EE86-FFEB-4230-B108-97A195DF6AD2}"/>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60" name="【福祉施設】&#10;一人当たり面積該当値テキスト">
          <a:extLst>
            <a:ext uri="{FF2B5EF4-FFF2-40B4-BE49-F238E27FC236}">
              <a16:creationId xmlns:a16="http://schemas.microsoft.com/office/drawing/2014/main" id="{DA6BB913-B446-4A13-A39E-1EC81D360A82}"/>
            </a:ext>
          </a:extLst>
        </xdr:cNvPr>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52070</xdr:rowOff>
    </xdr:from>
    <xdr:to>
      <xdr:col>50</xdr:col>
      <xdr:colOff>165100</xdr:colOff>
      <xdr:row>83</xdr:row>
      <xdr:rowOff>153670</xdr:rowOff>
    </xdr:to>
    <xdr:sp macro="" textlink="">
      <xdr:nvSpPr>
        <xdr:cNvPr id="361" name="楕円 360">
          <a:extLst>
            <a:ext uri="{FF2B5EF4-FFF2-40B4-BE49-F238E27FC236}">
              <a16:creationId xmlns:a16="http://schemas.microsoft.com/office/drawing/2014/main" id="{47E95746-78B9-4562-BAB3-5FCB6E91FCBF}"/>
            </a:ext>
          </a:extLst>
        </xdr:cNvPr>
        <xdr:cNvSpPr/>
      </xdr:nvSpPr>
      <xdr:spPr>
        <a:xfrm>
          <a:off x="958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102870</xdr:rowOff>
    </xdr:to>
    <xdr:cxnSp macro="">
      <xdr:nvCxnSpPr>
        <xdr:cNvPr id="362" name="直線コネクタ 361">
          <a:extLst>
            <a:ext uri="{FF2B5EF4-FFF2-40B4-BE49-F238E27FC236}">
              <a16:creationId xmlns:a16="http://schemas.microsoft.com/office/drawing/2014/main" id="{AE6C17F7-7F9D-4E2F-831B-DDEAD9CFF4B4}"/>
            </a:ext>
          </a:extLst>
        </xdr:cNvPr>
        <xdr:cNvCxnSpPr/>
      </xdr:nvCxnSpPr>
      <xdr:spPr>
        <a:xfrm flipV="1">
          <a:off x="9639300" y="1432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52070</xdr:rowOff>
    </xdr:from>
    <xdr:to>
      <xdr:col>46</xdr:col>
      <xdr:colOff>38100</xdr:colOff>
      <xdr:row>83</xdr:row>
      <xdr:rowOff>153670</xdr:rowOff>
    </xdr:to>
    <xdr:sp macro="" textlink="">
      <xdr:nvSpPr>
        <xdr:cNvPr id="363" name="楕円 362">
          <a:extLst>
            <a:ext uri="{FF2B5EF4-FFF2-40B4-BE49-F238E27FC236}">
              <a16:creationId xmlns:a16="http://schemas.microsoft.com/office/drawing/2014/main" id="{BE577ED2-4497-447F-96E2-218C1D5BFA25}"/>
            </a:ext>
          </a:extLst>
        </xdr:cNvPr>
        <xdr:cNvSpPr/>
      </xdr:nvSpPr>
      <xdr:spPr>
        <a:xfrm>
          <a:off x="869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102870</xdr:rowOff>
    </xdr:from>
    <xdr:to>
      <xdr:col>50</xdr:col>
      <xdr:colOff>114300</xdr:colOff>
      <xdr:row>83</xdr:row>
      <xdr:rowOff>102870</xdr:rowOff>
    </xdr:to>
    <xdr:cxnSp macro="">
      <xdr:nvCxnSpPr>
        <xdr:cNvPr id="364" name="直線コネクタ 363">
          <a:extLst>
            <a:ext uri="{FF2B5EF4-FFF2-40B4-BE49-F238E27FC236}">
              <a16:creationId xmlns:a16="http://schemas.microsoft.com/office/drawing/2014/main" id="{03949717-D3C4-417D-81F3-F178C4B358A2}"/>
            </a:ext>
          </a:extLst>
        </xdr:cNvPr>
        <xdr:cNvCxnSpPr/>
      </xdr:nvCxnSpPr>
      <xdr:spPr>
        <a:xfrm>
          <a:off x="8750300" y="1433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170180</xdr:rowOff>
    </xdr:from>
    <xdr:to>
      <xdr:col>41</xdr:col>
      <xdr:colOff>101600</xdr:colOff>
      <xdr:row>82</xdr:row>
      <xdr:rowOff>100330</xdr:rowOff>
    </xdr:to>
    <xdr:sp macro="" textlink="">
      <xdr:nvSpPr>
        <xdr:cNvPr id="365" name="楕円 364">
          <a:extLst>
            <a:ext uri="{FF2B5EF4-FFF2-40B4-BE49-F238E27FC236}">
              <a16:creationId xmlns:a16="http://schemas.microsoft.com/office/drawing/2014/main" id="{A2D715EB-C079-42BC-8753-0F09AE4C0D84}"/>
            </a:ext>
          </a:extLst>
        </xdr:cNvPr>
        <xdr:cNvSpPr/>
      </xdr:nvSpPr>
      <xdr:spPr>
        <a:xfrm>
          <a:off x="781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49530</xdr:rowOff>
    </xdr:from>
    <xdr:to>
      <xdr:col>45</xdr:col>
      <xdr:colOff>177800</xdr:colOff>
      <xdr:row>83</xdr:row>
      <xdr:rowOff>102870</xdr:rowOff>
    </xdr:to>
    <xdr:cxnSp macro="">
      <xdr:nvCxnSpPr>
        <xdr:cNvPr id="366" name="直線コネクタ 365">
          <a:extLst>
            <a:ext uri="{FF2B5EF4-FFF2-40B4-BE49-F238E27FC236}">
              <a16:creationId xmlns:a16="http://schemas.microsoft.com/office/drawing/2014/main" id="{5A3E6939-6BD9-45C9-BB5B-239EFDC06E70}"/>
            </a:ext>
          </a:extLst>
        </xdr:cNvPr>
        <xdr:cNvCxnSpPr/>
      </xdr:nvCxnSpPr>
      <xdr:spPr>
        <a:xfrm>
          <a:off x="7861300" y="141084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2539</xdr:rowOff>
    </xdr:from>
    <xdr:to>
      <xdr:col>36</xdr:col>
      <xdr:colOff>165100</xdr:colOff>
      <xdr:row>82</xdr:row>
      <xdr:rowOff>104139</xdr:rowOff>
    </xdr:to>
    <xdr:sp macro="" textlink="">
      <xdr:nvSpPr>
        <xdr:cNvPr id="367" name="楕円 366">
          <a:extLst>
            <a:ext uri="{FF2B5EF4-FFF2-40B4-BE49-F238E27FC236}">
              <a16:creationId xmlns:a16="http://schemas.microsoft.com/office/drawing/2014/main" id="{C1F984CA-26CB-4479-832B-962088B60082}"/>
            </a:ext>
          </a:extLst>
        </xdr:cNvPr>
        <xdr:cNvSpPr/>
      </xdr:nvSpPr>
      <xdr:spPr>
        <a:xfrm>
          <a:off x="6921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49530</xdr:rowOff>
    </xdr:from>
    <xdr:to>
      <xdr:col>41</xdr:col>
      <xdr:colOff>50800</xdr:colOff>
      <xdr:row>82</xdr:row>
      <xdr:rowOff>53339</xdr:rowOff>
    </xdr:to>
    <xdr:cxnSp macro="">
      <xdr:nvCxnSpPr>
        <xdr:cNvPr id="368" name="直線コネクタ 367">
          <a:extLst>
            <a:ext uri="{FF2B5EF4-FFF2-40B4-BE49-F238E27FC236}">
              <a16:creationId xmlns:a16="http://schemas.microsoft.com/office/drawing/2014/main" id="{A8D9175D-A92D-4260-96AB-521DACD53FB6}"/>
            </a:ext>
          </a:extLst>
        </xdr:cNvPr>
        <xdr:cNvCxnSpPr/>
      </xdr:nvCxnSpPr>
      <xdr:spPr>
        <a:xfrm flipV="1">
          <a:off x="6972300" y="14108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9" name="n_1aveValue【福祉施設】&#10;一人当たり面積">
          <a:extLst>
            <a:ext uri="{FF2B5EF4-FFF2-40B4-BE49-F238E27FC236}">
              <a16:creationId xmlns:a16="http://schemas.microsoft.com/office/drawing/2014/main" id="{90766F1A-1DBE-4B01-A2B7-23E08B2E30AA}"/>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70" name="n_2aveValue【福祉施設】&#10;一人当たり面積">
          <a:extLst>
            <a:ext uri="{FF2B5EF4-FFF2-40B4-BE49-F238E27FC236}">
              <a16:creationId xmlns:a16="http://schemas.microsoft.com/office/drawing/2014/main" id="{AB1822E8-65C3-42A2-9C38-C56A1A4C81E6}"/>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6649A3F2-FFF8-470A-8847-6C63077EE6D6}"/>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37F28D1D-117F-4AD2-910E-D64E954F1BC3}"/>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170197</xdr:rowOff>
    </xdr:from>
    <xdr:ext cx="469744" cy="259045"/>
    <xdr:sp macro="" textlink="">
      <xdr:nvSpPr>
        <xdr:cNvPr id="373" name="n_1mainValue【福祉施設】&#10;一人当たり面積">
          <a:extLst>
            <a:ext uri="{FF2B5EF4-FFF2-40B4-BE49-F238E27FC236}">
              <a16:creationId xmlns:a16="http://schemas.microsoft.com/office/drawing/2014/main" id="{085C6140-4DC3-41F1-A0AF-226A50C8E24E}"/>
            </a:ext>
          </a:extLst>
        </xdr:cNvPr>
        <xdr:cNvSpPr txBox="1"/>
      </xdr:nvSpPr>
      <xdr:spPr>
        <a:xfrm>
          <a:off x="9391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170197</xdr:rowOff>
    </xdr:from>
    <xdr:ext cx="469744" cy="259045"/>
    <xdr:sp macro="" textlink="">
      <xdr:nvSpPr>
        <xdr:cNvPr id="374" name="n_2mainValue【福祉施設】&#10;一人当たり面積">
          <a:extLst>
            <a:ext uri="{FF2B5EF4-FFF2-40B4-BE49-F238E27FC236}">
              <a16:creationId xmlns:a16="http://schemas.microsoft.com/office/drawing/2014/main" id="{18C4C652-AC5B-4320-9616-CE3AD2FA3E97}"/>
            </a:ext>
          </a:extLst>
        </xdr:cNvPr>
        <xdr:cNvSpPr txBox="1"/>
      </xdr:nvSpPr>
      <xdr:spPr>
        <a:xfrm>
          <a:off x="8515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116857</xdr:rowOff>
    </xdr:from>
    <xdr:ext cx="469744" cy="259045"/>
    <xdr:sp macro="" textlink="">
      <xdr:nvSpPr>
        <xdr:cNvPr id="375" name="n_3mainValue【福祉施設】&#10;一人当たり面積">
          <a:extLst>
            <a:ext uri="{FF2B5EF4-FFF2-40B4-BE49-F238E27FC236}">
              <a16:creationId xmlns:a16="http://schemas.microsoft.com/office/drawing/2014/main" id="{4192AB50-C777-4A13-9C73-A0FEDA9CD2DF}"/>
            </a:ext>
          </a:extLst>
        </xdr:cNvPr>
        <xdr:cNvSpPr txBox="1"/>
      </xdr:nvSpPr>
      <xdr:spPr>
        <a:xfrm>
          <a:off x="76264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120666</xdr:rowOff>
    </xdr:from>
    <xdr:ext cx="469744" cy="259045"/>
    <xdr:sp macro="" textlink="">
      <xdr:nvSpPr>
        <xdr:cNvPr id="376" name="n_4mainValue【福祉施設】&#10;一人当たり面積">
          <a:extLst>
            <a:ext uri="{FF2B5EF4-FFF2-40B4-BE49-F238E27FC236}">
              <a16:creationId xmlns:a16="http://schemas.microsoft.com/office/drawing/2014/main" id="{CAC968FD-9E86-4A39-8293-0B354A022DB8}"/>
            </a:ext>
          </a:extLst>
        </xdr:cNvPr>
        <xdr:cNvSpPr txBox="1"/>
      </xdr:nvSpPr>
      <xdr:spPr>
        <a:xfrm>
          <a:off x="6737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FF4CCDF-D97F-4116-AD43-FAF8FA94C8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E66034A-9495-40A1-8E55-ED193ACC53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46886DB-A4F9-45AD-A839-E7A026A016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F7334D4-347D-4B0F-926A-B320327A90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695C312-9017-4487-9F5C-FBA00D2A2D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5FF5589-3CBB-43DB-BC2B-5304057FA2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0452110-ADBB-4F21-B80C-687EAE55567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F8421D0-3D12-49AE-B7F4-DA3FA85118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00CC02B-BD5C-4E70-B2ED-2724AEF700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8C69D102-6C2A-412F-86AC-B7EEC299B65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F65551FF-D0BE-4BD6-B222-C63A75FE50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9BA62FAC-ACD9-4D05-AFFE-54298B6E39C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2E29743C-E2CC-4632-97E7-CDA33B512AE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E4080AD9-1C2F-4CFF-B434-0F4FAB84E1B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9F78FF9C-42FA-4C93-A6F2-EECA1383841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13B4A92-D475-41F0-AB0C-6E0194BB640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95AC46E0-48A9-4652-8634-FE7F288AB2F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6CF56C0-E05A-4DE5-A102-A66656266FB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8397F99F-9813-4450-8DE0-045147040AE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E6BC7D0A-C34F-4A16-BE71-EBC9F23E54A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6876A7B3-00C9-4731-94FB-483B43DF4C3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64F8035-48F0-4F31-B632-D5C9094DB0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1A65342-ABCA-4009-A588-683820C31B3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660213E-9B60-4AD6-855B-F1B7FFE8A6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1" name="直線コネクタ 400">
          <a:extLst>
            <a:ext uri="{FF2B5EF4-FFF2-40B4-BE49-F238E27FC236}">
              <a16:creationId xmlns:a16="http://schemas.microsoft.com/office/drawing/2014/main" id="{070E79B0-32E8-4BA5-8052-A3558AB7B43E}"/>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1D6FE9E0-CAFC-4066-B3E0-B25E55D36B31}"/>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3" name="直線コネクタ 402">
          <a:extLst>
            <a:ext uri="{FF2B5EF4-FFF2-40B4-BE49-F238E27FC236}">
              <a16:creationId xmlns:a16="http://schemas.microsoft.com/office/drawing/2014/main" id="{66F2D945-FD2C-409A-A4AD-60CA07D786EC}"/>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F1673AB5-620C-4F34-A89F-7E2D94038173}"/>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5" name="直線コネクタ 404">
          <a:extLst>
            <a:ext uri="{FF2B5EF4-FFF2-40B4-BE49-F238E27FC236}">
              <a16:creationId xmlns:a16="http://schemas.microsoft.com/office/drawing/2014/main" id="{89B4A757-BA58-4C6C-93CA-4C6A13A3B682}"/>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8AE9FC54-463A-4AB5-895E-CB2CE31BA370}"/>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7" name="フローチャート: 判断 406">
          <a:extLst>
            <a:ext uri="{FF2B5EF4-FFF2-40B4-BE49-F238E27FC236}">
              <a16:creationId xmlns:a16="http://schemas.microsoft.com/office/drawing/2014/main" id="{C6B62D4E-59C2-4045-93BA-B7848C85A82E}"/>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8" name="フローチャート: 判断 407">
          <a:extLst>
            <a:ext uri="{FF2B5EF4-FFF2-40B4-BE49-F238E27FC236}">
              <a16:creationId xmlns:a16="http://schemas.microsoft.com/office/drawing/2014/main" id="{FB744DBC-43AD-4BEB-86D1-702256F75C28}"/>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9" name="フローチャート: 判断 408">
          <a:extLst>
            <a:ext uri="{FF2B5EF4-FFF2-40B4-BE49-F238E27FC236}">
              <a16:creationId xmlns:a16="http://schemas.microsoft.com/office/drawing/2014/main" id="{2BE75880-6932-483F-BBA5-A8A23F6FBCA6}"/>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0" name="フローチャート: 判断 409">
          <a:extLst>
            <a:ext uri="{FF2B5EF4-FFF2-40B4-BE49-F238E27FC236}">
              <a16:creationId xmlns:a16="http://schemas.microsoft.com/office/drawing/2014/main" id="{F625CAA1-ADE3-4137-AF64-F9DBC2647E54}"/>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11" name="フローチャート: 判断 410">
          <a:extLst>
            <a:ext uri="{FF2B5EF4-FFF2-40B4-BE49-F238E27FC236}">
              <a16:creationId xmlns:a16="http://schemas.microsoft.com/office/drawing/2014/main" id="{FE30F652-CDD4-4015-9F22-84089E300B4B}"/>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79C1B55-7566-4834-A4E2-5ADE6DD541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59E8EF0-351E-42F4-9522-64CFDF2F2B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D439F90-9B60-4101-B37F-EF5F01FE35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982A394-72F7-45C5-8454-CDD1C59598E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10AB5BB-83DA-4C87-A441-2B8BF19BE5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417" name="楕円 416">
          <a:extLst>
            <a:ext uri="{FF2B5EF4-FFF2-40B4-BE49-F238E27FC236}">
              <a16:creationId xmlns:a16="http://schemas.microsoft.com/office/drawing/2014/main" id="{3E37A127-ABC7-4496-B108-ED716541DAFA}"/>
            </a:ext>
          </a:extLst>
        </xdr:cNvPr>
        <xdr:cNvSpPr/>
      </xdr:nvSpPr>
      <xdr:spPr>
        <a:xfrm>
          <a:off x="4584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112413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F035321-B99A-4DF5-A2A4-D467260CF87D}"/>
            </a:ext>
          </a:extLst>
        </xdr:cNvPr>
        <xdr:cNvSpPr txBox="1"/>
      </xdr:nvSpPr>
      <xdr:spPr>
        <a:xfrm>
          <a:off x="4673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103505</xdr:rowOff>
    </xdr:from>
    <xdr:to>
      <xdr:col>20</xdr:col>
      <xdr:colOff>38100</xdr:colOff>
      <xdr:row>105</xdr:row>
      <xdr:rowOff>33655</xdr:rowOff>
    </xdr:to>
    <xdr:sp macro="" textlink="">
      <xdr:nvSpPr>
        <xdr:cNvPr id="419" name="楕円 418">
          <a:extLst>
            <a:ext uri="{FF2B5EF4-FFF2-40B4-BE49-F238E27FC236}">
              <a16:creationId xmlns:a16="http://schemas.microsoft.com/office/drawing/2014/main" id="{54B2CB26-0548-4C5F-BA1E-912381347860}"/>
            </a:ext>
          </a:extLst>
        </xdr:cNvPr>
        <xdr:cNvSpPr/>
      </xdr:nvSpPr>
      <xdr:spPr>
        <a:xfrm>
          <a:off x="3746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154305</xdr:rowOff>
    </xdr:from>
    <xdr:to>
      <xdr:col>24</xdr:col>
      <xdr:colOff>63500</xdr:colOff>
      <xdr:row>105</xdr:row>
      <xdr:rowOff>13336</xdr:rowOff>
    </xdr:to>
    <xdr:cxnSp macro="">
      <xdr:nvCxnSpPr>
        <xdr:cNvPr id="420" name="直線コネクタ 419">
          <a:extLst>
            <a:ext uri="{FF2B5EF4-FFF2-40B4-BE49-F238E27FC236}">
              <a16:creationId xmlns:a16="http://schemas.microsoft.com/office/drawing/2014/main" id="{198BF60E-8AE7-47FF-B3C2-0F9A8A2F1EFB}"/>
            </a:ext>
          </a:extLst>
        </xdr:cNvPr>
        <xdr:cNvCxnSpPr/>
      </xdr:nvCxnSpPr>
      <xdr:spPr>
        <a:xfrm>
          <a:off x="3797300" y="179851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76836</xdr:rowOff>
    </xdr:from>
    <xdr:to>
      <xdr:col>15</xdr:col>
      <xdr:colOff>101600</xdr:colOff>
      <xdr:row>105</xdr:row>
      <xdr:rowOff>6986</xdr:rowOff>
    </xdr:to>
    <xdr:sp macro="" textlink="">
      <xdr:nvSpPr>
        <xdr:cNvPr id="421" name="楕円 420">
          <a:extLst>
            <a:ext uri="{FF2B5EF4-FFF2-40B4-BE49-F238E27FC236}">
              <a16:creationId xmlns:a16="http://schemas.microsoft.com/office/drawing/2014/main" id="{91C47B48-5B3B-4FB3-83FB-92768B4B1E2E}"/>
            </a:ext>
          </a:extLst>
        </xdr:cNvPr>
        <xdr:cNvSpPr/>
      </xdr:nvSpPr>
      <xdr:spPr>
        <a:xfrm>
          <a:off x="2857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127636</xdr:rowOff>
    </xdr:from>
    <xdr:to>
      <xdr:col>19</xdr:col>
      <xdr:colOff>177800</xdr:colOff>
      <xdr:row>104</xdr:row>
      <xdr:rowOff>154305</xdr:rowOff>
    </xdr:to>
    <xdr:cxnSp macro="">
      <xdr:nvCxnSpPr>
        <xdr:cNvPr id="422" name="直線コネクタ 421">
          <a:extLst>
            <a:ext uri="{FF2B5EF4-FFF2-40B4-BE49-F238E27FC236}">
              <a16:creationId xmlns:a16="http://schemas.microsoft.com/office/drawing/2014/main" id="{E27364FE-85C0-432F-AD09-6A311E0FD3A0}"/>
            </a:ext>
          </a:extLst>
        </xdr:cNvPr>
        <xdr:cNvCxnSpPr/>
      </xdr:nvCxnSpPr>
      <xdr:spPr>
        <a:xfrm>
          <a:off x="2908300" y="179584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67311</xdr:rowOff>
    </xdr:from>
    <xdr:to>
      <xdr:col>10</xdr:col>
      <xdr:colOff>165100</xdr:colOff>
      <xdr:row>104</xdr:row>
      <xdr:rowOff>168911</xdr:rowOff>
    </xdr:to>
    <xdr:sp macro="" textlink="">
      <xdr:nvSpPr>
        <xdr:cNvPr id="423" name="楕円 422">
          <a:extLst>
            <a:ext uri="{FF2B5EF4-FFF2-40B4-BE49-F238E27FC236}">
              <a16:creationId xmlns:a16="http://schemas.microsoft.com/office/drawing/2014/main" id="{4377ED44-086B-4A5A-A362-AD1C5B5953BE}"/>
            </a:ext>
          </a:extLst>
        </xdr:cNvPr>
        <xdr:cNvSpPr/>
      </xdr:nvSpPr>
      <xdr:spPr>
        <a:xfrm>
          <a:off x="1968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118111</xdr:rowOff>
    </xdr:from>
    <xdr:to>
      <xdr:col>15</xdr:col>
      <xdr:colOff>50800</xdr:colOff>
      <xdr:row>104</xdr:row>
      <xdr:rowOff>127636</xdr:rowOff>
    </xdr:to>
    <xdr:cxnSp macro="">
      <xdr:nvCxnSpPr>
        <xdr:cNvPr id="424" name="直線コネクタ 423">
          <a:extLst>
            <a:ext uri="{FF2B5EF4-FFF2-40B4-BE49-F238E27FC236}">
              <a16:creationId xmlns:a16="http://schemas.microsoft.com/office/drawing/2014/main" id="{3B50E081-CE9C-4FF1-AC92-7A3A1C50609C}"/>
            </a:ext>
          </a:extLst>
        </xdr:cNvPr>
        <xdr:cNvCxnSpPr/>
      </xdr:nvCxnSpPr>
      <xdr:spPr>
        <a:xfrm>
          <a:off x="2019300" y="179489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25" name="楕円 424">
          <a:extLst>
            <a:ext uri="{FF2B5EF4-FFF2-40B4-BE49-F238E27FC236}">
              <a16:creationId xmlns:a16="http://schemas.microsoft.com/office/drawing/2014/main" id="{88B167D7-371F-41D1-BEE4-CF9BFD65BF99}"/>
            </a:ext>
          </a:extLst>
        </xdr:cNvPr>
        <xdr:cNvSpPr/>
      </xdr:nvSpPr>
      <xdr:spPr>
        <a:xfrm>
          <a:off x="107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106680</xdr:rowOff>
    </xdr:from>
    <xdr:to>
      <xdr:col>10</xdr:col>
      <xdr:colOff>114300</xdr:colOff>
      <xdr:row>104</xdr:row>
      <xdr:rowOff>118111</xdr:rowOff>
    </xdr:to>
    <xdr:cxnSp macro="">
      <xdr:nvCxnSpPr>
        <xdr:cNvPr id="426" name="直線コネクタ 425">
          <a:extLst>
            <a:ext uri="{FF2B5EF4-FFF2-40B4-BE49-F238E27FC236}">
              <a16:creationId xmlns:a16="http://schemas.microsoft.com/office/drawing/2014/main" id="{39C3A4BB-6A57-4F16-B4FE-334B73351F1C}"/>
            </a:ext>
          </a:extLst>
        </xdr:cNvPr>
        <xdr:cNvCxnSpPr/>
      </xdr:nvCxnSpPr>
      <xdr:spPr>
        <a:xfrm>
          <a:off x="1130300" y="17937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7" name="n_1aveValue【市民会館】&#10;有形固定資産減価償却率">
          <a:extLst>
            <a:ext uri="{FF2B5EF4-FFF2-40B4-BE49-F238E27FC236}">
              <a16:creationId xmlns:a16="http://schemas.microsoft.com/office/drawing/2014/main" id="{DB55A6B3-E049-4B6D-BBFB-26D9BB5A51D7}"/>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8" name="n_2aveValue【市民会館】&#10;有形固定資産減価償却率">
          <a:extLst>
            <a:ext uri="{FF2B5EF4-FFF2-40B4-BE49-F238E27FC236}">
              <a16:creationId xmlns:a16="http://schemas.microsoft.com/office/drawing/2014/main" id="{E7DD3A69-87C8-407A-952D-989843FACE42}"/>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9" name="n_3aveValue【市民会館】&#10;有形固定資産減価償却率">
          <a:extLst>
            <a:ext uri="{FF2B5EF4-FFF2-40B4-BE49-F238E27FC236}">
              <a16:creationId xmlns:a16="http://schemas.microsoft.com/office/drawing/2014/main" id="{39167F64-1F7E-40BB-9116-CE7826356DC0}"/>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30" name="n_4aveValue【市民会館】&#10;有形固定資産減価償却率">
          <a:extLst>
            <a:ext uri="{FF2B5EF4-FFF2-40B4-BE49-F238E27FC236}">
              <a16:creationId xmlns:a16="http://schemas.microsoft.com/office/drawing/2014/main" id="{0B743869-7EFA-46FA-94C1-D89F8C756533}"/>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24782</xdr:rowOff>
    </xdr:from>
    <xdr:ext cx="405111" cy="259045"/>
    <xdr:sp macro="" textlink="">
      <xdr:nvSpPr>
        <xdr:cNvPr id="431" name="n_1mainValue【市民会館】&#10;有形固定資産減価償却率">
          <a:extLst>
            <a:ext uri="{FF2B5EF4-FFF2-40B4-BE49-F238E27FC236}">
              <a16:creationId xmlns:a16="http://schemas.microsoft.com/office/drawing/2014/main" id="{1C157626-9AC1-459E-B0A7-7D558D8803BA}"/>
            </a:ext>
          </a:extLst>
        </xdr:cNvPr>
        <xdr:cNvSpPr txBox="1"/>
      </xdr:nvSpPr>
      <xdr:spPr>
        <a:xfrm>
          <a:off x="3582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169563</xdr:rowOff>
    </xdr:from>
    <xdr:ext cx="405111" cy="259045"/>
    <xdr:sp macro="" textlink="">
      <xdr:nvSpPr>
        <xdr:cNvPr id="432" name="n_2mainValue【市民会館】&#10;有形固定資産減価償却率">
          <a:extLst>
            <a:ext uri="{FF2B5EF4-FFF2-40B4-BE49-F238E27FC236}">
              <a16:creationId xmlns:a16="http://schemas.microsoft.com/office/drawing/2014/main" id="{B88EBEA1-3917-4946-8EA4-8C019A715075}"/>
            </a:ext>
          </a:extLst>
        </xdr:cNvPr>
        <xdr:cNvSpPr txBox="1"/>
      </xdr:nvSpPr>
      <xdr:spPr>
        <a:xfrm>
          <a:off x="2705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160038</xdr:rowOff>
    </xdr:from>
    <xdr:ext cx="405111" cy="259045"/>
    <xdr:sp macro="" textlink="">
      <xdr:nvSpPr>
        <xdr:cNvPr id="433" name="n_3mainValue【市民会館】&#10;有形固定資産減価償却率">
          <a:extLst>
            <a:ext uri="{FF2B5EF4-FFF2-40B4-BE49-F238E27FC236}">
              <a16:creationId xmlns:a16="http://schemas.microsoft.com/office/drawing/2014/main" id="{27B257E8-2515-4985-B290-4AF64F080998}"/>
            </a:ext>
          </a:extLst>
        </xdr:cNvPr>
        <xdr:cNvSpPr txBox="1"/>
      </xdr:nvSpPr>
      <xdr:spPr>
        <a:xfrm>
          <a:off x="1816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148607</xdr:rowOff>
    </xdr:from>
    <xdr:ext cx="405111" cy="259045"/>
    <xdr:sp macro="" textlink="">
      <xdr:nvSpPr>
        <xdr:cNvPr id="434" name="n_4mainValue【市民会館】&#10;有形固定資産減価償却率">
          <a:extLst>
            <a:ext uri="{FF2B5EF4-FFF2-40B4-BE49-F238E27FC236}">
              <a16:creationId xmlns:a16="http://schemas.microsoft.com/office/drawing/2014/main" id="{D646B58C-B59A-49F0-BDF7-4C2F5BDD4268}"/>
            </a:ext>
          </a:extLst>
        </xdr:cNvPr>
        <xdr:cNvSpPr txBox="1"/>
      </xdr:nvSpPr>
      <xdr:spPr>
        <a:xfrm>
          <a:off x="927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C27B037-013C-40B5-BA3D-158A4FFFA7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705C4D7C-4DC6-42D0-A425-F1426D26D7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9C82C0B-BE8F-4601-B8F2-0F282906E2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76F5637-C58C-4916-90C9-D1990D8DF3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9110327-E6D9-42E1-A024-D66E95AE12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A173087-C1C1-4574-ACAA-22D3F40C6A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EC04BA4-9931-41AC-8054-5DBE1F03E6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6112D865-1ADD-48E5-8357-3EC7C39A55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8C96BEE-04F5-4FE9-9704-449D3847F0B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C25C63FA-81B8-44BB-8AE3-534CC2375D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2221C5A6-E74B-4722-9E11-B6EC1B71136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27E4F69-627B-4337-8433-83952D391FB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8C114EA-9CE1-4DB1-A8CC-F54DC51E8D6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459F38BE-8514-4A83-AFFF-6B2DFBC7D41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EF706347-B51A-4BA9-8BA5-772F182974A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154DE352-C1A1-40A3-9B18-869001AB46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D2C407C3-D23E-4FBF-BD94-EDBB12E6C48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762593DD-7F75-4250-9826-B92BD31CECB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F73B9276-1F81-4CE8-9A9E-4D8C3BF4A61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1063D8A3-918C-4C38-806C-ECDDEAA174E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48AB48DD-F37B-4027-88F6-69D3AA94E8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3C670CFF-99FD-47C3-956E-63FE5C1F34D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4B096969-831E-4B1D-939C-ABF34118D8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8" name="直線コネクタ 457">
          <a:extLst>
            <a:ext uri="{FF2B5EF4-FFF2-40B4-BE49-F238E27FC236}">
              <a16:creationId xmlns:a16="http://schemas.microsoft.com/office/drawing/2014/main" id="{7B97F138-75DE-4E1E-986D-3219FF94C281}"/>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9" name="【市民会館】&#10;一人当たり面積最小値テキスト">
          <a:extLst>
            <a:ext uri="{FF2B5EF4-FFF2-40B4-BE49-F238E27FC236}">
              <a16:creationId xmlns:a16="http://schemas.microsoft.com/office/drawing/2014/main" id="{494C4CF3-9DB8-4084-8517-6BA4A3A68BA5}"/>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0" name="直線コネクタ 459">
          <a:extLst>
            <a:ext uri="{FF2B5EF4-FFF2-40B4-BE49-F238E27FC236}">
              <a16:creationId xmlns:a16="http://schemas.microsoft.com/office/drawing/2014/main" id="{A937F17E-02BE-4916-93F2-9ACFBCEECEFD}"/>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1" name="【市民会館】&#10;一人当たり面積最大値テキスト">
          <a:extLst>
            <a:ext uri="{FF2B5EF4-FFF2-40B4-BE49-F238E27FC236}">
              <a16:creationId xmlns:a16="http://schemas.microsoft.com/office/drawing/2014/main" id="{ADD583CE-FC5A-47ED-990B-A76A190F6CA7}"/>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2" name="直線コネクタ 461">
          <a:extLst>
            <a:ext uri="{FF2B5EF4-FFF2-40B4-BE49-F238E27FC236}">
              <a16:creationId xmlns:a16="http://schemas.microsoft.com/office/drawing/2014/main" id="{52F1B203-4FF3-4753-8A43-07A6FBEA9BB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3" name="【市民会館】&#10;一人当たり面積平均値テキスト">
          <a:extLst>
            <a:ext uri="{FF2B5EF4-FFF2-40B4-BE49-F238E27FC236}">
              <a16:creationId xmlns:a16="http://schemas.microsoft.com/office/drawing/2014/main" id="{BED59966-5151-4F15-B0EB-4101FC43FBE5}"/>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4" name="フローチャート: 判断 463">
          <a:extLst>
            <a:ext uri="{FF2B5EF4-FFF2-40B4-BE49-F238E27FC236}">
              <a16:creationId xmlns:a16="http://schemas.microsoft.com/office/drawing/2014/main" id="{F75BD8DB-3C26-45F4-857B-7BD3DA6ABA56}"/>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B91A86E6-F691-4C0F-83B6-90F55CF0C47B}"/>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6" name="フローチャート: 判断 465">
          <a:extLst>
            <a:ext uri="{FF2B5EF4-FFF2-40B4-BE49-F238E27FC236}">
              <a16:creationId xmlns:a16="http://schemas.microsoft.com/office/drawing/2014/main" id="{4D30A7F0-B1F2-4DC9-B191-EB11E68B2A72}"/>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7" name="フローチャート: 判断 466">
          <a:extLst>
            <a:ext uri="{FF2B5EF4-FFF2-40B4-BE49-F238E27FC236}">
              <a16:creationId xmlns:a16="http://schemas.microsoft.com/office/drawing/2014/main" id="{56FD61B8-E285-471A-803F-0CB2AB336B53}"/>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8" name="フローチャート: 判断 467">
          <a:extLst>
            <a:ext uri="{FF2B5EF4-FFF2-40B4-BE49-F238E27FC236}">
              <a16:creationId xmlns:a16="http://schemas.microsoft.com/office/drawing/2014/main" id="{F825B81F-F896-4810-B361-F29375ACFEB5}"/>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4E3E916-9CD0-4763-BB3D-839587F91A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C4C82B7-522A-46E7-A65B-FBBD077531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E0254F6-3501-49E2-91F5-A78A1C6687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59BFE35-DA33-4C53-ADBC-D20295E2979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9665CE2-9C1D-4F93-95FF-BA73425E64C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109220</xdr:rowOff>
    </xdr:from>
    <xdr:to>
      <xdr:col>55</xdr:col>
      <xdr:colOff>50800</xdr:colOff>
      <xdr:row>106</xdr:row>
      <xdr:rowOff>39370</xdr:rowOff>
    </xdr:to>
    <xdr:sp macro="" textlink="">
      <xdr:nvSpPr>
        <xdr:cNvPr id="474" name="楕円 473">
          <a:extLst>
            <a:ext uri="{FF2B5EF4-FFF2-40B4-BE49-F238E27FC236}">
              <a16:creationId xmlns:a16="http://schemas.microsoft.com/office/drawing/2014/main" id="{77237A5E-7BC8-4A3E-9C0F-595B274CCDA9}"/>
            </a:ext>
          </a:extLst>
        </xdr:cNvPr>
        <xdr:cNvSpPr/>
      </xdr:nvSpPr>
      <xdr:spPr>
        <a:xfrm>
          <a:off x="10426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87647</xdr:rowOff>
    </xdr:from>
    <xdr:ext cx="469744" cy="259045"/>
    <xdr:sp macro="" textlink="">
      <xdr:nvSpPr>
        <xdr:cNvPr id="475" name="【市民会館】&#10;一人当たり面積該当値テキスト">
          <a:extLst>
            <a:ext uri="{FF2B5EF4-FFF2-40B4-BE49-F238E27FC236}">
              <a16:creationId xmlns:a16="http://schemas.microsoft.com/office/drawing/2014/main" id="{5F213505-5BDD-4A72-9564-5B084EA90547}"/>
            </a:ext>
          </a:extLst>
        </xdr:cNvPr>
        <xdr:cNvSpPr txBox="1"/>
      </xdr:nvSpPr>
      <xdr:spPr>
        <a:xfrm>
          <a:off x="10515600"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116839</xdr:rowOff>
    </xdr:from>
    <xdr:to>
      <xdr:col>50</xdr:col>
      <xdr:colOff>165100</xdr:colOff>
      <xdr:row>106</xdr:row>
      <xdr:rowOff>46989</xdr:rowOff>
    </xdr:to>
    <xdr:sp macro="" textlink="">
      <xdr:nvSpPr>
        <xdr:cNvPr id="476" name="楕円 475">
          <a:extLst>
            <a:ext uri="{FF2B5EF4-FFF2-40B4-BE49-F238E27FC236}">
              <a16:creationId xmlns:a16="http://schemas.microsoft.com/office/drawing/2014/main" id="{C344CAB6-9C8E-40E8-A97C-30F74BE1151F}"/>
            </a:ext>
          </a:extLst>
        </xdr:cNvPr>
        <xdr:cNvSpPr/>
      </xdr:nvSpPr>
      <xdr:spPr>
        <a:xfrm>
          <a:off x="958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160020</xdr:rowOff>
    </xdr:from>
    <xdr:to>
      <xdr:col>55</xdr:col>
      <xdr:colOff>0</xdr:colOff>
      <xdr:row>105</xdr:row>
      <xdr:rowOff>167639</xdr:rowOff>
    </xdr:to>
    <xdr:cxnSp macro="">
      <xdr:nvCxnSpPr>
        <xdr:cNvPr id="477" name="直線コネクタ 476">
          <a:extLst>
            <a:ext uri="{FF2B5EF4-FFF2-40B4-BE49-F238E27FC236}">
              <a16:creationId xmlns:a16="http://schemas.microsoft.com/office/drawing/2014/main" id="{BB357E96-0D3D-44BD-9100-551694732CFF}"/>
            </a:ext>
          </a:extLst>
        </xdr:cNvPr>
        <xdr:cNvCxnSpPr/>
      </xdr:nvCxnSpPr>
      <xdr:spPr>
        <a:xfrm flipV="1">
          <a:off x="9639300" y="181622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478" name="楕円 477">
          <a:extLst>
            <a:ext uri="{FF2B5EF4-FFF2-40B4-BE49-F238E27FC236}">
              <a16:creationId xmlns:a16="http://schemas.microsoft.com/office/drawing/2014/main" id="{BBB89EDA-AD53-46A2-AB1F-455C04E853EC}"/>
            </a:ext>
          </a:extLst>
        </xdr:cNvPr>
        <xdr:cNvSpPr/>
      </xdr:nvSpPr>
      <xdr:spPr>
        <a:xfrm>
          <a:off x="869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167639</xdr:rowOff>
    </xdr:from>
    <xdr:to>
      <xdr:col>50</xdr:col>
      <xdr:colOff>114300</xdr:colOff>
      <xdr:row>105</xdr:row>
      <xdr:rowOff>167639</xdr:rowOff>
    </xdr:to>
    <xdr:cxnSp macro="">
      <xdr:nvCxnSpPr>
        <xdr:cNvPr id="479" name="直線コネクタ 478">
          <a:extLst>
            <a:ext uri="{FF2B5EF4-FFF2-40B4-BE49-F238E27FC236}">
              <a16:creationId xmlns:a16="http://schemas.microsoft.com/office/drawing/2014/main" id="{D47672B2-6FA0-4DF8-9507-28A45572B6C2}"/>
            </a:ext>
          </a:extLst>
        </xdr:cNvPr>
        <xdr:cNvCxnSpPr/>
      </xdr:nvCxnSpPr>
      <xdr:spPr>
        <a:xfrm>
          <a:off x="8750300" y="1816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80" name="楕円 479">
          <a:extLst>
            <a:ext uri="{FF2B5EF4-FFF2-40B4-BE49-F238E27FC236}">
              <a16:creationId xmlns:a16="http://schemas.microsoft.com/office/drawing/2014/main" id="{1A4BD5AF-0406-4964-8AC5-BB90C704613D}"/>
            </a:ext>
          </a:extLst>
        </xdr:cNvPr>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167639</xdr:rowOff>
    </xdr:from>
    <xdr:to>
      <xdr:col>45</xdr:col>
      <xdr:colOff>177800</xdr:colOff>
      <xdr:row>106</xdr:row>
      <xdr:rowOff>0</xdr:rowOff>
    </xdr:to>
    <xdr:cxnSp macro="">
      <xdr:nvCxnSpPr>
        <xdr:cNvPr id="481" name="直線コネクタ 480">
          <a:extLst>
            <a:ext uri="{FF2B5EF4-FFF2-40B4-BE49-F238E27FC236}">
              <a16:creationId xmlns:a16="http://schemas.microsoft.com/office/drawing/2014/main" id="{297F9A92-343C-4509-83A2-8D2A0397A0E9}"/>
            </a:ext>
          </a:extLst>
        </xdr:cNvPr>
        <xdr:cNvCxnSpPr/>
      </xdr:nvCxnSpPr>
      <xdr:spPr>
        <a:xfrm flipV="1">
          <a:off x="7861300" y="18169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2" name="楕円 481">
          <a:extLst>
            <a:ext uri="{FF2B5EF4-FFF2-40B4-BE49-F238E27FC236}">
              <a16:creationId xmlns:a16="http://schemas.microsoft.com/office/drawing/2014/main" id="{0A9029BF-403F-4B47-B912-D651C0127D91}"/>
            </a:ext>
          </a:extLst>
        </xdr:cNvPr>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0</xdr:rowOff>
    </xdr:from>
    <xdr:to>
      <xdr:col>41</xdr:col>
      <xdr:colOff>50800</xdr:colOff>
      <xdr:row>106</xdr:row>
      <xdr:rowOff>0</xdr:rowOff>
    </xdr:to>
    <xdr:cxnSp macro="">
      <xdr:nvCxnSpPr>
        <xdr:cNvPr id="483" name="直線コネクタ 482">
          <a:extLst>
            <a:ext uri="{FF2B5EF4-FFF2-40B4-BE49-F238E27FC236}">
              <a16:creationId xmlns:a16="http://schemas.microsoft.com/office/drawing/2014/main" id="{5C7A6B0F-2898-4662-A9F2-97053577357F}"/>
            </a:ext>
          </a:extLst>
        </xdr:cNvPr>
        <xdr:cNvCxnSpPr/>
      </xdr:nvCxnSpPr>
      <xdr:spPr>
        <a:xfrm>
          <a:off x="6972300" y="1817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4" name="n_1aveValue【市民会館】&#10;一人当たり面積">
          <a:extLst>
            <a:ext uri="{FF2B5EF4-FFF2-40B4-BE49-F238E27FC236}">
              <a16:creationId xmlns:a16="http://schemas.microsoft.com/office/drawing/2014/main" id="{3E58E0AF-905E-48B0-B3D7-0FDF38E3479F}"/>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5" name="n_2aveValue【市民会館】&#10;一人当たり面積">
          <a:extLst>
            <a:ext uri="{FF2B5EF4-FFF2-40B4-BE49-F238E27FC236}">
              <a16:creationId xmlns:a16="http://schemas.microsoft.com/office/drawing/2014/main" id="{A3FE517A-138D-4A4A-A65D-8BDEB54A26A7}"/>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6" name="n_3aveValue【市民会館】&#10;一人当たり面積">
          <a:extLst>
            <a:ext uri="{FF2B5EF4-FFF2-40B4-BE49-F238E27FC236}">
              <a16:creationId xmlns:a16="http://schemas.microsoft.com/office/drawing/2014/main" id="{5AFC7E26-069E-4173-8453-22331F99B6B3}"/>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7" name="n_4aveValue【市民会館】&#10;一人当たり面積">
          <a:extLst>
            <a:ext uri="{FF2B5EF4-FFF2-40B4-BE49-F238E27FC236}">
              <a16:creationId xmlns:a16="http://schemas.microsoft.com/office/drawing/2014/main" id="{85EC2123-A119-4090-9B95-2F29DF0C8892}"/>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38116</xdr:rowOff>
    </xdr:from>
    <xdr:ext cx="469744" cy="259045"/>
    <xdr:sp macro="" textlink="">
      <xdr:nvSpPr>
        <xdr:cNvPr id="488" name="n_1mainValue【市民会館】&#10;一人当たり面積">
          <a:extLst>
            <a:ext uri="{FF2B5EF4-FFF2-40B4-BE49-F238E27FC236}">
              <a16:creationId xmlns:a16="http://schemas.microsoft.com/office/drawing/2014/main" id="{09B1C0A5-C97A-4C4D-B327-A74B2609DAFA}"/>
            </a:ext>
          </a:extLst>
        </xdr:cNvPr>
        <xdr:cNvSpPr txBox="1"/>
      </xdr:nvSpPr>
      <xdr:spPr>
        <a:xfrm>
          <a:off x="9391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38116</xdr:rowOff>
    </xdr:from>
    <xdr:ext cx="469744" cy="259045"/>
    <xdr:sp macro="" textlink="">
      <xdr:nvSpPr>
        <xdr:cNvPr id="489" name="n_2mainValue【市民会館】&#10;一人当たり面積">
          <a:extLst>
            <a:ext uri="{FF2B5EF4-FFF2-40B4-BE49-F238E27FC236}">
              <a16:creationId xmlns:a16="http://schemas.microsoft.com/office/drawing/2014/main" id="{1F67A44E-DA1E-4277-AE92-66784FEEBF64}"/>
            </a:ext>
          </a:extLst>
        </xdr:cNvPr>
        <xdr:cNvSpPr txBox="1"/>
      </xdr:nvSpPr>
      <xdr:spPr>
        <a:xfrm>
          <a:off x="8515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67327</xdr:rowOff>
    </xdr:from>
    <xdr:ext cx="469744" cy="259045"/>
    <xdr:sp macro="" textlink="">
      <xdr:nvSpPr>
        <xdr:cNvPr id="490" name="n_3mainValue【市民会館】&#10;一人当たり面積">
          <a:extLst>
            <a:ext uri="{FF2B5EF4-FFF2-40B4-BE49-F238E27FC236}">
              <a16:creationId xmlns:a16="http://schemas.microsoft.com/office/drawing/2014/main" id="{81C2776D-10E7-47EF-B71D-CD72726B2761}"/>
            </a:ext>
          </a:extLst>
        </xdr:cNvPr>
        <xdr:cNvSpPr txBox="1"/>
      </xdr:nvSpPr>
      <xdr:spPr>
        <a:xfrm>
          <a:off x="7626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67327</xdr:rowOff>
    </xdr:from>
    <xdr:ext cx="469744" cy="259045"/>
    <xdr:sp macro="" textlink="">
      <xdr:nvSpPr>
        <xdr:cNvPr id="491" name="n_4mainValue【市民会館】&#10;一人当たり面積">
          <a:extLst>
            <a:ext uri="{FF2B5EF4-FFF2-40B4-BE49-F238E27FC236}">
              <a16:creationId xmlns:a16="http://schemas.microsoft.com/office/drawing/2014/main" id="{E2C3CCE3-A597-4C18-8A90-151851965595}"/>
            </a:ext>
          </a:extLst>
        </xdr:cNvPr>
        <xdr:cNvSpPr txBox="1"/>
      </xdr:nvSpPr>
      <xdr:spPr>
        <a:xfrm>
          <a:off x="6737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1309381-D7CA-4737-A15C-C071228DED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72D0BFC-5C82-4134-BB0C-56C8A4DB28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12CB5586-7E97-4A7E-94B6-0831D479D2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6622E79C-950D-4213-9106-D6C1314A21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4F8481CB-0E6A-49DE-AC9E-E84C5273194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2C2EA65-4770-4AF0-9C78-399A6ADB52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63CCE34B-D895-41FF-8631-7720C1FEB7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3E316556-6CA8-4EF7-BFE1-4E6C632CB6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E1978F45-7F66-47D0-B570-362C32128F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FF89253E-D976-48BF-8294-CA35649C6F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F85354C-5D20-4862-91AC-A550211DC4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10F1B808-43FB-4394-8453-9849A98B2B6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11E08195-9CB6-44DB-8490-F620D4B99ED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220572A5-3943-4DB5-8C80-B2878BD4367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B98EFB19-3C10-4F8E-B1FD-97C534B5EC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E2B65E7C-C1DE-4A94-9330-A85F651A73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AC77F3AD-AF8B-4C62-9CCE-78D6195A89E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E2A02C82-AF22-48B2-A1B8-CC33B0A5636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6456E9EE-A287-4FBA-AE8A-8013A9A1E57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4240283F-5BCD-4750-B11A-85DAB740F4F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C57DC263-0958-4AD7-B10E-9A6D0CA467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38616F17-7D69-42E8-A451-84A66719063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865D12E4-AA1B-4D95-AB01-3F8A45F46D2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148DBB94-342F-4D0A-B18E-0B22801421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8339673C-941A-44F1-88D6-27BA4979DB9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7" name="直線コネクタ 516">
          <a:extLst>
            <a:ext uri="{FF2B5EF4-FFF2-40B4-BE49-F238E27FC236}">
              <a16:creationId xmlns:a16="http://schemas.microsoft.com/office/drawing/2014/main" id="{23DF8B27-30B1-4217-A498-F9B49BDF8B52}"/>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F89C0100-78B9-4480-8401-DD1AAE76018C}"/>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9" name="直線コネクタ 518">
          <a:extLst>
            <a:ext uri="{FF2B5EF4-FFF2-40B4-BE49-F238E27FC236}">
              <a16:creationId xmlns:a16="http://schemas.microsoft.com/office/drawing/2014/main" id="{695E7289-0AF0-49AD-B36F-87616CD2F29D}"/>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53A5F68-D1BE-405D-BC55-7756911CAA87}"/>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1" name="直線コネクタ 520">
          <a:extLst>
            <a:ext uri="{FF2B5EF4-FFF2-40B4-BE49-F238E27FC236}">
              <a16:creationId xmlns:a16="http://schemas.microsoft.com/office/drawing/2014/main" id="{223A8C69-1E2D-4E14-88A8-64731D6137EA}"/>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5438EE6-A979-418E-8EB8-84EB3C2DDA3E}"/>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3" name="フローチャート: 判断 522">
          <a:extLst>
            <a:ext uri="{FF2B5EF4-FFF2-40B4-BE49-F238E27FC236}">
              <a16:creationId xmlns:a16="http://schemas.microsoft.com/office/drawing/2014/main" id="{C5A071EA-74F4-4283-93BD-E71B9772242C}"/>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4" name="フローチャート: 判断 523">
          <a:extLst>
            <a:ext uri="{FF2B5EF4-FFF2-40B4-BE49-F238E27FC236}">
              <a16:creationId xmlns:a16="http://schemas.microsoft.com/office/drawing/2014/main" id="{5B0A5C79-FAEC-4285-9339-30A1B24247F8}"/>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5" name="フローチャート: 判断 524">
          <a:extLst>
            <a:ext uri="{FF2B5EF4-FFF2-40B4-BE49-F238E27FC236}">
              <a16:creationId xmlns:a16="http://schemas.microsoft.com/office/drawing/2014/main" id="{334B0A1E-FFE2-4610-A465-C28DA6F85B81}"/>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6" name="フローチャート: 判断 525">
          <a:extLst>
            <a:ext uri="{FF2B5EF4-FFF2-40B4-BE49-F238E27FC236}">
              <a16:creationId xmlns:a16="http://schemas.microsoft.com/office/drawing/2014/main" id="{8554B1CF-3133-4F6E-9AE0-66B4CF4A14C9}"/>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7" name="フローチャート: 判断 526">
          <a:extLst>
            <a:ext uri="{FF2B5EF4-FFF2-40B4-BE49-F238E27FC236}">
              <a16:creationId xmlns:a16="http://schemas.microsoft.com/office/drawing/2014/main" id="{F9D1039F-04F9-4E86-B6E3-8EC4AB63DC71}"/>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E715238-03DF-4B31-9080-545CA695DC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A7A7E6-FAF4-4E2F-92E6-5603F5DC72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F7A8D18-1126-4E23-BB0F-EB588268A6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3EDC218-34BE-4F4A-AA65-7691325CC3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80C27FE-99F1-4C79-9AD1-D266EA2575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43361</xdr:rowOff>
    </xdr:from>
    <xdr:to>
      <xdr:col>85</xdr:col>
      <xdr:colOff>177800</xdr:colOff>
      <xdr:row>37</xdr:row>
      <xdr:rowOff>144961</xdr:rowOff>
    </xdr:to>
    <xdr:sp macro="" textlink="">
      <xdr:nvSpPr>
        <xdr:cNvPr id="533" name="楕円 532">
          <a:extLst>
            <a:ext uri="{FF2B5EF4-FFF2-40B4-BE49-F238E27FC236}">
              <a16:creationId xmlns:a16="http://schemas.microsoft.com/office/drawing/2014/main" id="{80E777F9-D82B-4935-B38B-4D2ACD0E6F9A}"/>
            </a:ext>
          </a:extLst>
        </xdr:cNvPr>
        <xdr:cNvSpPr/>
      </xdr:nvSpPr>
      <xdr:spPr>
        <a:xfrm>
          <a:off x="162687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66238</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8FF190F4-89A3-4F70-8639-AF8A55BCE8EE}"/>
            </a:ext>
          </a:extLst>
        </xdr:cNvPr>
        <xdr:cNvSpPr txBox="1"/>
      </xdr:nvSpPr>
      <xdr:spPr>
        <a:xfrm>
          <a:off x="16357600" y="62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535" name="楕円 534">
          <a:extLst>
            <a:ext uri="{FF2B5EF4-FFF2-40B4-BE49-F238E27FC236}">
              <a16:creationId xmlns:a16="http://schemas.microsoft.com/office/drawing/2014/main" id="{DB05D767-9FF9-46D4-9538-9A1E1F6A7452}"/>
            </a:ext>
          </a:extLst>
        </xdr:cNvPr>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25581</xdr:rowOff>
    </xdr:from>
    <xdr:to>
      <xdr:col>85</xdr:col>
      <xdr:colOff>127000</xdr:colOff>
      <xdr:row>37</xdr:row>
      <xdr:rowOff>94161</xdr:rowOff>
    </xdr:to>
    <xdr:cxnSp macro="">
      <xdr:nvCxnSpPr>
        <xdr:cNvPr id="536" name="直線コネクタ 535">
          <a:extLst>
            <a:ext uri="{FF2B5EF4-FFF2-40B4-BE49-F238E27FC236}">
              <a16:creationId xmlns:a16="http://schemas.microsoft.com/office/drawing/2014/main" id="{9A77E9D7-7B96-407F-8E4A-18CB0F544CA3}"/>
            </a:ext>
          </a:extLst>
        </xdr:cNvPr>
        <xdr:cNvCxnSpPr/>
      </xdr:nvCxnSpPr>
      <xdr:spPr>
        <a:xfrm>
          <a:off x="15481300" y="636923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37" name="楕円 536">
          <a:extLst>
            <a:ext uri="{FF2B5EF4-FFF2-40B4-BE49-F238E27FC236}">
              <a16:creationId xmlns:a16="http://schemas.microsoft.com/office/drawing/2014/main" id="{073EFD9A-06D6-4984-B3C7-5667E771736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37</xdr:row>
      <xdr:rowOff>64770</xdr:rowOff>
    </xdr:to>
    <xdr:cxnSp macro="">
      <xdr:nvCxnSpPr>
        <xdr:cNvPr id="538" name="直線コネクタ 537">
          <a:extLst>
            <a:ext uri="{FF2B5EF4-FFF2-40B4-BE49-F238E27FC236}">
              <a16:creationId xmlns:a16="http://schemas.microsoft.com/office/drawing/2014/main" id="{BE11ECA6-F5F9-4264-B7E9-FCF31C3C672A}"/>
            </a:ext>
          </a:extLst>
        </xdr:cNvPr>
        <xdr:cNvCxnSpPr/>
      </xdr:nvCxnSpPr>
      <xdr:spPr>
        <a:xfrm flipV="1">
          <a:off x="14592300" y="63692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39" name="楕円 538">
          <a:extLst>
            <a:ext uri="{FF2B5EF4-FFF2-40B4-BE49-F238E27FC236}">
              <a16:creationId xmlns:a16="http://schemas.microsoft.com/office/drawing/2014/main" id="{2F41320E-F15E-4C6B-8F19-4BB906124AAA}"/>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64770</xdr:rowOff>
    </xdr:to>
    <xdr:cxnSp macro="">
      <xdr:nvCxnSpPr>
        <xdr:cNvPr id="540" name="直線コネクタ 539">
          <a:extLst>
            <a:ext uri="{FF2B5EF4-FFF2-40B4-BE49-F238E27FC236}">
              <a16:creationId xmlns:a16="http://schemas.microsoft.com/office/drawing/2014/main" id="{02945E2C-0503-4309-B900-F5766BE80401}"/>
            </a:ext>
          </a:extLst>
        </xdr:cNvPr>
        <xdr:cNvCxnSpPr/>
      </xdr:nvCxnSpPr>
      <xdr:spPr>
        <a:xfrm>
          <a:off x="13703300" y="636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98878</xdr:rowOff>
    </xdr:from>
    <xdr:to>
      <xdr:col>67</xdr:col>
      <xdr:colOff>101600</xdr:colOff>
      <xdr:row>37</xdr:row>
      <xdr:rowOff>29028</xdr:rowOff>
    </xdr:to>
    <xdr:sp macro="" textlink="">
      <xdr:nvSpPr>
        <xdr:cNvPr id="541" name="楕円 540">
          <a:extLst>
            <a:ext uri="{FF2B5EF4-FFF2-40B4-BE49-F238E27FC236}">
              <a16:creationId xmlns:a16="http://schemas.microsoft.com/office/drawing/2014/main" id="{17C462FE-2DC5-489D-9605-4781B7FAF263}"/>
            </a:ext>
          </a:extLst>
        </xdr:cNvPr>
        <xdr:cNvSpPr/>
      </xdr:nvSpPr>
      <xdr:spPr>
        <a:xfrm>
          <a:off x="12763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149678</xdr:rowOff>
    </xdr:from>
    <xdr:to>
      <xdr:col>71</xdr:col>
      <xdr:colOff>177800</xdr:colOff>
      <xdr:row>37</xdr:row>
      <xdr:rowOff>19050</xdr:rowOff>
    </xdr:to>
    <xdr:cxnSp macro="">
      <xdr:nvCxnSpPr>
        <xdr:cNvPr id="542" name="直線コネクタ 541">
          <a:extLst>
            <a:ext uri="{FF2B5EF4-FFF2-40B4-BE49-F238E27FC236}">
              <a16:creationId xmlns:a16="http://schemas.microsoft.com/office/drawing/2014/main" id="{30098439-EBFE-4873-A71D-986908CEE456}"/>
            </a:ext>
          </a:extLst>
        </xdr:cNvPr>
        <xdr:cNvCxnSpPr/>
      </xdr:nvCxnSpPr>
      <xdr:spPr>
        <a:xfrm>
          <a:off x="12814300" y="63218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EE91A347-1954-4AAE-AE4C-3B8BBDFBAC8F}"/>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4F2C555D-486D-4F78-B91B-7BBB50094605}"/>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E7B0C27-8CBD-491B-959D-A44AD7085F5F}"/>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BFCE926A-2C6E-4F1B-BD7F-05F8F8FB5098}"/>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E04A492-7292-48DF-A057-248FA0FA890F}"/>
            </a:ext>
          </a:extLst>
        </xdr:cNvPr>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DCC9DF07-D685-475A-B561-1B97485C92E5}"/>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7E4EFB21-AD38-456F-B326-7FD957794B35}"/>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45555</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29821963-6AE4-4208-849E-DF734875506C}"/>
            </a:ext>
          </a:extLst>
        </xdr:cNvPr>
        <xdr:cNvSpPr txBox="1"/>
      </xdr:nvSpPr>
      <xdr:spPr>
        <a:xfrm>
          <a:off x="12611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5D5D5E9-1E01-44E4-8962-9ABE316827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D59B1B11-60F5-4313-A510-4FD67CEE05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953716E-DD8E-41D8-A547-93F36455C0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12D0096F-8EFF-412D-AEF2-F8EB769BD4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11FEB40-2B99-4D99-9037-6790BF82B5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845AFB43-19DE-41B5-93BA-D6B43A81CE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7BFF53A8-0F16-41B9-B41B-503C91F717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BDF49EE6-4AB9-414C-A606-DE101AF126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A369132-AB0D-4591-BC92-E61A2D5138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6886F00-0A00-443E-8402-8463D2A069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5D6FE474-1E54-484D-B134-D1B82B00C6D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83862873-1EC6-4FDC-A3FF-08C621F2567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5A3D67D4-C14F-4B32-9120-57867518F02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89E18FD1-5EE0-4894-B09E-D34B4BD9846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91272314-79E4-4DCE-AD86-12711894BAF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1ECB6397-63A6-41E8-84EF-2320ED03E36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764A45C9-0986-44B1-B8C4-72774D4B27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02B8A400-25B0-41D3-8FAA-D2D6684B453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109C291-C7D2-4E7C-BF67-6FBB48F16B9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9B79F02D-A05B-46E0-8F94-27197019D28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6F87D66A-B500-4C7C-AE3E-D91FA5DCF5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F2FD94B6-8E82-4E8E-B333-C0623A0A894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B803788-3B4D-4473-80A1-DBAC6560CCF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4" name="直線コネクタ 573">
          <a:extLst>
            <a:ext uri="{FF2B5EF4-FFF2-40B4-BE49-F238E27FC236}">
              <a16:creationId xmlns:a16="http://schemas.microsoft.com/office/drawing/2014/main" id="{E42106A4-1A51-4153-908B-690B44361377}"/>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6F480F5E-5700-40DD-B1F7-4ECC286C4B27}"/>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6" name="直線コネクタ 575">
          <a:extLst>
            <a:ext uri="{FF2B5EF4-FFF2-40B4-BE49-F238E27FC236}">
              <a16:creationId xmlns:a16="http://schemas.microsoft.com/office/drawing/2014/main" id="{C1F26868-82B4-4DC5-A3EB-6B1957F9BB96}"/>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5F76A708-8647-4DC7-B18A-FF49CCAE0D6B}"/>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8" name="直線コネクタ 577">
          <a:extLst>
            <a:ext uri="{FF2B5EF4-FFF2-40B4-BE49-F238E27FC236}">
              <a16:creationId xmlns:a16="http://schemas.microsoft.com/office/drawing/2014/main" id="{22E3968D-1680-4B51-A211-A6392BED9825}"/>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F57AB502-3E71-4EDE-B74D-465E5AA89768}"/>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80" name="フローチャート: 判断 579">
          <a:extLst>
            <a:ext uri="{FF2B5EF4-FFF2-40B4-BE49-F238E27FC236}">
              <a16:creationId xmlns:a16="http://schemas.microsoft.com/office/drawing/2014/main" id="{94AC08A3-94C3-484B-8AA3-1543D24DA2D8}"/>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1" name="フローチャート: 判断 580">
          <a:extLst>
            <a:ext uri="{FF2B5EF4-FFF2-40B4-BE49-F238E27FC236}">
              <a16:creationId xmlns:a16="http://schemas.microsoft.com/office/drawing/2014/main" id="{DF386C67-4474-4DFC-9587-8283B749A50D}"/>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2" name="フローチャート: 判断 581">
          <a:extLst>
            <a:ext uri="{FF2B5EF4-FFF2-40B4-BE49-F238E27FC236}">
              <a16:creationId xmlns:a16="http://schemas.microsoft.com/office/drawing/2014/main" id="{7D9B1F3A-39A4-47A3-B545-E07CB85B09E5}"/>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3" name="フローチャート: 判断 582">
          <a:extLst>
            <a:ext uri="{FF2B5EF4-FFF2-40B4-BE49-F238E27FC236}">
              <a16:creationId xmlns:a16="http://schemas.microsoft.com/office/drawing/2014/main" id="{5292E745-A5CB-4F61-BC6F-F44421E1633F}"/>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4" name="フローチャート: 判断 583">
          <a:extLst>
            <a:ext uri="{FF2B5EF4-FFF2-40B4-BE49-F238E27FC236}">
              <a16:creationId xmlns:a16="http://schemas.microsoft.com/office/drawing/2014/main" id="{EABCBF9C-985D-41A4-85CA-B3FA1C15CED3}"/>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384DE49-477D-4DB4-A936-B13416D30A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86D2D4C-89D5-4659-AC11-11CA84E1F1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DFF094E-48A5-444F-87E8-7F0296E27C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2F82ACF-6B95-4053-AF1E-BABC157085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1329C03-1533-4E32-B23A-CE7404F12C1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25754</xdr:rowOff>
    </xdr:from>
    <xdr:to>
      <xdr:col>116</xdr:col>
      <xdr:colOff>114300</xdr:colOff>
      <xdr:row>37</xdr:row>
      <xdr:rowOff>127354</xdr:rowOff>
    </xdr:to>
    <xdr:sp macro="" textlink="">
      <xdr:nvSpPr>
        <xdr:cNvPr id="590" name="楕円 589">
          <a:extLst>
            <a:ext uri="{FF2B5EF4-FFF2-40B4-BE49-F238E27FC236}">
              <a16:creationId xmlns:a16="http://schemas.microsoft.com/office/drawing/2014/main" id="{72D8A9BB-1763-4841-A047-B42F47A9ACCA}"/>
            </a:ext>
          </a:extLst>
        </xdr:cNvPr>
        <xdr:cNvSpPr/>
      </xdr:nvSpPr>
      <xdr:spPr>
        <a:xfrm>
          <a:off x="22110700" y="63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48631</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951245F9-6C46-4CB2-9D65-7DE3818EA090}"/>
            </a:ext>
          </a:extLst>
        </xdr:cNvPr>
        <xdr:cNvSpPr txBox="1"/>
      </xdr:nvSpPr>
      <xdr:spPr>
        <a:xfrm>
          <a:off x="22199600" y="622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54787</xdr:rowOff>
    </xdr:from>
    <xdr:to>
      <xdr:col>112</xdr:col>
      <xdr:colOff>38100</xdr:colOff>
      <xdr:row>37</xdr:row>
      <xdr:rowOff>156387</xdr:rowOff>
    </xdr:to>
    <xdr:sp macro="" textlink="">
      <xdr:nvSpPr>
        <xdr:cNvPr id="592" name="楕円 591">
          <a:extLst>
            <a:ext uri="{FF2B5EF4-FFF2-40B4-BE49-F238E27FC236}">
              <a16:creationId xmlns:a16="http://schemas.microsoft.com/office/drawing/2014/main" id="{605CD9B7-AE1E-4342-B9CB-CB0BF5961379}"/>
            </a:ext>
          </a:extLst>
        </xdr:cNvPr>
        <xdr:cNvSpPr/>
      </xdr:nvSpPr>
      <xdr:spPr>
        <a:xfrm>
          <a:off x="21272500" y="63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76554</xdr:rowOff>
    </xdr:from>
    <xdr:to>
      <xdr:col>116</xdr:col>
      <xdr:colOff>63500</xdr:colOff>
      <xdr:row>37</xdr:row>
      <xdr:rowOff>105587</xdr:rowOff>
    </xdr:to>
    <xdr:cxnSp macro="">
      <xdr:nvCxnSpPr>
        <xdr:cNvPr id="593" name="直線コネクタ 592">
          <a:extLst>
            <a:ext uri="{FF2B5EF4-FFF2-40B4-BE49-F238E27FC236}">
              <a16:creationId xmlns:a16="http://schemas.microsoft.com/office/drawing/2014/main" id="{52743B00-AC34-44A5-9AFD-F5CD6E2AC65C}"/>
            </a:ext>
          </a:extLst>
        </xdr:cNvPr>
        <xdr:cNvCxnSpPr/>
      </xdr:nvCxnSpPr>
      <xdr:spPr>
        <a:xfrm flipV="1">
          <a:off x="21323300" y="6420204"/>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137868</xdr:rowOff>
    </xdr:from>
    <xdr:to>
      <xdr:col>107</xdr:col>
      <xdr:colOff>101600</xdr:colOff>
      <xdr:row>38</xdr:row>
      <xdr:rowOff>68018</xdr:rowOff>
    </xdr:to>
    <xdr:sp macro="" textlink="">
      <xdr:nvSpPr>
        <xdr:cNvPr id="594" name="楕円 593">
          <a:extLst>
            <a:ext uri="{FF2B5EF4-FFF2-40B4-BE49-F238E27FC236}">
              <a16:creationId xmlns:a16="http://schemas.microsoft.com/office/drawing/2014/main" id="{A2F4646F-8D51-444E-B1F9-991C36A952BC}"/>
            </a:ext>
          </a:extLst>
        </xdr:cNvPr>
        <xdr:cNvSpPr/>
      </xdr:nvSpPr>
      <xdr:spPr>
        <a:xfrm>
          <a:off x="20383500" y="64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105587</xdr:rowOff>
    </xdr:from>
    <xdr:to>
      <xdr:col>111</xdr:col>
      <xdr:colOff>177800</xdr:colOff>
      <xdr:row>38</xdr:row>
      <xdr:rowOff>17218</xdr:rowOff>
    </xdr:to>
    <xdr:cxnSp macro="">
      <xdr:nvCxnSpPr>
        <xdr:cNvPr id="595" name="直線コネクタ 594">
          <a:extLst>
            <a:ext uri="{FF2B5EF4-FFF2-40B4-BE49-F238E27FC236}">
              <a16:creationId xmlns:a16="http://schemas.microsoft.com/office/drawing/2014/main" id="{6D94E717-0D0E-4813-BAA4-654D294C0A91}"/>
            </a:ext>
          </a:extLst>
        </xdr:cNvPr>
        <xdr:cNvCxnSpPr/>
      </xdr:nvCxnSpPr>
      <xdr:spPr>
        <a:xfrm flipV="1">
          <a:off x="20434300" y="6449237"/>
          <a:ext cx="889000" cy="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143750</xdr:rowOff>
    </xdr:from>
    <xdr:to>
      <xdr:col>102</xdr:col>
      <xdr:colOff>165100</xdr:colOff>
      <xdr:row>38</xdr:row>
      <xdr:rowOff>73900</xdr:rowOff>
    </xdr:to>
    <xdr:sp macro="" textlink="">
      <xdr:nvSpPr>
        <xdr:cNvPr id="596" name="楕円 595">
          <a:extLst>
            <a:ext uri="{FF2B5EF4-FFF2-40B4-BE49-F238E27FC236}">
              <a16:creationId xmlns:a16="http://schemas.microsoft.com/office/drawing/2014/main" id="{C84CFD90-C2C5-4CB5-AC0B-9849E7C8ED06}"/>
            </a:ext>
          </a:extLst>
        </xdr:cNvPr>
        <xdr:cNvSpPr/>
      </xdr:nvSpPr>
      <xdr:spPr>
        <a:xfrm>
          <a:off x="19494500" y="6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17218</xdr:rowOff>
    </xdr:from>
    <xdr:to>
      <xdr:col>107</xdr:col>
      <xdr:colOff>50800</xdr:colOff>
      <xdr:row>38</xdr:row>
      <xdr:rowOff>23100</xdr:rowOff>
    </xdr:to>
    <xdr:cxnSp macro="">
      <xdr:nvCxnSpPr>
        <xdr:cNvPr id="597" name="直線コネクタ 596">
          <a:extLst>
            <a:ext uri="{FF2B5EF4-FFF2-40B4-BE49-F238E27FC236}">
              <a16:creationId xmlns:a16="http://schemas.microsoft.com/office/drawing/2014/main" id="{770899CD-EB5C-411C-A955-53631631976A}"/>
            </a:ext>
          </a:extLst>
        </xdr:cNvPr>
        <xdr:cNvCxnSpPr/>
      </xdr:nvCxnSpPr>
      <xdr:spPr>
        <a:xfrm flipV="1">
          <a:off x="19545300" y="6532318"/>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149236</xdr:rowOff>
    </xdr:from>
    <xdr:to>
      <xdr:col>98</xdr:col>
      <xdr:colOff>38100</xdr:colOff>
      <xdr:row>38</xdr:row>
      <xdr:rowOff>79386</xdr:rowOff>
    </xdr:to>
    <xdr:sp macro="" textlink="">
      <xdr:nvSpPr>
        <xdr:cNvPr id="598" name="楕円 597">
          <a:extLst>
            <a:ext uri="{FF2B5EF4-FFF2-40B4-BE49-F238E27FC236}">
              <a16:creationId xmlns:a16="http://schemas.microsoft.com/office/drawing/2014/main" id="{E9DDF1BE-1F78-4F2F-8F87-AD86F7BAAA2D}"/>
            </a:ext>
          </a:extLst>
        </xdr:cNvPr>
        <xdr:cNvSpPr/>
      </xdr:nvSpPr>
      <xdr:spPr>
        <a:xfrm>
          <a:off x="18605500" y="64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23100</xdr:rowOff>
    </xdr:from>
    <xdr:to>
      <xdr:col>102</xdr:col>
      <xdr:colOff>114300</xdr:colOff>
      <xdr:row>38</xdr:row>
      <xdr:rowOff>28587</xdr:rowOff>
    </xdr:to>
    <xdr:cxnSp macro="">
      <xdr:nvCxnSpPr>
        <xdr:cNvPr id="599" name="直線コネクタ 598">
          <a:extLst>
            <a:ext uri="{FF2B5EF4-FFF2-40B4-BE49-F238E27FC236}">
              <a16:creationId xmlns:a16="http://schemas.microsoft.com/office/drawing/2014/main" id="{402D5D91-81B3-4A34-A999-20468AB543CC}"/>
            </a:ext>
          </a:extLst>
        </xdr:cNvPr>
        <xdr:cNvCxnSpPr/>
      </xdr:nvCxnSpPr>
      <xdr:spPr>
        <a:xfrm flipV="1">
          <a:off x="18656300" y="653820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97C5200E-8250-4112-8A0A-BC615DAFDFB6}"/>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9B2889D9-19D3-43C7-BD02-93CB91A3679B}"/>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64856</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5D351407-854C-4912-9793-0559F7906B53}"/>
            </a:ext>
          </a:extLst>
        </xdr:cNvPr>
        <xdr:cNvSpPr txBox="1"/>
      </xdr:nvSpPr>
      <xdr:spPr>
        <a:xfrm>
          <a:off x="19278111" y="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C2E48B16-E0B5-4CB3-A7FF-879019D8B4F6}"/>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1464</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E09ED46F-CD5F-4539-A261-59D4957BD5C0}"/>
            </a:ext>
          </a:extLst>
        </xdr:cNvPr>
        <xdr:cNvSpPr txBox="1"/>
      </xdr:nvSpPr>
      <xdr:spPr>
        <a:xfrm>
          <a:off x="21011095" y="617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84545</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6DDA5476-77BC-4BE7-BE7C-C1FA6EACDB82}"/>
            </a:ext>
          </a:extLst>
        </xdr:cNvPr>
        <xdr:cNvSpPr txBox="1"/>
      </xdr:nvSpPr>
      <xdr:spPr>
        <a:xfrm>
          <a:off x="20134795" y="62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90427</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97E44A14-C464-4537-93FF-DCA20B08C76A}"/>
            </a:ext>
          </a:extLst>
        </xdr:cNvPr>
        <xdr:cNvSpPr txBox="1"/>
      </xdr:nvSpPr>
      <xdr:spPr>
        <a:xfrm>
          <a:off x="19245795" y="62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95913</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A5AA0A79-128B-4CAD-8798-1BE019BE4725}"/>
            </a:ext>
          </a:extLst>
        </xdr:cNvPr>
        <xdr:cNvSpPr txBox="1"/>
      </xdr:nvSpPr>
      <xdr:spPr>
        <a:xfrm>
          <a:off x="18356795" y="626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18EB11D-0FAE-405F-93F1-A04B86E43D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FE8AAD6-572B-4F97-960A-AEDCFBF1F3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63BECDE3-6CA9-42B4-882B-2614555FBC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1048C9A1-A384-443F-9F68-9A3061B9AB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614E58ED-A8C0-4CE4-AAC0-2D903C8C26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9A923FB-44C9-4650-9D45-92F61A6E49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6392360A-0D0D-4FDB-93BA-168032BE11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D8639B34-AB31-4468-93CE-DC1092E2A9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D1D411CE-AE58-4175-AB1E-949EB95B99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B50A064A-23E8-471F-BB1D-7B7E64A7FF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6942457F-6652-4A98-9A85-895448568D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3F8F84C9-7B8E-4458-AA99-230D48BC4F9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A3C8BEA0-CEC1-4F50-BBD8-59DDE27B31B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974A8C01-7CFA-4CAF-BAE4-9BB720FDB0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94C54847-2568-4A78-863E-B314303CA42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1B196369-893A-45FA-BD0E-31787723B2A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C2E73FE3-CAA2-4672-B4E6-9E54B51404B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646F8918-DC8C-408F-928D-360C227341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36E0F599-DD5F-4993-944F-D8BC78F706C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B35982AC-AFB9-4513-908E-93377A28F42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70089D32-B905-4C4B-8A61-9C2BEBF67DA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A133D4AA-13F9-488C-81D8-D22EC759DCA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3F49F371-8719-4C54-B71A-3C344617098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235C55F3-C2C7-4C4E-A878-9A0530256B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6414D52A-3DB8-41C3-A838-EEE53BFEED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3" name="直線コネクタ 632">
          <a:extLst>
            <a:ext uri="{FF2B5EF4-FFF2-40B4-BE49-F238E27FC236}">
              <a16:creationId xmlns:a16="http://schemas.microsoft.com/office/drawing/2014/main" id="{76BB7911-3968-41FE-BA03-842C4979B73B}"/>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保健センター・保健所】&#10;有形固定資産減価償却率最小値テキスト">
          <a:extLst>
            <a:ext uri="{FF2B5EF4-FFF2-40B4-BE49-F238E27FC236}">
              <a16:creationId xmlns:a16="http://schemas.microsoft.com/office/drawing/2014/main" id="{10FC6C48-E485-4B01-B0F4-4AC59E66AB5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a:extLst>
            <a:ext uri="{FF2B5EF4-FFF2-40B4-BE49-F238E27FC236}">
              <a16:creationId xmlns:a16="http://schemas.microsoft.com/office/drawing/2014/main" id="{558A2786-7F17-4032-B605-AAFF0E99237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F049B4B9-00CE-446A-AAD6-083C92A34829}"/>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7" name="直線コネクタ 636">
          <a:extLst>
            <a:ext uri="{FF2B5EF4-FFF2-40B4-BE49-F238E27FC236}">
              <a16:creationId xmlns:a16="http://schemas.microsoft.com/office/drawing/2014/main" id="{10335F7C-48B4-4B15-9B9B-E5C3A4FCC787}"/>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516A8F93-A590-4259-8EF1-EE5E51659BC6}"/>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9" name="フローチャート: 判断 638">
          <a:extLst>
            <a:ext uri="{FF2B5EF4-FFF2-40B4-BE49-F238E27FC236}">
              <a16:creationId xmlns:a16="http://schemas.microsoft.com/office/drawing/2014/main" id="{838CC4A2-B3A0-4F34-8FD2-E4CF1CB89E58}"/>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40" name="フローチャート: 判断 639">
          <a:extLst>
            <a:ext uri="{FF2B5EF4-FFF2-40B4-BE49-F238E27FC236}">
              <a16:creationId xmlns:a16="http://schemas.microsoft.com/office/drawing/2014/main" id="{06823B8C-8727-4C58-8044-1BE516CC4D01}"/>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1" name="フローチャート: 判断 640">
          <a:extLst>
            <a:ext uri="{FF2B5EF4-FFF2-40B4-BE49-F238E27FC236}">
              <a16:creationId xmlns:a16="http://schemas.microsoft.com/office/drawing/2014/main" id="{A7C7E00B-B687-496A-B6E9-8DDB84FDF2F2}"/>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2" name="フローチャート: 判断 641">
          <a:extLst>
            <a:ext uri="{FF2B5EF4-FFF2-40B4-BE49-F238E27FC236}">
              <a16:creationId xmlns:a16="http://schemas.microsoft.com/office/drawing/2014/main" id="{52773318-DA36-4A9E-A4ED-460396D0B696}"/>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3" name="フローチャート: 判断 642">
          <a:extLst>
            <a:ext uri="{FF2B5EF4-FFF2-40B4-BE49-F238E27FC236}">
              <a16:creationId xmlns:a16="http://schemas.microsoft.com/office/drawing/2014/main" id="{13EEB269-86ED-461D-9059-FEF33932F08F}"/>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8E5AC7A-8A1F-4BA0-922D-C588618AC7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4E540BD-2DCD-4248-8F17-6B5C1DF487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E403237-1916-49BD-A12E-E33CA44F219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06B666D-6347-4AB5-AF1C-095146D320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1867D18-1232-4CF3-AC78-715F05BDE0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649" name="楕円 648">
          <a:extLst>
            <a:ext uri="{FF2B5EF4-FFF2-40B4-BE49-F238E27FC236}">
              <a16:creationId xmlns:a16="http://schemas.microsoft.com/office/drawing/2014/main" id="{9B5780B6-BE05-4710-AD7C-DAEB7838375B}"/>
            </a:ext>
          </a:extLst>
        </xdr:cNvPr>
        <xdr:cNvSpPr/>
      </xdr:nvSpPr>
      <xdr:spPr>
        <a:xfrm>
          <a:off x="16268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AADAED9C-3B17-4947-A355-8A55FD5C945E}"/>
            </a:ext>
          </a:extLst>
        </xdr:cNvPr>
        <xdr:cNvSpPr txBox="1"/>
      </xdr:nvSpPr>
      <xdr:spPr>
        <a:xfrm>
          <a:off x="16357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99423</xdr:rowOff>
    </xdr:from>
    <xdr:to>
      <xdr:col>81</xdr:col>
      <xdr:colOff>101600</xdr:colOff>
      <xdr:row>59</xdr:row>
      <xdr:rowOff>29573</xdr:rowOff>
    </xdr:to>
    <xdr:sp macro="" textlink="">
      <xdr:nvSpPr>
        <xdr:cNvPr id="651" name="楕円 650">
          <a:extLst>
            <a:ext uri="{FF2B5EF4-FFF2-40B4-BE49-F238E27FC236}">
              <a16:creationId xmlns:a16="http://schemas.microsoft.com/office/drawing/2014/main" id="{500D0AB2-18C3-4FB4-AE2E-65BC720E5149}"/>
            </a:ext>
          </a:extLst>
        </xdr:cNvPr>
        <xdr:cNvSpPr/>
      </xdr:nvSpPr>
      <xdr:spPr>
        <a:xfrm>
          <a:off x="15430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150223</xdr:rowOff>
    </xdr:from>
    <xdr:to>
      <xdr:col>85</xdr:col>
      <xdr:colOff>127000</xdr:colOff>
      <xdr:row>59</xdr:row>
      <xdr:rowOff>27759</xdr:rowOff>
    </xdr:to>
    <xdr:cxnSp macro="">
      <xdr:nvCxnSpPr>
        <xdr:cNvPr id="652" name="直線コネクタ 651">
          <a:extLst>
            <a:ext uri="{FF2B5EF4-FFF2-40B4-BE49-F238E27FC236}">
              <a16:creationId xmlns:a16="http://schemas.microsoft.com/office/drawing/2014/main" id="{9DC1F0E6-CE24-4095-B866-D357F000CB62}"/>
            </a:ext>
          </a:extLst>
        </xdr:cNvPr>
        <xdr:cNvCxnSpPr/>
      </xdr:nvCxnSpPr>
      <xdr:spPr>
        <a:xfrm>
          <a:off x="15481300" y="1009432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653" name="楕円 652">
          <a:extLst>
            <a:ext uri="{FF2B5EF4-FFF2-40B4-BE49-F238E27FC236}">
              <a16:creationId xmlns:a16="http://schemas.microsoft.com/office/drawing/2014/main" id="{00790964-85B5-4E9E-A4CC-FE94876CF571}"/>
            </a:ext>
          </a:extLst>
        </xdr:cNvPr>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150223</xdr:rowOff>
    </xdr:to>
    <xdr:cxnSp macro="">
      <xdr:nvCxnSpPr>
        <xdr:cNvPr id="654" name="直線コネクタ 653">
          <a:extLst>
            <a:ext uri="{FF2B5EF4-FFF2-40B4-BE49-F238E27FC236}">
              <a16:creationId xmlns:a16="http://schemas.microsoft.com/office/drawing/2014/main" id="{5D4C91F9-4926-4755-8A32-4AFAB7A5D617}"/>
            </a:ext>
          </a:extLst>
        </xdr:cNvPr>
        <xdr:cNvCxnSpPr/>
      </xdr:nvCxnSpPr>
      <xdr:spPr>
        <a:xfrm>
          <a:off x="14592300" y="1004533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55" name="楕円 654">
          <a:extLst>
            <a:ext uri="{FF2B5EF4-FFF2-40B4-BE49-F238E27FC236}">
              <a16:creationId xmlns:a16="http://schemas.microsoft.com/office/drawing/2014/main" id="{10709646-9661-4596-AC0D-EFA345A05B6E}"/>
            </a:ext>
          </a:extLst>
        </xdr:cNvPr>
        <xdr:cNvSpPr/>
      </xdr:nvSpPr>
      <xdr:spPr>
        <a:xfrm>
          <a:off x="13652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59</xdr:row>
      <xdr:rowOff>70213</xdr:rowOff>
    </xdr:to>
    <xdr:cxnSp macro="">
      <xdr:nvCxnSpPr>
        <xdr:cNvPr id="656" name="直線コネクタ 655">
          <a:extLst>
            <a:ext uri="{FF2B5EF4-FFF2-40B4-BE49-F238E27FC236}">
              <a16:creationId xmlns:a16="http://schemas.microsoft.com/office/drawing/2014/main" id="{0B394E1E-8EE5-45EB-B184-A1CE6B1A0149}"/>
            </a:ext>
          </a:extLst>
        </xdr:cNvPr>
        <xdr:cNvCxnSpPr/>
      </xdr:nvCxnSpPr>
      <xdr:spPr>
        <a:xfrm flipV="1">
          <a:off x="13703300" y="10045337"/>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153307</xdr:rowOff>
    </xdr:from>
    <xdr:to>
      <xdr:col>67</xdr:col>
      <xdr:colOff>101600</xdr:colOff>
      <xdr:row>59</xdr:row>
      <xdr:rowOff>83457</xdr:rowOff>
    </xdr:to>
    <xdr:sp macro="" textlink="">
      <xdr:nvSpPr>
        <xdr:cNvPr id="657" name="楕円 656">
          <a:extLst>
            <a:ext uri="{FF2B5EF4-FFF2-40B4-BE49-F238E27FC236}">
              <a16:creationId xmlns:a16="http://schemas.microsoft.com/office/drawing/2014/main" id="{008BBA04-2FA6-4EF9-AAE7-C93EB8354F31}"/>
            </a:ext>
          </a:extLst>
        </xdr:cNvPr>
        <xdr:cNvSpPr/>
      </xdr:nvSpPr>
      <xdr:spPr>
        <a:xfrm>
          <a:off x="12763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32657</xdr:rowOff>
    </xdr:from>
    <xdr:to>
      <xdr:col>71</xdr:col>
      <xdr:colOff>177800</xdr:colOff>
      <xdr:row>59</xdr:row>
      <xdr:rowOff>70213</xdr:rowOff>
    </xdr:to>
    <xdr:cxnSp macro="">
      <xdr:nvCxnSpPr>
        <xdr:cNvPr id="658" name="直線コネクタ 657">
          <a:extLst>
            <a:ext uri="{FF2B5EF4-FFF2-40B4-BE49-F238E27FC236}">
              <a16:creationId xmlns:a16="http://schemas.microsoft.com/office/drawing/2014/main" id="{86639BDD-A5E0-4328-973E-1643C45FD073}"/>
            </a:ext>
          </a:extLst>
        </xdr:cNvPr>
        <xdr:cNvCxnSpPr/>
      </xdr:nvCxnSpPr>
      <xdr:spPr>
        <a:xfrm>
          <a:off x="12814300" y="101482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1B1C451D-70D1-486F-837D-B3D7218A7BF6}"/>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62BF99DA-A8F7-4906-8AC6-6CC0633A32EF}"/>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EF36D712-6EE7-4AB8-A3E2-EFEDC29846C2}"/>
            </a:ext>
          </a:extLst>
        </xdr:cNvPr>
        <xdr:cNvSpPr txBox="1"/>
      </xdr:nvSpPr>
      <xdr:spPr>
        <a:xfrm>
          <a:off x="13500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19C30FB4-F851-427F-8056-82CBCEEEFCED}"/>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46100</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CBB87973-7552-498B-842D-1A5E869BB1DB}"/>
            </a:ext>
          </a:extLst>
        </xdr:cNvPr>
        <xdr:cNvSpPr txBox="1"/>
      </xdr:nvSpPr>
      <xdr:spPr>
        <a:xfrm>
          <a:off x="15266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E664BAC8-1C72-4243-A3F7-4060CC2DDF97}"/>
            </a:ext>
          </a:extLst>
        </xdr:cNvPr>
        <xdr:cNvSpPr txBox="1"/>
      </xdr:nvSpPr>
      <xdr:spPr>
        <a:xfrm>
          <a:off x="14389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9D61A902-8E2D-46A7-876C-D8C74C88EB11}"/>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99984</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B1506DF8-77DA-45DE-951B-6F7DA718F4F6}"/>
            </a:ext>
          </a:extLst>
        </xdr:cNvPr>
        <xdr:cNvSpPr txBox="1"/>
      </xdr:nvSpPr>
      <xdr:spPr>
        <a:xfrm>
          <a:off x="12611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EF7FE02-EA05-4BBB-A038-020B1DDF8F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7CB5CED5-08B1-4E13-86F7-BDC3E06782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A0CAD8F4-278B-462D-829F-53EE94624A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106B024F-D4CE-4C6F-9205-994E79BB89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2A8ED0E0-C349-4167-A739-3336D4B99C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15F6763F-677A-4363-AF4B-CE8FAF6FB1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A8009E3D-7C23-484D-8401-14527AE443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EDF37404-53AD-4F09-8616-3EA41A079A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745DF498-706A-4AC3-9C19-9581EA7318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276D4C4E-4068-4CE6-9C62-EC31F96F8B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174459A-456C-48A7-8C11-CA36CC3991D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E87F312D-DA62-4C28-B6FB-E56A87D01E3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7A14E86B-B952-4D21-92DB-546A5C2D948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C19BDC06-4F59-4610-8900-B96A584F2A2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4E73D978-3A02-467D-B1B1-491CAD1B811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FBCCAB15-1486-4BD2-8F13-96D4403AC07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6EE924E9-3654-4EBB-984F-4E03D93CDFE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CB3DF02A-64B0-4DD4-81CA-498D9AB235E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52E01A68-7FAE-4A76-88DD-4022379B4F9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2800DA5D-E98A-4436-B33B-FFEE83F90CD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B9EC3CB1-98B2-4703-BFF3-CE4639D3B29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6CF38728-DA33-4AE4-9E17-CC7939D376C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7373D5A8-20D3-48D6-8140-FE014EFAC7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C3DD80A-6C24-4614-AF30-9F0A994ACD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4C91683-BE18-46F7-A987-29B517AE84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2" name="直線コネクタ 691">
          <a:extLst>
            <a:ext uri="{FF2B5EF4-FFF2-40B4-BE49-F238E27FC236}">
              <a16:creationId xmlns:a16="http://schemas.microsoft.com/office/drawing/2014/main" id="{682F82E0-AF00-4C7C-88C6-4D9CD51E9B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952CB02-2869-4AD3-8C7B-EF31EEE792FF}"/>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4" name="直線コネクタ 693">
          <a:extLst>
            <a:ext uri="{FF2B5EF4-FFF2-40B4-BE49-F238E27FC236}">
              <a16:creationId xmlns:a16="http://schemas.microsoft.com/office/drawing/2014/main" id="{E3768461-55AD-4F01-814E-24132B08137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3D2163D-96E7-4405-B01C-7B5C383EA07B}"/>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C24C22AB-E988-4909-B54B-27D136DCE8BF}"/>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A35495D1-2F6F-4801-9A3C-6232D2C55C5B}"/>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8" name="フローチャート: 判断 697">
          <a:extLst>
            <a:ext uri="{FF2B5EF4-FFF2-40B4-BE49-F238E27FC236}">
              <a16:creationId xmlns:a16="http://schemas.microsoft.com/office/drawing/2014/main" id="{CA6F17B2-981C-4300-A642-AB46A38044ED}"/>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9" name="フローチャート: 判断 698">
          <a:extLst>
            <a:ext uri="{FF2B5EF4-FFF2-40B4-BE49-F238E27FC236}">
              <a16:creationId xmlns:a16="http://schemas.microsoft.com/office/drawing/2014/main" id="{EFD116B3-D086-4E3F-B14B-A3C984FAB0A2}"/>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700" name="フローチャート: 判断 699">
          <a:extLst>
            <a:ext uri="{FF2B5EF4-FFF2-40B4-BE49-F238E27FC236}">
              <a16:creationId xmlns:a16="http://schemas.microsoft.com/office/drawing/2014/main" id="{4F80B648-6281-4B79-B9B2-EF28235F8457}"/>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701" name="フローチャート: 判断 700">
          <a:extLst>
            <a:ext uri="{FF2B5EF4-FFF2-40B4-BE49-F238E27FC236}">
              <a16:creationId xmlns:a16="http://schemas.microsoft.com/office/drawing/2014/main" id="{056D1AC5-7C00-496A-8996-50BDDA524176}"/>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2" name="フローチャート: 判断 701">
          <a:extLst>
            <a:ext uri="{FF2B5EF4-FFF2-40B4-BE49-F238E27FC236}">
              <a16:creationId xmlns:a16="http://schemas.microsoft.com/office/drawing/2014/main" id="{9CFE70BD-351F-4919-9B93-7336CB89F397}"/>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AB8F764-15B9-4237-9514-DE4EB23076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435A456-959A-4B61-A88D-B8DFFD9B18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4E71090-21D0-40E1-8703-27094BAB9B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397E277-30AC-4778-84A0-0B85A31FA2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2255D90-1D3D-48FD-8795-B7D7E3220B3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708" name="楕円 707">
          <a:extLst>
            <a:ext uri="{FF2B5EF4-FFF2-40B4-BE49-F238E27FC236}">
              <a16:creationId xmlns:a16="http://schemas.microsoft.com/office/drawing/2014/main" id="{24CA7544-EC2E-41DC-8DAD-8B047211C8A7}"/>
            </a:ext>
          </a:extLst>
        </xdr:cNvPr>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777CC598-0CD2-417F-8105-D9AFFB4BEC2E}"/>
            </a:ext>
          </a:extLst>
        </xdr:cNvPr>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10" name="楕円 709">
          <a:extLst>
            <a:ext uri="{FF2B5EF4-FFF2-40B4-BE49-F238E27FC236}">
              <a16:creationId xmlns:a16="http://schemas.microsoft.com/office/drawing/2014/main" id="{433913CA-3B8D-4588-AE4B-F40A0F158143}"/>
            </a:ext>
          </a:extLst>
        </xdr:cNvPr>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711" name="直線コネクタ 710">
          <a:extLst>
            <a:ext uri="{FF2B5EF4-FFF2-40B4-BE49-F238E27FC236}">
              <a16:creationId xmlns:a16="http://schemas.microsoft.com/office/drawing/2014/main" id="{50F6CDCE-2033-4E13-8248-563C848F4FB4}"/>
            </a:ext>
          </a:extLst>
        </xdr:cNvPr>
        <xdr:cNvCxnSpPr/>
      </xdr:nvCxnSpPr>
      <xdr:spPr>
        <a:xfrm>
          <a:off x="21323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2" name="楕円 711">
          <a:extLst>
            <a:ext uri="{FF2B5EF4-FFF2-40B4-BE49-F238E27FC236}">
              <a16:creationId xmlns:a16="http://schemas.microsoft.com/office/drawing/2014/main" id="{7956268B-4CD8-41AB-8278-6E2E19A40912}"/>
            </a:ext>
          </a:extLst>
        </xdr:cNvPr>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13" name="直線コネクタ 712">
          <a:extLst>
            <a:ext uri="{FF2B5EF4-FFF2-40B4-BE49-F238E27FC236}">
              <a16:creationId xmlns:a16="http://schemas.microsoft.com/office/drawing/2014/main" id="{C3E584B4-8451-4964-96E4-CBA6B74F8E20}"/>
            </a:ext>
          </a:extLst>
        </xdr:cNvPr>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714" name="楕円 713">
          <a:extLst>
            <a:ext uri="{FF2B5EF4-FFF2-40B4-BE49-F238E27FC236}">
              <a16:creationId xmlns:a16="http://schemas.microsoft.com/office/drawing/2014/main" id="{B39C13BA-B68B-4F30-9105-B71E5E769913}"/>
            </a:ext>
          </a:extLst>
        </xdr:cNvPr>
        <xdr:cNvSpPr/>
      </xdr:nvSpPr>
      <xdr:spPr>
        <a:xfrm>
          <a:off x="19494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29935</xdr:rowOff>
    </xdr:from>
    <xdr:to>
      <xdr:col>107</xdr:col>
      <xdr:colOff>50800</xdr:colOff>
      <xdr:row>64</xdr:row>
      <xdr:rowOff>32657</xdr:rowOff>
    </xdr:to>
    <xdr:cxnSp macro="">
      <xdr:nvCxnSpPr>
        <xdr:cNvPr id="715" name="直線コネクタ 714">
          <a:extLst>
            <a:ext uri="{FF2B5EF4-FFF2-40B4-BE49-F238E27FC236}">
              <a16:creationId xmlns:a16="http://schemas.microsoft.com/office/drawing/2014/main" id="{9EA68E72-0F9F-4B7B-A81E-C8D95DA3316E}"/>
            </a:ext>
          </a:extLst>
        </xdr:cNvPr>
        <xdr:cNvCxnSpPr/>
      </xdr:nvCxnSpPr>
      <xdr:spPr>
        <a:xfrm>
          <a:off x="19545300" y="108312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150585</xdr:rowOff>
    </xdr:from>
    <xdr:to>
      <xdr:col>98</xdr:col>
      <xdr:colOff>38100</xdr:colOff>
      <xdr:row>63</xdr:row>
      <xdr:rowOff>80735</xdr:rowOff>
    </xdr:to>
    <xdr:sp macro="" textlink="">
      <xdr:nvSpPr>
        <xdr:cNvPr id="716" name="楕円 715">
          <a:extLst>
            <a:ext uri="{FF2B5EF4-FFF2-40B4-BE49-F238E27FC236}">
              <a16:creationId xmlns:a16="http://schemas.microsoft.com/office/drawing/2014/main" id="{00C09344-2174-4698-89AA-1A987F450AF6}"/>
            </a:ext>
          </a:extLst>
        </xdr:cNvPr>
        <xdr:cNvSpPr/>
      </xdr:nvSpPr>
      <xdr:spPr>
        <a:xfrm>
          <a:off x="18605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29935</xdr:rowOff>
    </xdr:from>
    <xdr:to>
      <xdr:col>102</xdr:col>
      <xdr:colOff>114300</xdr:colOff>
      <xdr:row>63</xdr:row>
      <xdr:rowOff>29935</xdr:rowOff>
    </xdr:to>
    <xdr:cxnSp macro="">
      <xdr:nvCxnSpPr>
        <xdr:cNvPr id="717" name="直線コネクタ 716">
          <a:extLst>
            <a:ext uri="{FF2B5EF4-FFF2-40B4-BE49-F238E27FC236}">
              <a16:creationId xmlns:a16="http://schemas.microsoft.com/office/drawing/2014/main" id="{0733FAF9-9F05-428A-A5F4-9ECE2973739A}"/>
            </a:ext>
          </a:extLst>
        </xdr:cNvPr>
        <xdr:cNvCxnSpPr/>
      </xdr:nvCxnSpPr>
      <xdr:spPr>
        <a:xfrm>
          <a:off x="18656300" y="1083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8" name="n_1aveValue【保健センター・保健所】&#10;一人当たり面積">
          <a:extLst>
            <a:ext uri="{FF2B5EF4-FFF2-40B4-BE49-F238E27FC236}">
              <a16:creationId xmlns:a16="http://schemas.microsoft.com/office/drawing/2014/main" id="{51DDD61F-88FE-49B3-A4D8-7FB5374F4A15}"/>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9" name="n_2aveValue【保健センター・保健所】&#10;一人当たり面積">
          <a:extLst>
            <a:ext uri="{FF2B5EF4-FFF2-40B4-BE49-F238E27FC236}">
              <a16:creationId xmlns:a16="http://schemas.microsoft.com/office/drawing/2014/main" id="{CF49D97C-5C3C-469F-8701-D8B80C67B025}"/>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20" name="n_3aveValue【保健センター・保健所】&#10;一人当たり面積">
          <a:extLst>
            <a:ext uri="{FF2B5EF4-FFF2-40B4-BE49-F238E27FC236}">
              <a16:creationId xmlns:a16="http://schemas.microsoft.com/office/drawing/2014/main" id="{297BCBD7-6C19-4C0D-B070-7036E6B6C082}"/>
            </a:ext>
          </a:extLst>
        </xdr:cNvPr>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21" name="n_4aveValue【保健センター・保健所】&#10;一人当たり面積">
          <a:extLst>
            <a:ext uri="{FF2B5EF4-FFF2-40B4-BE49-F238E27FC236}">
              <a16:creationId xmlns:a16="http://schemas.microsoft.com/office/drawing/2014/main" id="{19452C00-E06F-49C7-AEE7-53F9A554EEDB}"/>
            </a:ext>
          </a:extLst>
        </xdr:cNvPr>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22" name="n_1mainValue【保健センター・保健所】&#10;一人当たり面積">
          <a:extLst>
            <a:ext uri="{FF2B5EF4-FFF2-40B4-BE49-F238E27FC236}">
              <a16:creationId xmlns:a16="http://schemas.microsoft.com/office/drawing/2014/main" id="{C8F77ADC-8259-4C0E-BD01-D5AD47561C4D}"/>
            </a:ext>
          </a:extLst>
        </xdr:cNvPr>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3" name="n_2mainValue【保健センター・保健所】&#10;一人当たり面積">
          <a:extLst>
            <a:ext uri="{FF2B5EF4-FFF2-40B4-BE49-F238E27FC236}">
              <a16:creationId xmlns:a16="http://schemas.microsoft.com/office/drawing/2014/main" id="{8F5205FD-7207-4746-AAF7-4417AFE5E5E7}"/>
            </a:ext>
          </a:extLst>
        </xdr:cNvPr>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71862</xdr:rowOff>
    </xdr:from>
    <xdr:ext cx="469744" cy="259045"/>
    <xdr:sp macro="" textlink="">
      <xdr:nvSpPr>
        <xdr:cNvPr id="724" name="n_3mainValue【保健センター・保健所】&#10;一人当たり面積">
          <a:extLst>
            <a:ext uri="{FF2B5EF4-FFF2-40B4-BE49-F238E27FC236}">
              <a16:creationId xmlns:a16="http://schemas.microsoft.com/office/drawing/2014/main" id="{CD2C02A0-A162-4326-9151-DDF7E5417BA7}"/>
            </a:ext>
          </a:extLst>
        </xdr:cNvPr>
        <xdr:cNvSpPr txBox="1"/>
      </xdr:nvSpPr>
      <xdr:spPr>
        <a:xfrm>
          <a:off x="19310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25" name="n_4mainValue【保健センター・保健所】&#10;一人当たり面積">
          <a:extLst>
            <a:ext uri="{FF2B5EF4-FFF2-40B4-BE49-F238E27FC236}">
              <a16:creationId xmlns:a16="http://schemas.microsoft.com/office/drawing/2014/main" id="{875D348B-491F-4A77-95CE-55CF46060500}"/>
            </a:ext>
          </a:extLst>
        </xdr:cNvPr>
        <xdr:cNvSpPr txBox="1"/>
      </xdr:nvSpPr>
      <xdr:spPr>
        <a:xfrm>
          <a:off x="18421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1CC97B0-C4BB-488E-A8F3-F6D97DB43C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F418CF8-2ABB-464D-BB94-E1BDEEB623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57CDE4B-7F07-4AC9-97BA-F41798DD43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F5B0F4D-96EE-4E5D-A232-5C6A2BEEB9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541ACAC-C8AC-4155-88B7-2454582C7C4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923FA39-AE94-4FC9-9EB2-1ED9DCFC6C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CA58D7EF-B0E7-4CF3-B94D-7B225AA5C4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B210A8B-7A55-4105-A210-BDFFAFFE62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45694AE-5051-4B08-8582-1B5A3247E7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BBD91DF-8DD9-4C67-9866-6C9E449D09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64D6F6F-9B40-45D3-937A-0A3E7779C6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D073132A-15D8-4700-BC17-72845DA27CD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94DBCA6-5464-4A1C-8BD0-F3F00877CDF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53F9701E-503C-4926-80C6-3D230743F17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BA512003-A0E5-44AA-8B10-134118BC707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3A477C05-DAF4-46F8-9ADF-1D0A49CAED1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90D0292-4959-4655-804D-5BE09EAB5E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9574CB3E-9F8B-4E24-942B-0FDF72B21E4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EECB22CC-8D8A-447F-AE00-0CAAEAC06B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79DEBDD9-6D45-4E61-9528-8406E75AC45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1FC7838B-2110-4386-B7FD-A596237E431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C486D88-3B75-43B7-BCF6-B4804437AE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1C0CFD41-B8F7-41F0-B5BD-F685611B555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88A8F57-D438-49AC-A641-50AF5D1F7A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50" name="直線コネクタ 749">
          <a:extLst>
            <a:ext uri="{FF2B5EF4-FFF2-40B4-BE49-F238E27FC236}">
              <a16:creationId xmlns:a16="http://schemas.microsoft.com/office/drawing/2014/main" id="{B5CE7BC0-AF46-44E4-80DB-5EDD340FCA47}"/>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B6CDEC6C-1498-4C4A-AB14-2F16939481CE}"/>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2" name="直線コネクタ 751">
          <a:extLst>
            <a:ext uri="{FF2B5EF4-FFF2-40B4-BE49-F238E27FC236}">
              <a16:creationId xmlns:a16="http://schemas.microsoft.com/office/drawing/2014/main" id="{5D2BC95B-5FC7-46A9-B8BC-8D9C7612D9CA}"/>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6AAFB6F-50FB-4893-B492-359FD306AF0D}"/>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1E96356D-A4A9-49E3-86E5-9344480F3C45}"/>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704F20E7-7904-4CE2-9991-A025DC41FE64}"/>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6" name="フローチャート: 判断 755">
          <a:extLst>
            <a:ext uri="{FF2B5EF4-FFF2-40B4-BE49-F238E27FC236}">
              <a16:creationId xmlns:a16="http://schemas.microsoft.com/office/drawing/2014/main" id="{060338CE-3BFD-4825-90A1-ECE06BDAAD3C}"/>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7" name="フローチャート: 判断 756">
          <a:extLst>
            <a:ext uri="{FF2B5EF4-FFF2-40B4-BE49-F238E27FC236}">
              <a16:creationId xmlns:a16="http://schemas.microsoft.com/office/drawing/2014/main" id="{5A7DD462-233D-44B7-AF45-3CE82753C256}"/>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8" name="フローチャート: 判断 757">
          <a:extLst>
            <a:ext uri="{FF2B5EF4-FFF2-40B4-BE49-F238E27FC236}">
              <a16:creationId xmlns:a16="http://schemas.microsoft.com/office/drawing/2014/main" id="{9BB62153-B6A2-47E6-96A1-72523117B03C}"/>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9" name="フローチャート: 判断 758">
          <a:extLst>
            <a:ext uri="{FF2B5EF4-FFF2-40B4-BE49-F238E27FC236}">
              <a16:creationId xmlns:a16="http://schemas.microsoft.com/office/drawing/2014/main" id="{4E45145D-AD92-44CE-AF3D-BCEC9751E641}"/>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0" name="フローチャート: 判断 759">
          <a:extLst>
            <a:ext uri="{FF2B5EF4-FFF2-40B4-BE49-F238E27FC236}">
              <a16:creationId xmlns:a16="http://schemas.microsoft.com/office/drawing/2014/main" id="{16D8ADEB-0092-4383-B6F9-14E3C5679C34}"/>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CBC602E-56F7-4B20-95EE-E033EB3C49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BB49037-B70D-4C3D-B227-32A74940F7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7C9E016-A041-40D1-8B60-D996237BD6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286BBAD-6AAE-44D2-83F1-2967F2C863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8F6E492-5E1A-4847-9329-139EA2F8D6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6" name="楕円 765">
          <a:extLst>
            <a:ext uri="{FF2B5EF4-FFF2-40B4-BE49-F238E27FC236}">
              <a16:creationId xmlns:a16="http://schemas.microsoft.com/office/drawing/2014/main" id="{D5C0B50D-ACA4-4A64-AC01-E1F8CF0164F2}"/>
            </a:ext>
          </a:extLst>
        </xdr:cNvPr>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77F80D-0C46-4FE6-B0F0-6566BA1BDE49}"/>
            </a:ext>
          </a:extLst>
        </xdr:cNvPr>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768" name="楕円 767">
          <a:extLst>
            <a:ext uri="{FF2B5EF4-FFF2-40B4-BE49-F238E27FC236}">
              <a16:creationId xmlns:a16="http://schemas.microsoft.com/office/drawing/2014/main" id="{3A024915-F8A4-47D6-B816-5534B9401FEF}"/>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148589</xdr:rowOff>
    </xdr:to>
    <xdr:cxnSp macro="">
      <xdr:nvCxnSpPr>
        <xdr:cNvPr id="769" name="直線コネクタ 768">
          <a:extLst>
            <a:ext uri="{FF2B5EF4-FFF2-40B4-BE49-F238E27FC236}">
              <a16:creationId xmlns:a16="http://schemas.microsoft.com/office/drawing/2014/main" id="{6F29EDFD-0E07-49EA-8811-BA1C7E448F4C}"/>
            </a:ext>
          </a:extLst>
        </xdr:cNvPr>
        <xdr:cNvCxnSpPr/>
      </xdr:nvCxnSpPr>
      <xdr:spPr>
        <a:xfrm>
          <a:off x="15481300" y="14005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70" name="楕円 769">
          <a:extLst>
            <a:ext uri="{FF2B5EF4-FFF2-40B4-BE49-F238E27FC236}">
              <a16:creationId xmlns:a16="http://schemas.microsoft.com/office/drawing/2014/main" id="{2509882F-2E7E-4DD4-A0BD-B1FFFCCA246D}"/>
            </a:ext>
          </a:extLst>
        </xdr:cNvPr>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118111</xdr:rowOff>
    </xdr:to>
    <xdr:cxnSp macro="">
      <xdr:nvCxnSpPr>
        <xdr:cNvPr id="771" name="直線コネクタ 770">
          <a:extLst>
            <a:ext uri="{FF2B5EF4-FFF2-40B4-BE49-F238E27FC236}">
              <a16:creationId xmlns:a16="http://schemas.microsoft.com/office/drawing/2014/main" id="{81D778CE-7BEC-4353-9858-5F80F1FF3376}"/>
            </a:ext>
          </a:extLst>
        </xdr:cNvPr>
        <xdr:cNvCxnSpPr/>
      </xdr:nvCxnSpPr>
      <xdr:spPr>
        <a:xfrm>
          <a:off x="14592300" y="1400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72" name="楕円 771">
          <a:extLst>
            <a:ext uri="{FF2B5EF4-FFF2-40B4-BE49-F238E27FC236}">
              <a16:creationId xmlns:a16="http://schemas.microsoft.com/office/drawing/2014/main" id="{7ECF2373-83AF-466C-AB97-FFD78AA06671}"/>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118111</xdr:rowOff>
    </xdr:to>
    <xdr:cxnSp macro="">
      <xdr:nvCxnSpPr>
        <xdr:cNvPr id="773" name="直線コネクタ 772">
          <a:extLst>
            <a:ext uri="{FF2B5EF4-FFF2-40B4-BE49-F238E27FC236}">
              <a16:creationId xmlns:a16="http://schemas.microsoft.com/office/drawing/2014/main" id="{716B5B27-6C08-40AB-986C-4B99B46D0676}"/>
            </a:ext>
          </a:extLst>
        </xdr:cNvPr>
        <xdr:cNvCxnSpPr/>
      </xdr:nvCxnSpPr>
      <xdr:spPr>
        <a:xfrm>
          <a:off x="13703300" y="13971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25400</xdr:rowOff>
    </xdr:from>
    <xdr:to>
      <xdr:col>67</xdr:col>
      <xdr:colOff>101600</xdr:colOff>
      <xdr:row>81</xdr:row>
      <xdr:rowOff>127000</xdr:rowOff>
    </xdr:to>
    <xdr:sp macro="" textlink="">
      <xdr:nvSpPr>
        <xdr:cNvPr id="774" name="楕円 773">
          <a:extLst>
            <a:ext uri="{FF2B5EF4-FFF2-40B4-BE49-F238E27FC236}">
              <a16:creationId xmlns:a16="http://schemas.microsoft.com/office/drawing/2014/main" id="{0774193E-2ED2-4FC6-9BA9-040953CBB029}"/>
            </a:ext>
          </a:extLst>
        </xdr:cNvPr>
        <xdr:cNvSpPr/>
      </xdr:nvSpPr>
      <xdr:spPr>
        <a:xfrm>
          <a:off x="1276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76200</xdr:rowOff>
    </xdr:from>
    <xdr:to>
      <xdr:col>71</xdr:col>
      <xdr:colOff>177800</xdr:colOff>
      <xdr:row>81</xdr:row>
      <xdr:rowOff>83820</xdr:rowOff>
    </xdr:to>
    <xdr:cxnSp macro="">
      <xdr:nvCxnSpPr>
        <xdr:cNvPr id="775" name="直線コネクタ 774">
          <a:extLst>
            <a:ext uri="{FF2B5EF4-FFF2-40B4-BE49-F238E27FC236}">
              <a16:creationId xmlns:a16="http://schemas.microsoft.com/office/drawing/2014/main" id="{BE5A3198-8329-4812-A37B-6942DF2F34BC}"/>
            </a:ext>
          </a:extLst>
        </xdr:cNvPr>
        <xdr:cNvCxnSpPr/>
      </xdr:nvCxnSpPr>
      <xdr:spPr>
        <a:xfrm>
          <a:off x="12814300" y="13963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6" name="n_1aveValue【消防施設】&#10;有形固定資産減価償却率">
          <a:extLst>
            <a:ext uri="{FF2B5EF4-FFF2-40B4-BE49-F238E27FC236}">
              <a16:creationId xmlns:a16="http://schemas.microsoft.com/office/drawing/2014/main" id="{554F3FD8-C95D-423B-8F3F-3ABABCEC067C}"/>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7" name="n_2aveValue【消防施設】&#10;有形固定資産減価償却率">
          <a:extLst>
            <a:ext uri="{FF2B5EF4-FFF2-40B4-BE49-F238E27FC236}">
              <a16:creationId xmlns:a16="http://schemas.microsoft.com/office/drawing/2014/main" id="{BC77A634-10D1-4DDB-8F93-D6BF4A89E6E3}"/>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8" name="n_3aveValue【消防施設】&#10;有形固定資産減価償却率">
          <a:extLst>
            <a:ext uri="{FF2B5EF4-FFF2-40B4-BE49-F238E27FC236}">
              <a16:creationId xmlns:a16="http://schemas.microsoft.com/office/drawing/2014/main" id="{ECA27DF0-D449-476C-9294-D9B800EF9006}"/>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9" name="n_4aveValue【消防施設】&#10;有形固定資産減価償却率">
          <a:extLst>
            <a:ext uri="{FF2B5EF4-FFF2-40B4-BE49-F238E27FC236}">
              <a16:creationId xmlns:a16="http://schemas.microsoft.com/office/drawing/2014/main" id="{E96766C6-2A38-4272-96FB-A9C8C3CA804E}"/>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780" name="n_1mainValue【消防施設】&#10;有形固定資産減価償却率">
          <a:extLst>
            <a:ext uri="{FF2B5EF4-FFF2-40B4-BE49-F238E27FC236}">
              <a16:creationId xmlns:a16="http://schemas.microsoft.com/office/drawing/2014/main" id="{C41FA071-9BB3-43B5-9C86-D2E81271BD19}"/>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81" name="n_2mainValue【消防施設】&#10;有形固定資産減価償却率">
          <a:extLst>
            <a:ext uri="{FF2B5EF4-FFF2-40B4-BE49-F238E27FC236}">
              <a16:creationId xmlns:a16="http://schemas.microsoft.com/office/drawing/2014/main" id="{F94F68A7-C24B-49D5-833B-1259AC2313F9}"/>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82" name="n_3mainValue【消防施設】&#10;有形固定資産減価償却率">
          <a:extLst>
            <a:ext uri="{FF2B5EF4-FFF2-40B4-BE49-F238E27FC236}">
              <a16:creationId xmlns:a16="http://schemas.microsoft.com/office/drawing/2014/main" id="{913C7FF7-293E-4A99-BE8C-9EAC93946C3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83" name="n_4mainValue【消防施設】&#10;有形固定資産減価償却率">
          <a:extLst>
            <a:ext uri="{FF2B5EF4-FFF2-40B4-BE49-F238E27FC236}">
              <a16:creationId xmlns:a16="http://schemas.microsoft.com/office/drawing/2014/main" id="{7B4B6531-B878-4C0A-8C20-4C9757603EC9}"/>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26E698C-823C-4615-BC01-4C948731F4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CB66023-3EB4-4CEA-BEAA-C6DBC3E97F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7ED1E3F4-CBE8-497E-BB22-522E609525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3AEB0BA0-C6D9-4E7C-B813-702CCBC97F8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2E70B2F-6D51-44BF-AC52-E08C79495F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A3D0F41D-091E-4A4E-99DE-0AF55A88C1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BD42C9C-3DA1-4AD7-8067-E0C2E5A752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A1E58FC-DEF6-4C18-8760-46F7802CC75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86016B27-728D-4DA1-BC99-9391F1FE3C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928048C1-D120-4E32-88FD-00D8D6B12A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4" name="直線コネクタ 793">
          <a:extLst>
            <a:ext uri="{FF2B5EF4-FFF2-40B4-BE49-F238E27FC236}">
              <a16:creationId xmlns:a16="http://schemas.microsoft.com/office/drawing/2014/main" id="{D43C47F2-7C24-4CBB-85B3-E8B5B15DFBE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5" name="テキスト ボックス 794">
          <a:extLst>
            <a:ext uri="{FF2B5EF4-FFF2-40B4-BE49-F238E27FC236}">
              <a16:creationId xmlns:a16="http://schemas.microsoft.com/office/drawing/2014/main" id="{3F4E2E13-8E02-47BA-8423-319A313F327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3A0A1188-D679-402E-B2F5-C6375FA81CF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F6B9C674-F6F7-42EB-88E6-9BE0E0ACDC7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8" name="直線コネクタ 797">
          <a:extLst>
            <a:ext uri="{FF2B5EF4-FFF2-40B4-BE49-F238E27FC236}">
              <a16:creationId xmlns:a16="http://schemas.microsoft.com/office/drawing/2014/main" id="{A93CECFC-6F82-493D-AA3B-0E9EFBC53EC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9" name="テキスト ボックス 798">
          <a:extLst>
            <a:ext uri="{FF2B5EF4-FFF2-40B4-BE49-F238E27FC236}">
              <a16:creationId xmlns:a16="http://schemas.microsoft.com/office/drawing/2014/main" id="{941B0793-A467-41C1-B770-444AE526AB0B}"/>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CC39698B-92B6-458C-A048-98CA3E4B1D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1F3099F4-AF3F-4C4F-A027-7BA2418E325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53689772-0B3F-453D-AE24-FFA7332A2E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3" name="直線コネクタ 802">
          <a:extLst>
            <a:ext uri="{FF2B5EF4-FFF2-40B4-BE49-F238E27FC236}">
              <a16:creationId xmlns:a16="http://schemas.microsoft.com/office/drawing/2014/main" id="{886CC546-990E-4A1E-ADE1-E3BFDC14E51E}"/>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4" name="【消防施設】&#10;一人当たり面積最小値テキスト">
          <a:extLst>
            <a:ext uri="{FF2B5EF4-FFF2-40B4-BE49-F238E27FC236}">
              <a16:creationId xmlns:a16="http://schemas.microsoft.com/office/drawing/2014/main" id="{BD52DDAC-AAD2-44ED-AFC9-82D247212BA3}"/>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5" name="直線コネクタ 804">
          <a:extLst>
            <a:ext uri="{FF2B5EF4-FFF2-40B4-BE49-F238E27FC236}">
              <a16:creationId xmlns:a16="http://schemas.microsoft.com/office/drawing/2014/main" id="{4B88AD52-759A-4AD9-BC0A-F2F10F41D837}"/>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6" name="【消防施設】&#10;一人当たり面積最大値テキスト">
          <a:extLst>
            <a:ext uri="{FF2B5EF4-FFF2-40B4-BE49-F238E27FC236}">
              <a16:creationId xmlns:a16="http://schemas.microsoft.com/office/drawing/2014/main" id="{0BD4D500-2A21-41CA-B071-2B28FF608A57}"/>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7" name="直線コネクタ 806">
          <a:extLst>
            <a:ext uri="{FF2B5EF4-FFF2-40B4-BE49-F238E27FC236}">
              <a16:creationId xmlns:a16="http://schemas.microsoft.com/office/drawing/2014/main" id="{32ACDDBB-CB28-433A-8438-F881A417CF9C}"/>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8" name="【消防施設】&#10;一人当たり面積平均値テキスト">
          <a:extLst>
            <a:ext uri="{FF2B5EF4-FFF2-40B4-BE49-F238E27FC236}">
              <a16:creationId xmlns:a16="http://schemas.microsoft.com/office/drawing/2014/main" id="{8A634DFB-87AD-4295-9E29-F123E064AEEF}"/>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9" name="フローチャート: 判断 808">
          <a:extLst>
            <a:ext uri="{FF2B5EF4-FFF2-40B4-BE49-F238E27FC236}">
              <a16:creationId xmlns:a16="http://schemas.microsoft.com/office/drawing/2014/main" id="{37045DA0-B23C-4AFB-BCE1-D023C5AA6496}"/>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10" name="フローチャート: 判断 809">
          <a:extLst>
            <a:ext uri="{FF2B5EF4-FFF2-40B4-BE49-F238E27FC236}">
              <a16:creationId xmlns:a16="http://schemas.microsoft.com/office/drawing/2014/main" id="{36C09B78-CCEF-4612-B06A-4589C5371CAD}"/>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1" name="フローチャート: 判断 810">
          <a:extLst>
            <a:ext uri="{FF2B5EF4-FFF2-40B4-BE49-F238E27FC236}">
              <a16:creationId xmlns:a16="http://schemas.microsoft.com/office/drawing/2014/main" id="{A5BBD220-21A4-4028-87E4-2F30536B571E}"/>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2" name="フローチャート: 判断 811">
          <a:extLst>
            <a:ext uri="{FF2B5EF4-FFF2-40B4-BE49-F238E27FC236}">
              <a16:creationId xmlns:a16="http://schemas.microsoft.com/office/drawing/2014/main" id="{067AD4EC-5EAB-4E8F-819C-32BF9CA61DCD}"/>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3" name="フローチャート: 判断 812">
          <a:extLst>
            <a:ext uri="{FF2B5EF4-FFF2-40B4-BE49-F238E27FC236}">
              <a16:creationId xmlns:a16="http://schemas.microsoft.com/office/drawing/2014/main" id="{D00CE9C4-B1E3-454E-9B7F-DE096B7BFBCE}"/>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A2AF6BB1-4AA3-4B14-AD9C-0E973506498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A7DA7C8-C724-400A-9AD6-973860436D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C530FF8-3706-4375-90B1-15450885FF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C26D8E7-4226-485E-9BA7-8F9FFE5DFCA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E47C837-18DE-4763-B4A7-9E04CE8131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819" name="楕円 818">
          <a:extLst>
            <a:ext uri="{FF2B5EF4-FFF2-40B4-BE49-F238E27FC236}">
              <a16:creationId xmlns:a16="http://schemas.microsoft.com/office/drawing/2014/main" id="{C343A026-7B58-4FE3-BA68-662A7DD23E86}"/>
            </a:ext>
          </a:extLst>
        </xdr:cNvPr>
        <xdr:cNvSpPr/>
      </xdr:nvSpPr>
      <xdr:spPr>
        <a:xfrm>
          <a:off x="22110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61613</xdr:rowOff>
    </xdr:from>
    <xdr:ext cx="469744" cy="259045"/>
    <xdr:sp macro="" textlink="">
      <xdr:nvSpPr>
        <xdr:cNvPr id="820" name="【消防施設】&#10;一人当たり面積該当値テキスト">
          <a:extLst>
            <a:ext uri="{FF2B5EF4-FFF2-40B4-BE49-F238E27FC236}">
              <a16:creationId xmlns:a16="http://schemas.microsoft.com/office/drawing/2014/main" id="{C702A677-2C8B-46C4-9F47-C0FA5287678E}"/>
            </a:ext>
          </a:extLst>
        </xdr:cNvPr>
        <xdr:cNvSpPr txBox="1"/>
      </xdr:nvSpPr>
      <xdr:spPr>
        <a:xfrm>
          <a:off x="22199600"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821" name="楕円 820">
          <a:extLst>
            <a:ext uri="{FF2B5EF4-FFF2-40B4-BE49-F238E27FC236}">
              <a16:creationId xmlns:a16="http://schemas.microsoft.com/office/drawing/2014/main" id="{F04C15EF-6FB3-4156-A739-7EDB87E4E62F}"/>
            </a:ext>
          </a:extLst>
        </xdr:cNvPr>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89536</xdr:rowOff>
    </xdr:from>
    <xdr:to>
      <xdr:col>116</xdr:col>
      <xdr:colOff>63500</xdr:colOff>
      <xdr:row>82</xdr:row>
      <xdr:rowOff>95250</xdr:rowOff>
    </xdr:to>
    <xdr:cxnSp macro="">
      <xdr:nvCxnSpPr>
        <xdr:cNvPr id="822" name="直線コネクタ 821">
          <a:extLst>
            <a:ext uri="{FF2B5EF4-FFF2-40B4-BE49-F238E27FC236}">
              <a16:creationId xmlns:a16="http://schemas.microsoft.com/office/drawing/2014/main" id="{CA560095-25FE-45B7-8DB8-A8B643574B14}"/>
            </a:ext>
          </a:extLst>
        </xdr:cNvPr>
        <xdr:cNvCxnSpPr/>
      </xdr:nvCxnSpPr>
      <xdr:spPr>
        <a:xfrm flipV="1">
          <a:off x="21323300" y="141484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50164</xdr:rowOff>
    </xdr:from>
    <xdr:to>
      <xdr:col>107</xdr:col>
      <xdr:colOff>101600</xdr:colOff>
      <xdr:row>82</xdr:row>
      <xdr:rowOff>151764</xdr:rowOff>
    </xdr:to>
    <xdr:sp macro="" textlink="">
      <xdr:nvSpPr>
        <xdr:cNvPr id="823" name="楕円 822">
          <a:extLst>
            <a:ext uri="{FF2B5EF4-FFF2-40B4-BE49-F238E27FC236}">
              <a16:creationId xmlns:a16="http://schemas.microsoft.com/office/drawing/2014/main" id="{54588F70-EB51-47E0-9536-D5E08F128EAA}"/>
            </a:ext>
          </a:extLst>
        </xdr:cNvPr>
        <xdr:cNvSpPr/>
      </xdr:nvSpPr>
      <xdr:spPr>
        <a:xfrm>
          <a:off x="20383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100964</xdr:rowOff>
    </xdr:to>
    <xdr:cxnSp macro="">
      <xdr:nvCxnSpPr>
        <xdr:cNvPr id="824" name="直線コネクタ 823">
          <a:extLst>
            <a:ext uri="{FF2B5EF4-FFF2-40B4-BE49-F238E27FC236}">
              <a16:creationId xmlns:a16="http://schemas.microsoft.com/office/drawing/2014/main" id="{CF494B8D-5414-4E46-B274-204B6F436600}"/>
            </a:ext>
          </a:extLst>
        </xdr:cNvPr>
        <xdr:cNvCxnSpPr/>
      </xdr:nvCxnSpPr>
      <xdr:spPr>
        <a:xfrm flipV="1">
          <a:off x="20434300" y="14154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825" name="楕円 824">
          <a:extLst>
            <a:ext uri="{FF2B5EF4-FFF2-40B4-BE49-F238E27FC236}">
              <a16:creationId xmlns:a16="http://schemas.microsoft.com/office/drawing/2014/main" id="{3AB11287-B45E-40AD-9DDE-38A363851698}"/>
            </a:ext>
          </a:extLst>
        </xdr:cNvPr>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100964</xdr:rowOff>
    </xdr:from>
    <xdr:to>
      <xdr:col>107</xdr:col>
      <xdr:colOff>50800</xdr:colOff>
      <xdr:row>82</xdr:row>
      <xdr:rowOff>106680</xdr:rowOff>
    </xdr:to>
    <xdr:cxnSp macro="">
      <xdr:nvCxnSpPr>
        <xdr:cNvPr id="826" name="直線コネクタ 825">
          <a:extLst>
            <a:ext uri="{FF2B5EF4-FFF2-40B4-BE49-F238E27FC236}">
              <a16:creationId xmlns:a16="http://schemas.microsoft.com/office/drawing/2014/main" id="{E546126C-6919-4830-A4BC-0CEACA4413D9}"/>
            </a:ext>
          </a:extLst>
        </xdr:cNvPr>
        <xdr:cNvCxnSpPr/>
      </xdr:nvCxnSpPr>
      <xdr:spPr>
        <a:xfrm flipV="1">
          <a:off x="19545300" y="14159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67311</xdr:rowOff>
    </xdr:from>
    <xdr:to>
      <xdr:col>98</xdr:col>
      <xdr:colOff>38100</xdr:colOff>
      <xdr:row>82</xdr:row>
      <xdr:rowOff>168911</xdr:rowOff>
    </xdr:to>
    <xdr:sp macro="" textlink="">
      <xdr:nvSpPr>
        <xdr:cNvPr id="827" name="楕円 826">
          <a:extLst>
            <a:ext uri="{FF2B5EF4-FFF2-40B4-BE49-F238E27FC236}">
              <a16:creationId xmlns:a16="http://schemas.microsoft.com/office/drawing/2014/main" id="{DD9B70AF-0B52-4786-83AA-726D14022E5A}"/>
            </a:ext>
          </a:extLst>
        </xdr:cNvPr>
        <xdr:cNvSpPr/>
      </xdr:nvSpPr>
      <xdr:spPr>
        <a:xfrm>
          <a:off x="18605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118111</xdr:rowOff>
    </xdr:to>
    <xdr:cxnSp macro="">
      <xdr:nvCxnSpPr>
        <xdr:cNvPr id="828" name="直線コネクタ 827">
          <a:extLst>
            <a:ext uri="{FF2B5EF4-FFF2-40B4-BE49-F238E27FC236}">
              <a16:creationId xmlns:a16="http://schemas.microsoft.com/office/drawing/2014/main" id="{AE4EF315-6863-44BA-AB04-02B7C3F3BE63}"/>
            </a:ext>
          </a:extLst>
        </xdr:cNvPr>
        <xdr:cNvCxnSpPr/>
      </xdr:nvCxnSpPr>
      <xdr:spPr>
        <a:xfrm flipV="1">
          <a:off x="18656300" y="1416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9" name="n_1aveValue【消防施設】&#10;一人当たり面積">
          <a:extLst>
            <a:ext uri="{FF2B5EF4-FFF2-40B4-BE49-F238E27FC236}">
              <a16:creationId xmlns:a16="http://schemas.microsoft.com/office/drawing/2014/main" id="{5ADE90F3-E946-4E93-84FC-3DF1798608C8}"/>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30" name="n_2aveValue【消防施設】&#10;一人当たり面積">
          <a:extLst>
            <a:ext uri="{FF2B5EF4-FFF2-40B4-BE49-F238E27FC236}">
              <a16:creationId xmlns:a16="http://schemas.microsoft.com/office/drawing/2014/main" id="{96C07384-8921-466F-8578-D8E6C252BAF1}"/>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76852</xdr:rowOff>
    </xdr:from>
    <xdr:ext cx="469744" cy="259045"/>
    <xdr:sp macro="" textlink="">
      <xdr:nvSpPr>
        <xdr:cNvPr id="831" name="n_3aveValue【消防施設】&#10;一人当たり面積">
          <a:extLst>
            <a:ext uri="{FF2B5EF4-FFF2-40B4-BE49-F238E27FC236}">
              <a16:creationId xmlns:a16="http://schemas.microsoft.com/office/drawing/2014/main" id="{A21601CE-737B-4D29-AD74-B600FE85F819}"/>
            </a:ext>
          </a:extLst>
        </xdr:cNvPr>
        <xdr:cNvSpPr txBox="1"/>
      </xdr:nvSpPr>
      <xdr:spPr>
        <a:xfrm>
          <a:off x="19310427"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832" name="n_4aveValue【消防施設】&#10;一人当たり面積">
          <a:extLst>
            <a:ext uri="{FF2B5EF4-FFF2-40B4-BE49-F238E27FC236}">
              <a16:creationId xmlns:a16="http://schemas.microsoft.com/office/drawing/2014/main" id="{0C47FA65-0499-409B-AF31-FADEEE8B367F}"/>
            </a:ext>
          </a:extLst>
        </xdr:cNvPr>
        <xdr:cNvSpPr txBox="1"/>
      </xdr:nvSpPr>
      <xdr:spPr>
        <a:xfrm>
          <a:off x="18421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833" name="n_1mainValue【消防施設】&#10;一人当たり面積">
          <a:extLst>
            <a:ext uri="{FF2B5EF4-FFF2-40B4-BE49-F238E27FC236}">
              <a16:creationId xmlns:a16="http://schemas.microsoft.com/office/drawing/2014/main" id="{B99617EE-0999-4881-946B-065C0921DDE9}"/>
            </a:ext>
          </a:extLst>
        </xdr:cNvPr>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834" name="n_2mainValue【消防施設】&#10;一人当たり面積">
          <a:extLst>
            <a:ext uri="{FF2B5EF4-FFF2-40B4-BE49-F238E27FC236}">
              <a16:creationId xmlns:a16="http://schemas.microsoft.com/office/drawing/2014/main" id="{E95AFC86-8970-434A-96E6-31304F4DEB6E}"/>
            </a:ext>
          </a:extLst>
        </xdr:cNvPr>
        <xdr:cNvSpPr txBox="1"/>
      </xdr:nvSpPr>
      <xdr:spPr>
        <a:xfrm>
          <a:off x="201994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148607</xdr:rowOff>
    </xdr:from>
    <xdr:ext cx="469744" cy="259045"/>
    <xdr:sp macro="" textlink="">
      <xdr:nvSpPr>
        <xdr:cNvPr id="835" name="n_3mainValue【消防施設】&#10;一人当たり面積">
          <a:extLst>
            <a:ext uri="{FF2B5EF4-FFF2-40B4-BE49-F238E27FC236}">
              <a16:creationId xmlns:a16="http://schemas.microsoft.com/office/drawing/2014/main" id="{FEDAEE9E-D835-423C-99C4-D7EFCDE511DE}"/>
            </a:ext>
          </a:extLst>
        </xdr:cNvPr>
        <xdr:cNvSpPr txBox="1"/>
      </xdr:nvSpPr>
      <xdr:spPr>
        <a:xfrm>
          <a:off x="19310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160038</xdr:rowOff>
    </xdr:from>
    <xdr:ext cx="469744" cy="259045"/>
    <xdr:sp macro="" textlink="">
      <xdr:nvSpPr>
        <xdr:cNvPr id="836" name="n_4mainValue【消防施設】&#10;一人当たり面積">
          <a:extLst>
            <a:ext uri="{FF2B5EF4-FFF2-40B4-BE49-F238E27FC236}">
              <a16:creationId xmlns:a16="http://schemas.microsoft.com/office/drawing/2014/main" id="{C67B5734-E686-471E-8CAC-064F550DA3D5}"/>
            </a:ext>
          </a:extLst>
        </xdr:cNvPr>
        <xdr:cNvSpPr txBox="1"/>
      </xdr:nvSpPr>
      <xdr:spPr>
        <a:xfrm>
          <a:off x="18421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45CB2664-BA5C-4EF4-B945-6FD03FDBC3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EE3BF7DF-89A7-4ACD-B67B-AED44748F7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56277C6E-9B6C-43F0-AB77-FEEEF4006A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DFC9FEA4-06E4-4663-9CA4-A7432AE0B9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EA2717C1-A9EE-4C1C-98FB-144A42EC65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2A7FF232-273C-4EB7-9FC8-1F479B66DD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F1E4B453-F5C2-45A0-B141-CA6FB92904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4E1A7B02-B656-401D-8B56-5122A35791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71E95378-EC2A-4782-A0B1-0076460605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B65B1664-457C-4132-937F-D8E213BD6E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B15A108E-4162-4405-AA02-0251E19B58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DD190B3E-42DE-49DF-8CC5-6AD479768A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9A80CB99-1E67-4B35-A96E-7D332623A5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7AE61F5C-3F56-48AE-8CC7-6458DF80C90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6C45052E-D3AC-4C8B-B7DF-937C27B904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416B1FC7-F0D6-44D2-A0F1-29A014E9C3B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DB417B83-11A4-4A8D-A91B-EFD0178868F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EB7E9DCB-C0DD-4216-99A4-848248BA1F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C5BB3C8D-A663-482D-BC0A-262C36E5CB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2DB4942E-5EBE-4D25-B92C-ABE3E664D7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BDA754E8-F1D0-4B3A-8E91-2E08BB5679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6FB1740E-B30B-47F2-AAE7-E11FFE93EA0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185679ED-B7FC-4B44-B1C2-49FF1EC358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9FB6F5FA-5F17-4838-83D1-59C8E85FA2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9864239C-60EB-473A-883E-CA8EE477F1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2" name="直線コネクタ 861">
          <a:extLst>
            <a:ext uri="{FF2B5EF4-FFF2-40B4-BE49-F238E27FC236}">
              <a16:creationId xmlns:a16="http://schemas.microsoft.com/office/drawing/2014/main" id="{8CF48105-0979-4BDC-9C49-513B1A9F42BE}"/>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3" name="【庁舎】&#10;有形固定資産減価償却率最小値テキスト">
          <a:extLst>
            <a:ext uri="{FF2B5EF4-FFF2-40B4-BE49-F238E27FC236}">
              <a16:creationId xmlns:a16="http://schemas.microsoft.com/office/drawing/2014/main" id="{0BC67243-ACC0-4782-B4A5-D543303584EC}"/>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4" name="直線コネクタ 863">
          <a:extLst>
            <a:ext uri="{FF2B5EF4-FFF2-40B4-BE49-F238E27FC236}">
              <a16:creationId xmlns:a16="http://schemas.microsoft.com/office/drawing/2014/main" id="{39762598-07BF-4204-A43C-1BBE5DA715A6}"/>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414E753F-D45E-4DE8-84F9-20682E86FDCE}"/>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0CDB305D-718E-4114-A4BC-33C514560748}"/>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7" name="【庁舎】&#10;有形固定資産減価償却率平均値テキスト">
          <a:extLst>
            <a:ext uri="{FF2B5EF4-FFF2-40B4-BE49-F238E27FC236}">
              <a16:creationId xmlns:a16="http://schemas.microsoft.com/office/drawing/2014/main" id="{2197B4A3-CDFA-4921-B6FE-EAC79AB4C6F2}"/>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8" name="フローチャート: 判断 867">
          <a:extLst>
            <a:ext uri="{FF2B5EF4-FFF2-40B4-BE49-F238E27FC236}">
              <a16:creationId xmlns:a16="http://schemas.microsoft.com/office/drawing/2014/main" id="{2A19C24F-32A7-4732-86C2-D19FA63F8CEC}"/>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9" name="フローチャート: 判断 868">
          <a:extLst>
            <a:ext uri="{FF2B5EF4-FFF2-40B4-BE49-F238E27FC236}">
              <a16:creationId xmlns:a16="http://schemas.microsoft.com/office/drawing/2014/main" id="{20981942-EC2A-4CAB-B95A-F5A7C6F5EBA2}"/>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0" name="フローチャート: 判断 869">
          <a:extLst>
            <a:ext uri="{FF2B5EF4-FFF2-40B4-BE49-F238E27FC236}">
              <a16:creationId xmlns:a16="http://schemas.microsoft.com/office/drawing/2014/main" id="{4038EB48-A8B5-44A6-99D0-542D4FA562C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1" name="フローチャート: 判断 870">
          <a:extLst>
            <a:ext uri="{FF2B5EF4-FFF2-40B4-BE49-F238E27FC236}">
              <a16:creationId xmlns:a16="http://schemas.microsoft.com/office/drawing/2014/main" id="{A6611FE8-FE39-433A-BF57-DF7D1149EC3D}"/>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2" name="フローチャート: 判断 871">
          <a:extLst>
            <a:ext uri="{FF2B5EF4-FFF2-40B4-BE49-F238E27FC236}">
              <a16:creationId xmlns:a16="http://schemas.microsoft.com/office/drawing/2014/main" id="{157E5769-3E53-4754-8C98-AD12075C9063}"/>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6B150D6-23DA-40E0-BC38-1224DBBA5A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77E858F-04A9-4555-9141-19AF24A8DD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92CA211-5CD4-445A-A7F0-99BC42248EB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0BF7634-47F3-4EA1-913F-4E12498D12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221E584-0C1E-429B-A99F-E0C8C50455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878" name="楕円 877">
          <a:extLst>
            <a:ext uri="{FF2B5EF4-FFF2-40B4-BE49-F238E27FC236}">
              <a16:creationId xmlns:a16="http://schemas.microsoft.com/office/drawing/2014/main" id="{2553716A-DB71-42B8-9089-EDCFBA701A49}"/>
            </a:ext>
          </a:extLst>
        </xdr:cNvPr>
        <xdr:cNvSpPr/>
      </xdr:nvSpPr>
      <xdr:spPr>
        <a:xfrm>
          <a:off x="16268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879" name="【庁舎】&#10;有形固定資産減価償却率該当値テキスト">
          <a:extLst>
            <a:ext uri="{FF2B5EF4-FFF2-40B4-BE49-F238E27FC236}">
              <a16:creationId xmlns:a16="http://schemas.microsoft.com/office/drawing/2014/main" id="{95139B6D-19BB-4D5C-8C92-542052105A0B}"/>
            </a:ext>
          </a:extLst>
        </xdr:cNvPr>
        <xdr:cNvSpPr txBox="1"/>
      </xdr:nvSpPr>
      <xdr:spPr>
        <a:xfrm>
          <a:off x="16357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880" name="楕円 879">
          <a:extLst>
            <a:ext uri="{FF2B5EF4-FFF2-40B4-BE49-F238E27FC236}">
              <a16:creationId xmlns:a16="http://schemas.microsoft.com/office/drawing/2014/main" id="{FF276C81-A7AD-4D60-B150-D4FD371A8CD9}"/>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106</xdr:row>
      <xdr:rowOff>161108</xdr:rowOff>
    </xdr:to>
    <xdr:cxnSp macro="">
      <xdr:nvCxnSpPr>
        <xdr:cNvPr id="881" name="直線コネクタ 880">
          <a:extLst>
            <a:ext uri="{FF2B5EF4-FFF2-40B4-BE49-F238E27FC236}">
              <a16:creationId xmlns:a16="http://schemas.microsoft.com/office/drawing/2014/main" id="{7C666CD3-B019-444F-B5E1-3924278D2092}"/>
            </a:ext>
          </a:extLst>
        </xdr:cNvPr>
        <xdr:cNvCxnSpPr/>
      </xdr:nvCxnSpPr>
      <xdr:spPr>
        <a:xfrm>
          <a:off x="15481300" y="183250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882" name="楕円 881">
          <a:extLst>
            <a:ext uri="{FF2B5EF4-FFF2-40B4-BE49-F238E27FC236}">
              <a16:creationId xmlns:a16="http://schemas.microsoft.com/office/drawing/2014/main" id="{0C561C94-12B2-4DF7-BE12-EC3E3437821A}"/>
            </a:ext>
          </a:extLst>
        </xdr:cNvPr>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106</xdr:row>
      <xdr:rowOff>151312</xdr:rowOff>
    </xdr:to>
    <xdr:cxnSp macro="">
      <xdr:nvCxnSpPr>
        <xdr:cNvPr id="883" name="直線コネクタ 882">
          <a:extLst>
            <a:ext uri="{FF2B5EF4-FFF2-40B4-BE49-F238E27FC236}">
              <a16:creationId xmlns:a16="http://schemas.microsoft.com/office/drawing/2014/main" id="{1AFBB146-402E-48AF-B119-B699B9F484EF}"/>
            </a:ext>
          </a:extLst>
        </xdr:cNvPr>
        <xdr:cNvCxnSpPr/>
      </xdr:nvCxnSpPr>
      <xdr:spPr>
        <a:xfrm>
          <a:off x="14592300" y="183037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884" name="楕円 883">
          <a:extLst>
            <a:ext uri="{FF2B5EF4-FFF2-40B4-BE49-F238E27FC236}">
              <a16:creationId xmlns:a16="http://schemas.microsoft.com/office/drawing/2014/main" id="{1C9D3C05-02DC-4B87-A8E3-F018966A4586}"/>
            </a:ext>
          </a:extLst>
        </xdr:cNvPr>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130084</xdr:rowOff>
    </xdr:to>
    <xdr:cxnSp macro="">
      <xdr:nvCxnSpPr>
        <xdr:cNvPr id="885" name="直線コネクタ 884">
          <a:extLst>
            <a:ext uri="{FF2B5EF4-FFF2-40B4-BE49-F238E27FC236}">
              <a16:creationId xmlns:a16="http://schemas.microsoft.com/office/drawing/2014/main" id="{37A8F3BD-AE0E-4046-8BBA-55A62940E49C}"/>
            </a:ext>
          </a:extLst>
        </xdr:cNvPr>
        <xdr:cNvCxnSpPr/>
      </xdr:nvCxnSpPr>
      <xdr:spPr>
        <a:xfrm>
          <a:off x="13703300" y="1827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886" name="楕円 885">
          <a:extLst>
            <a:ext uri="{FF2B5EF4-FFF2-40B4-BE49-F238E27FC236}">
              <a16:creationId xmlns:a16="http://schemas.microsoft.com/office/drawing/2014/main" id="{A838DE71-1970-4CF1-8EBF-A2845269B868}"/>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99061</xdr:rowOff>
    </xdr:to>
    <xdr:cxnSp macro="">
      <xdr:nvCxnSpPr>
        <xdr:cNvPr id="887" name="直線コネクタ 886">
          <a:extLst>
            <a:ext uri="{FF2B5EF4-FFF2-40B4-BE49-F238E27FC236}">
              <a16:creationId xmlns:a16="http://schemas.microsoft.com/office/drawing/2014/main" id="{59635C52-D232-4E24-83C0-83694AFB9293}"/>
            </a:ext>
          </a:extLst>
        </xdr:cNvPr>
        <xdr:cNvCxnSpPr/>
      </xdr:nvCxnSpPr>
      <xdr:spPr>
        <a:xfrm>
          <a:off x="12814300" y="18238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8" name="n_1aveValue【庁舎】&#10;有形固定資産減価償却率">
          <a:extLst>
            <a:ext uri="{FF2B5EF4-FFF2-40B4-BE49-F238E27FC236}">
              <a16:creationId xmlns:a16="http://schemas.microsoft.com/office/drawing/2014/main" id="{BE1C1985-2236-457D-9717-A2BCD7CD5A71}"/>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9" name="n_2aveValue【庁舎】&#10;有形固定資産減価償却率">
          <a:extLst>
            <a:ext uri="{FF2B5EF4-FFF2-40B4-BE49-F238E27FC236}">
              <a16:creationId xmlns:a16="http://schemas.microsoft.com/office/drawing/2014/main" id="{BFC29469-6EDE-46F8-9BA2-53AF2CD88AEA}"/>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0" name="n_3aveValue【庁舎】&#10;有形固定資産減価償却率">
          <a:extLst>
            <a:ext uri="{FF2B5EF4-FFF2-40B4-BE49-F238E27FC236}">
              <a16:creationId xmlns:a16="http://schemas.microsoft.com/office/drawing/2014/main" id="{DCB9D653-8283-476B-9C21-8B007B91E3E9}"/>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1" name="n_4aveValue【庁舎】&#10;有形固定資産減価償却率">
          <a:extLst>
            <a:ext uri="{FF2B5EF4-FFF2-40B4-BE49-F238E27FC236}">
              <a16:creationId xmlns:a16="http://schemas.microsoft.com/office/drawing/2014/main" id="{0956FBDF-5065-49BB-9008-77CF39D5D108}"/>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892" name="n_1mainValue【庁舎】&#10;有形固定資産減価償却率">
          <a:extLst>
            <a:ext uri="{FF2B5EF4-FFF2-40B4-BE49-F238E27FC236}">
              <a16:creationId xmlns:a16="http://schemas.microsoft.com/office/drawing/2014/main" id="{115BD852-6273-4D7F-ADC4-D5055138150B}"/>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893" name="n_2mainValue【庁舎】&#10;有形固定資産減価償却率">
          <a:extLst>
            <a:ext uri="{FF2B5EF4-FFF2-40B4-BE49-F238E27FC236}">
              <a16:creationId xmlns:a16="http://schemas.microsoft.com/office/drawing/2014/main" id="{81A1179D-02B2-42CD-B0C0-A6D5CC5BDB99}"/>
            </a:ext>
          </a:extLst>
        </xdr:cNvPr>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894" name="n_3mainValue【庁舎】&#10;有形固定資産減価償却率">
          <a:extLst>
            <a:ext uri="{FF2B5EF4-FFF2-40B4-BE49-F238E27FC236}">
              <a16:creationId xmlns:a16="http://schemas.microsoft.com/office/drawing/2014/main" id="{2080244A-D78C-4780-A711-DBAE971B2B5D}"/>
            </a:ext>
          </a:extLst>
        </xdr:cNvPr>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895" name="n_4mainValue【庁舎】&#10;有形固定資産減価償却率">
          <a:extLst>
            <a:ext uri="{FF2B5EF4-FFF2-40B4-BE49-F238E27FC236}">
              <a16:creationId xmlns:a16="http://schemas.microsoft.com/office/drawing/2014/main" id="{E27EBB8D-5823-4F46-A0A9-FCBD2EB38B6F}"/>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4C5429F9-84C1-4CCB-A0A7-ACCD7DC348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10E0468C-28F4-4E28-8123-84519A21BA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135AD2B2-CDDE-48F1-B9DB-A7BCED785D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CD7E8F4E-EC3A-4162-A556-F0EFE340C5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900CF4F9-5AD8-4F4A-B134-2012209630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C08CE0F6-A0A9-4643-BCA4-CF2D5E52A3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6DBEC69B-4C96-4644-ABAF-DC98A070F3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CB0F2DCC-DE69-4C31-8F35-D6CD3CE2D1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66306164-4B0B-4127-B556-594E5D35BD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884334E3-68EA-4142-84D7-5A1671CBE9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68D66273-EB31-4AB2-AEBB-824CFDA90D5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DBD8B682-6365-49FD-8D6B-117560EDDE6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FE4F366A-01DA-48D8-9868-43066E06463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B1B19544-71A8-460F-9EB6-47DAF936778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83BC356D-8990-45AB-AE7B-264A06F6423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69503EED-F041-4310-8607-8751AA49CB4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FE889FFB-300E-4DD6-83F4-1A3CE3B8A41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CF5196A6-6AB0-48FC-956F-86766FA302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A2DF44C4-A431-48A7-A99A-EBEA38843E6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2550C78D-D7D4-4624-A841-D44996A64B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80A166F5-E988-4E59-B879-80546F1E3DE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AABDB919-FB81-4A33-9677-031E0BCEA58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9E6C128D-E5AD-44FF-A63F-A4DB8997F82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4B6B6F09-A53B-44BB-97E3-C4A1647D43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9133C320-0D14-46F9-B20E-F7691A949C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6768954F-0F28-4851-BC47-FC75DCCA43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2" name="直線コネクタ 921">
          <a:extLst>
            <a:ext uri="{FF2B5EF4-FFF2-40B4-BE49-F238E27FC236}">
              <a16:creationId xmlns:a16="http://schemas.microsoft.com/office/drawing/2014/main" id="{09A068B2-0D00-4BC0-92AD-D29D19F7CA6F}"/>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3" name="【庁舎】&#10;一人当たり面積最小値テキスト">
          <a:extLst>
            <a:ext uri="{FF2B5EF4-FFF2-40B4-BE49-F238E27FC236}">
              <a16:creationId xmlns:a16="http://schemas.microsoft.com/office/drawing/2014/main" id="{D9912D1A-10E2-450F-AD9F-0EF3233690BC}"/>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4" name="直線コネクタ 923">
          <a:extLst>
            <a:ext uri="{FF2B5EF4-FFF2-40B4-BE49-F238E27FC236}">
              <a16:creationId xmlns:a16="http://schemas.microsoft.com/office/drawing/2014/main" id="{7BB029FB-9335-45E2-8C8B-0A555EAAE07E}"/>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5" name="【庁舎】&#10;一人当たり面積最大値テキスト">
          <a:extLst>
            <a:ext uri="{FF2B5EF4-FFF2-40B4-BE49-F238E27FC236}">
              <a16:creationId xmlns:a16="http://schemas.microsoft.com/office/drawing/2014/main" id="{EB4F59C0-0C36-48A9-A978-279C76F445E5}"/>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6" name="直線コネクタ 925">
          <a:extLst>
            <a:ext uri="{FF2B5EF4-FFF2-40B4-BE49-F238E27FC236}">
              <a16:creationId xmlns:a16="http://schemas.microsoft.com/office/drawing/2014/main" id="{005A3B67-6CC0-47D0-9B07-E88E62FC5D85}"/>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7" name="【庁舎】&#10;一人当たり面積平均値テキスト">
          <a:extLst>
            <a:ext uri="{FF2B5EF4-FFF2-40B4-BE49-F238E27FC236}">
              <a16:creationId xmlns:a16="http://schemas.microsoft.com/office/drawing/2014/main" id="{ED184D08-D044-4E78-A95D-110CD7E17168}"/>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8" name="フローチャート: 判断 927">
          <a:extLst>
            <a:ext uri="{FF2B5EF4-FFF2-40B4-BE49-F238E27FC236}">
              <a16:creationId xmlns:a16="http://schemas.microsoft.com/office/drawing/2014/main" id="{5433AEC3-81AA-4E1F-858E-DA41494E7799}"/>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9" name="フローチャート: 判断 928">
          <a:extLst>
            <a:ext uri="{FF2B5EF4-FFF2-40B4-BE49-F238E27FC236}">
              <a16:creationId xmlns:a16="http://schemas.microsoft.com/office/drawing/2014/main" id="{487A7204-BD0F-48DE-AD45-7739AB7FA995}"/>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30" name="フローチャート: 判断 929">
          <a:extLst>
            <a:ext uri="{FF2B5EF4-FFF2-40B4-BE49-F238E27FC236}">
              <a16:creationId xmlns:a16="http://schemas.microsoft.com/office/drawing/2014/main" id="{C1BE499E-1668-4776-A40F-0B1BC73064EA}"/>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1" name="フローチャート: 判断 930">
          <a:extLst>
            <a:ext uri="{FF2B5EF4-FFF2-40B4-BE49-F238E27FC236}">
              <a16:creationId xmlns:a16="http://schemas.microsoft.com/office/drawing/2014/main" id="{95F0789C-5222-419E-B93E-B9E5F8692676}"/>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2" name="フローチャート: 判断 931">
          <a:extLst>
            <a:ext uri="{FF2B5EF4-FFF2-40B4-BE49-F238E27FC236}">
              <a16:creationId xmlns:a16="http://schemas.microsoft.com/office/drawing/2014/main" id="{99000E63-CAE9-4B38-A60C-610232A2BEEC}"/>
            </a:ext>
          </a:extLst>
        </xdr:cNvPr>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7CDC46E-849F-4DCA-BF47-85B51532D6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936BF37-1F54-4175-A777-38CE1770BB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0019980-1128-44FC-B135-30F2092037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7D8AF1B-3EB2-4136-921E-DC59DACAE67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88E9173-035B-4802-9E16-3179D3F15D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23768</xdr:rowOff>
    </xdr:from>
    <xdr:to>
      <xdr:col>116</xdr:col>
      <xdr:colOff>114300</xdr:colOff>
      <xdr:row>105</xdr:row>
      <xdr:rowOff>125368</xdr:rowOff>
    </xdr:to>
    <xdr:sp macro="" textlink="">
      <xdr:nvSpPr>
        <xdr:cNvPr id="938" name="楕円 937">
          <a:extLst>
            <a:ext uri="{FF2B5EF4-FFF2-40B4-BE49-F238E27FC236}">
              <a16:creationId xmlns:a16="http://schemas.microsoft.com/office/drawing/2014/main" id="{3D7C0B36-B71B-4482-BF10-4DD6DCAF3C92}"/>
            </a:ext>
          </a:extLst>
        </xdr:cNvPr>
        <xdr:cNvSpPr/>
      </xdr:nvSpPr>
      <xdr:spPr>
        <a:xfrm>
          <a:off x="22110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46645</xdr:rowOff>
    </xdr:from>
    <xdr:ext cx="469744" cy="259045"/>
    <xdr:sp macro="" textlink="">
      <xdr:nvSpPr>
        <xdr:cNvPr id="939" name="【庁舎】&#10;一人当たり面積該当値テキスト">
          <a:extLst>
            <a:ext uri="{FF2B5EF4-FFF2-40B4-BE49-F238E27FC236}">
              <a16:creationId xmlns:a16="http://schemas.microsoft.com/office/drawing/2014/main" id="{13F537F1-FF3C-4375-B3C7-BEFC672609C3}"/>
            </a:ext>
          </a:extLst>
        </xdr:cNvPr>
        <xdr:cNvSpPr txBox="1"/>
      </xdr:nvSpPr>
      <xdr:spPr>
        <a:xfrm>
          <a:off x="22199600"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940" name="楕円 939">
          <a:extLst>
            <a:ext uri="{FF2B5EF4-FFF2-40B4-BE49-F238E27FC236}">
              <a16:creationId xmlns:a16="http://schemas.microsoft.com/office/drawing/2014/main" id="{6162E1B0-FA0E-485D-ACC0-8BB421337FEF}"/>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74568</xdr:rowOff>
    </xdr:from>
    <xdr:to>
      <xdr:col>116</xdr:col>
      <xdr:colOff>63500</xdr:colOff>
      <xdr:row>105</xdr:row>
      <xdr:rowOff>84364</xdr:rowOff>
    </xdr:to>
    <xdr:cxnSp macro="">
      <xdr:nvCxnSpPr>
        <xdr:cNvPr id="941" name="直線コネクタ 940">
          <a:extLst>
            <a:ext uri="{FF2B5EF4-FFF2-40B4-BE49-F238E27FC236}">
              <a16:creationId xmlns:a16="http://schemas.microsoft.com/office/drawing/2014/main" id="{A44D656C-1745-4241-A6C7-084D198B17C7}"/>
            </a:ext>
          </a:extLst>
        </xdr:cNvPr>
        <xdr:cNvCxnSpPr/>
      </xdr:nvCxnSpPr>
      <xdr:spPr>
        <a:xfrm flipV="1">
          <a:off x="21323300" y="180768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33564</xdr:rowOff>
    </xdr:from>
    <xdr:to>
      <xdr:col>107</xdr:col>
      <xdr:colOff>101600</xdr:colOff>
      <xdr:row>105</xdr:row>
      <xdr:rowOff>135164</xdr:rowOff>
    </xdr:to>
    <xdr:sp macro="" textlink="">
      <xdr:nvSpPr>
        <xdr:cNvPr id="942" name="楕円 941">
          <a:extLst>
            <a:ext uri="{FF2B5EF4-FFF2-40B4-BE49-F238E27FC236}">
              <a16:creationId xmlns:a16="http://schemas.microsoft.com/office/drawing/2014/main" id="{0971F5F4-A3B5-4063-B7F5-82CFA530DF2C}"/>
            </a:ext>
          </a:extLst>
        </xdr:cNvPr>
        <xdr:cNvSpPr/>
      </xdr:nvSpPr>
      <xdr:spPr>
        <a:xfrm>
          <a:off x="2038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84364</xdr:rowOff>
    </xdr:from>
    <xdr:to>
      <xdr:col>111</xdr:col>
      <xdr:colOff>177800</xdr:colOff>
      <xdr:row>105</xdr:row>
      <xdr:rowOff>84364</xdr:rowOff>
    </xdr:to>
    <xdr:cxnSp macro="">
      <xdr:nvCxnSpPr>
        <xdr:cNvPr id="943" name="直線コネクタ 942">
          <a:extLst>
            <a:ext uri="{FF2B5EF4-FFF2-40B4-BE49-F238E27FC236}">
              <a16:creationId xmlns:a16="http://schemas.microsoft.com/office/drawing/2014/main" id="{5ABF1831-F0AA-4FBB-B9C1-D99A246D87C3}"/>
            </a:ext>
          </a:extLst>
        </xdr:cNvPr>
        <xdr:cNvCxnSpPr/>
      </xdr:nvCxnSpPr>
      <xdr:spPr>
        <a:xfrm>
          <a:off x="20434300" y="1808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944" name="楕円 943">
          <a:extLst>
            <a:ext uri="{FF2B5EF4-FFF2-40B4-BE49-F238E27FC236}">
              <a16:creationId xmlns:a16="http://schemas.microsoft.com/office/drawing/2014/main" id="{0936486B-CDD3-4735-9A1E-B4E23035727C}"/>
            </a:ext>
          </a:extLst>
        </xdr:cNvPr>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84364</xdr:rowOff>
    </xdr:from>
    <xdr:to>
      <xdr:col>107</xdr:col>
      <xdr:colOff>50800</xdr:colOff>
      <xdr:row>105</xdr:row>
      <xdr:rowOff>107224</xdr:rowOff>
    </xdr:to>
    <xdr:cxnSp macro="">
      <xdr:nvCxnSpPr>
        <xdr:cNvPr id="945" name="直線コネクタ 944">
          <a:extLst>
            <a:ext uri="{FF2B5EF4-FFF2-40B4-BE49-F238E27FC236}">
              <a16:creationId xmlns:a16="http://schemas.microsoft.com/office/drawing/2014/main" id="{EC0D686E-8CE3-4E32-BD07-263F6B517A37}"/>
            </a:ext>
          </a:extLst>
        </xdr:cNvPr>
        <xdr:cNvCxnSpPr/>
      </xdr:nvCxnSpPr>
      <xdr:spPr>
        <a:xfrm flipV="1">
          <a:off x="19545300" y="180866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946" name="楕円 945">
          <a:extLst>
            <a:ext uri="{FF2B5EF4-FFF2-40B4-BE49-F238E27FC236}">
              <a16:creationId xmlns:a16="http://schemas.microsoft.com/office/drawing/2014/main" id="{2360BB43-CD34-4931-8C8B-2AA018140F04}"/>
            </a:ext>
          </a:extLst>
        </xdr:cNvPr>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107224</xdr:rowOff>
    </xdr:to>
    <xdr:cxnSp macro="">
      <xdr:nvCxnSpPr>
        <xdr:cNvPr id="947" name="直線コネクタ 946">
          <a:extLst>
            <a:ext uri="{FF2B5EF4-FFF2-40B4-BE49-F238E27FC236}">
              <a16:creationId xmlns:a16="http://schemas.microsoft.com/office/drawing/2014/main" id="{289D1F0F-3471-4018-A006-BB085FC0A902}"/>
            </a:ext>
          </a:extLst>
        </xdr:cNvPr>
        <xdr:cNvCxnSpPr/>
      </xdr:nvCxnSpPr>
      <xdr:spPr>
        <a:xfrm>
          <a:off x="18656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8" name="n_1aveValue【庁舎】&#10;一人当たり面積">
          <a:extLst>
            <a:ext uri="{FF2B5EF4-FFF2-40B4-BE49-F238E27FC236}">
              <a16:creationId xmlns:a16="http://schemas.microsoft.com/office/drawing/2014/main" id="{1A8ACB4F-0127-418B-AA11-99F417BC237C}"/>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9" name="n_2aveValue【庁舎】&#10;一人当たり面積">
          <a:extLst>
            <a:ext uri="{FF2B5EF4-FFF2-40B4-BE49-F238E27FC236}">
              <a16:creationId xmlns:a16="http://schemas.microsoft.com/office/drawing/2014/main" id="{324FC9B6-E7DA-479F-B06C-7DAD0CF951B8}"/>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50" name="n_3aveValue【庁舎】&#10;一人当たり面積">
          <a:extLst>
            <a:ext uri="{FF2B5EF4-FFF2-40B4-BE49-F238E27FC236}">
              <a16:creationId xmlns:a16="http://schemas.microsoft.com/office/drawing/2014/main" id="{975F10BD-676A-4438-9C76-0B0A0B7B31A6}"/>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13625</xdr:rowOff>
    </xdr:from>
    <xdr:ext cx="469744" cy="259045"/>
    <xdr:sp macro="" textlink="">
      <xdr:nvSpPr>
        <xdr:cNvPr id="951" name="n_4aveValue【庁舎】&#10;一人当たり面積">
          <a:extLst>
            <a:ext uri="{FF2B5EF4-FFF2-40B4-BE49-F238E27FC236}">
              <a16:creationId xmlns:a16="http://schemas.microsoft.com/office/drawing/2014/main" id="{0D074FCF-7B32-448E-8C92-A0D758A9B1FF}"/>
            </a:ext>
          </a:extLst>
        </xdr:cNvPr>
        <xdr:cNvSpPr txBox="1"/>
      </xdr:nvSpPr>
      <xdr:spPr>
        <a:xfrm>
          <a:off x="18421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952" name="n_1mainValue【庁舎】&#10;一人当たり面積">
          <a:extLst>
            <a:ext uri="{FF2B5EF4-FFF2-40B4-BE49-F238E27FC236}">
              <a16:creationId xmlns:a16="http://schemas.microsoft.com/office/drawing/2014/main" id="{099CC0AC-4291-435F-8CA2-B8AC3640DFEC}"/>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151691</xdr:rowOff>
    </xdr:from>
    <xdr:ext cx="469744" cy="259045"/>
    <xdr:sp macro="" textlink="">
      <xdr:nvSpPr>
        <xdr:cNvPr id="953" name="n_2mainValue【庁舎】&#10;一人当たり面積">
          <a:extLst>
            <a:ext uri="{FF2B5EF4-FFF2-40B4-BE49-F238E27FC236}">
              <a16:creationId xmlns:a16="http://schemas.microsoft.com/office/drawing/2014/main" id="{79C8197E-3D79-4C11-B81E-181F59ECD850}"/>
            </a:ext>
          </a:extLst>
        </xdr:cNvPr>
        <xdr:cNvSpPr txBox="1"/>
      </xdr:nvSpPr>
      <xdr:spPr>
        <a:xfrm>
          <a:off x="20199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954" name="n_3mainValue【庁舎】&#10;一人当たり面積">
          <a:extLst>
            <a:ext uri="{FF2B5EF4-FFF2-40B4-BE49-F238E27FC236}">
              <a16:creationId xmlns:a16="http://schemas.microsoft.com/office/drawing/2014/main" id="{A7052B3A-70F8-4367-99A4-D45E0534BEBC}"/>
            </a:ext>
          </a:extLst>
        </xdr:cNvPr>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955" name="n_4mainValue【庁舎】&#10;一人当たり面積">
          <a:extLst>
            <a:ext uri="{FF2B5EF4-FFF2-40B4-BE49-F238E27FC236}">
              <a16:creationId xmlns:a16="http://schemas.microsoft.com/office/drawing/2014/main" id="{6ACC23AC-3601-4C29-883F-23B939728E50}"/>
            </a:ext>
          </a:extLst>
        </xdr:cNvPr>
        <xdr:cNvSpPr txBox="1"/>
      </xdr:nvSpPr>
      <xdr:spPr>
        <a:xfrm>
          <a:off x="18421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18863605-F64A-4714-9A4A-ACF017C130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96FDB298-D392-4180-B606-3D5385B99B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C6875AE2-D6DE-4DAE-A4A2-B948943510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一人当たり有形固定資産（償却資産）額と、体育館・プール、福祉施設、庁舎の一人当たりの面積が類似団体平均値と比較し高くなっている。また、図書館、体育館・プール、市民会館、庁舎の有形固定資産減価償却率も類似団体平均値と比較し高くなっている。</a:t>
          </a:r>
        </a:p>
        <a:p>
          <a:r>
            <a:rPr kumimoji="1" lang="ja-JP" altLang="en-US" sz="1300">
              <a:latin typeface="ＭＳ Ｐゴシック" panose="020B0600070205080204" pitchFamily="50" charset="-128"/>
              <a:ea typeface="ＭＳ Ｐゴシック" panose="020B0600070205080204" pitchFamily="50" charset="-128"/>
            </a:rPr>
            <a:t>公共施設の老朽化等に伴い、建替え等の必要性が生じた場合には、市民ニーズを勘案し、施設の類似機能の集約化や多機能化、他の機能を有する公共施設としての転用、減築を含めた必要最小限の更新など総量の最適化を図るととも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月一部改訂）に基づいた着実なマネジメントが必要である。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財政力指数は、分子の基準財政収入額が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336,900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千円の増、分母の基準財政需要額が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112,740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千円の増となり、前年度と同数になっている。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」及び「公共施設等総合管理計画」に基づき、さらなる自主財源の確保や財政基盤の強化を図る。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となった。歳出経常一般財源は、扶助費や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171,442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が、歳入計上一般財源の増が上回ったため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依然として類似団体を上回る数値で推移しており、今後も「中津市行政サービス高度化プラン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」に基づき、さらなる自主財源の確保及び経常経費の削減を図る。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15240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047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4744"/>
          <a:ext cx="889000" cy="4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65</xdr:row>
      <xdr:rowOff>56134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4744"/>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66</xdr:row>
      <xdr:rowOff>77724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003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292,760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新型コロナワクチン接種にかかる委託料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140,184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千円）が主な要因となり、前年比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143,944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人件費、物件費共に減額となったが、人口の減が大きいため、人口１人当たりの額は増額となった。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151488</xdr:rowOff>
    </xdr:from>
    <xdr:to>
      <xdr:col>23</xdr:col>
      <xdr:colOff>133350</xdr:colOff>
      <xdr:row>83</xdr:row>
      <xdr:rowOff>167824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81838"/>
          <a:ext cx="8382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97645</xdr:rowOff>
    </xdr:from>
    <xdr:to>
      <xdr:col>19</xdr:col>
      <xdr:colOff>133350</xdr:colOff>
      <xdr:row>83</xdr:row>
      <xdr:rowOff>151488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7995"/>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49498</xdr:rowOff>
    </xdr:from>
    <xdr:to>
      <xdr:col>15</xdr:col>
      <xdr:colOff>82550</xdr:colOff>
      <xdr:row>83</xdr:row>
      <xdr:rowOff>97645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9848"/>
          <a:ext cx="8890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4866</xdr:rowOff>
    </xdr:from>
    <xdr:to>
      <xdr:col>11</xdr:col>
      <xdr:colOff>31750</xdr:colOff>
      <xdr:row>83</xdr:row>
      <xdr:rowOff>49498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35216"/>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117024</xdr:rowOff>
    </xdr:from>
    <xdr:to>
      <xdr:col>23</xdr:col>
      <xdr:colOff>184150</xdr:colOff>
      <xdr:row>84</xdr:row>
      <xdr:rowOff>47174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89101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1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100688</xdr:rowOff>
    </xdr:from>
    <xdr:to>
      <xdr:col>19</xdr:col>
      <xdr:colOff>184150</xdr:colOff>
      <xdr:row>84</xdr:row>
      <xdr:rowOff>30838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15615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1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46845</xdr:rowOff>
    </xdr:from>
    <xdr:to>
      <xdr:col>15</xdr:col>
      <xdr:colOff>133350</xdr:colOff>
      <xdr:row>83</xdr:row>
      <xdr:rowOff>148445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133222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170148</xdr:rowOff>
    </xdr:from>
    <xdr:to>
      <xdr:col>11</xdr:col>
      <xdr:colOff>82550</xdr:colOff>
      <xdr:row>83</xdr:row>
      <xdr:rowOff>100298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125516</xdr:rowOff>
    </xdr:from>
    <xdr:to>
      <xdr:col>7</xdr:col>
      <xdr:colOff>31750</xdr:colOff>
      <xdr:row>83</xdr:row>
      <xdr:rowOff>55666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40443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年度より特別職給与</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％カット、平成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年度より一般職員給与</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％カット及び管理職手当</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％カットを実施。また平成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年度において、給与構造の見直しを行い、さらに平成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年度まで、特別職給与を従前の率でカットし、一般職においても</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％のカットを行ってきた。加えて、平成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月には給与制度の見直しによる現給保障の廃止、平成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月には昇格時号給対応表の見直し、令和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歳昇給停止を実施。令和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年度に、給料表の見直し（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級制の廃止）を実施。</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」に基づき、ラスパイレス指数改善を図る。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3930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87086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771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87086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944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87086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944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36286</xdr:rowOff>
    </xdr:from>
    <xdr:to>
      <xdr:col>73</xdr:col>
      <xdr:colOff>44450</xdr:colOff>
      <xdr:row>89</xdr:row>
      <xdr:rowOff>137886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122663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36286</xdr:rowOff>
    </xdr:from>
    <xdr:to>
      <xdr:col>64</xdr:col>
      <xdr:colOff>152400</xdr:colOff>
      <xdr:row>89</xdr:row>
      <xdr:rowOff>137886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122663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総合支所方式により支所機能を充実させていることなどが主な要因となり、類似団体より全体職員数が多く、数値が大きくなっている。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33338</xdr:rowOff>
    </xdr:from>
    <xdr:to>
      <xdr:col>81</xdr:col>
      <xdr:colOff>44450</xdr:colOff>
      <xdr:row>64</xdr:row>
      <xdr:rowOff>47413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06138"/>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158538</xdr:rowOff>
    </xdr:from>
    <xdr:to>
      <xdr:col>77</xdr:col>
      <xdr:colOff>44450</xdr:colOff>
      <xdr:row>64</xdr:row>
      <xdr:rowOff>33338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59888"/>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144463</xdr:rowOff>
    </xdr:from>
    <xdr:to>
      <xdr:col>72</xdr:col>
      <xdr:colOff>203200</xdr:colOff>
      <xdr:row>63</xdr:row>
      <xdr:rowOff>158538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4581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144463</xdr:rowOff>
    </xdr:from>
    <xdr:to>
      <xdr:col>68</xdr:col>
      <xdr:colOff>152400</xdr:colOff>
      <xdr:row>64</xdr:row>
      <xdr:rowOff>5186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94581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168063</xdr:rowOff>
    </xdr:from>
    <xdr:to>
      <xdr:col>81</xdr:col>
      <xdr:colOff>95250</xdr:colOff>
      <xdr:row>64</xdr:row>
      <xdr:rowOff>98213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140140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153988</xdr:rowOff>
    </xdr:from>
    <xdr:to>
      <xdr:col>77</xdr:col>
      <xdr:colOff>95250</xdr:colOff>
      <xdr:row>64</xdr:row>
      <xdr:rowOff>84138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68915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4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107738</xdr:rowOff>
    </xdr:from>
    <xdr:to>
      <xdr:col>73</xdr:col>
      <xdr:colOff>44450</xdr:colOff>
      <xdr:row>64</xdr:row>
      <xdr:rowOff>37888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22665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93663</xdr:rowOff>
    </xdr:from>
    <xdr:to>
      <xdr:col>68</xdr:col>
      <xdr:colOff>203200</xdr:colOff>
      <xdr:row>64</xdr:row>
      <xdr:rowOff>23813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125836</xdr:rowOff>
    </xdr:from>
    <xdr:to>
      <xdr:col>64</xdr:col>
      <xdr:colOff>152400</xdr:colOff>
      <xdr:row>64</xdr:row>
      <xdr:rowOff>55986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40763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分子は元利償還金の額の減を交付税算入額の減が上回り、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千円の増、分母は標準財政規模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の減を交付税算入額の減が上回り、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209,851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となった。そのため、単年度実質公債費比率は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ヵ年平均の比率については、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類似団体と比較し良好な数値となっており、今後も適正な財政運営に努める。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115062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919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115062</xdr:rowOff>
    </xdr:from>
    <xdr:to>
      <xdr:col>77</xdr:col>
      <xdr:colOff>44450</xdr:colOff>
      <xdr:row>39</xdr:row>
      <xdr:rowOff>144018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40</xdr:row>
      <xdr:rowOff>11176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305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11176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4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分子は将来負担額の減により、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55,552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209,851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将来負担比率は前年同値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依然として類似団体より高い数値で推移しており、今後は「中津市行政サービス高度化プラン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122948</xdr:rowOff>
    </xdr:from>
    <xdr:to>
      <xdr:col>81</xdr:col>
      <xdr:colOff>44450</xdr:colOff>
      <xdr:row>15</xdr:row>
      <xdr:rowOff>122948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94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122948</xdr:rowOff>
    </xdr:from>
    <xdr:to>
      <xdr:col>77</xdr:col>
      <xdr:colOff>44450</xdr:colOff>
      <xdr:row>16</xdr:row>
      <xdr:rowOff>907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9469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907</xdr:rowOff>
    </xdr:from>
    <xdr:to>
      <xdr:col>72</xdr:col>
      <xdr:colOff>203200</xdr:colOff>
      <xdr:row>16</xdr:row>
      <xdr:rowOff>51465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44107"/>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28484</xdr:rowOff>
    </xdr:from>
    <xdr:to>
      <xdr:col>68</xdr:col>
      <xdr:colOff>152400</xdr:colOff>
      <xdr:row>16</xdr:row>
      <xdr:rowOff>51465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77168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72148</xdr:rowOff>
    </xdr:from>
    <xdr:to>
      <xdr:col>81</xdr:col>
      <xdr:colOff>95250</xdr:colOff>
      <xdr:row>16</xdr:row>
      <xdr:rowOff>2298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44225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1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72148</xdr:rowOff>
    </xdr:from>
    <xdr:to>
      <xdr:col>77</xdr:col>
      <xdr:colOff>95250</xdr:colOff>
      <xdr:row>16</xdr:row>
      <xdr:rowOff>2298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158525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3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121557</xdr:rowOff>
    </xdr:from>
    <xdr:to>
      <xdr:col>73</xdr:col>
      <xdr:colOff>44450</xdr:colOff>
      <xdr:row>16</xdr:row>
      <xdr:rowOff>51707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36484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665</xdr:rowOff>
    </xdr:from>
    <xdr:to>
      <xdr:col>68</xdr:col>
      <xdr:colOff>203200</xdr:colOff>
      <xdr:row>16</xdr:row>
      <xdr:rowOff>102265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87042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149134</xdr:rowOff>
    </xdr:from>
    <xdr:to>
      <xdr:col>64</xdr:col>
      <xdr:colOff>152400</xdr:colOff>
      <xdr:row>16</xdr:row>
      <xdr:rowOff>79284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64061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人件費については、総合支所方式により、全体職員数が多く、類似団体より数値が大きくなった。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年度については、正職員数の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定年延長に伴う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人）に伴う退職手当の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56787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1552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97608</xdr:rowOff>
    </xdr:from>
    <xdr:to>
      <xdr:col>19</xdr:col>
      <xdr:colOff>187325</xdr:colOff>
      <xdr:row>37</xdr:row>
      <xdr:rowOff>56787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980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97608</xdr:rowOff>
    </xdr:from>
    <xdr:to>
      <xdr:col>15</xdr:col>
      <xdr:colOff>98425</xdr:colOff>
      <xdr:row>37</xdr:row>
      <xdr:rowOff>89444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980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141696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330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64605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46808</xdr:rowOff>
    </xdr:from>
    <xdr:to>
      <xdr:col>15</xdr:col>
      <xdr:colOff>149225</xdr:colOff>
      <xdr:row>36</xdr:row>
      <xdr:rowOff>148408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133185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203,883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物価高騰による委託料の増（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+148,861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千円）が主な要因であり、依然として、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」に基づき、事務事業の見直し、改善等により物件費の削減に努める。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40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8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115570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扶助費は、私立保育所等運営費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や障害児通所給付費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今後も横ばいで推移することが見込まれるため、さらなる財政基盤の確立に努める。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58</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45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057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令和５年度より農業集落排水が公営企業会計へと移行したことに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伴い、農業集落排水事業特別会計繰出金の減（△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169,946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今後も他会計繰出金の抑制を図るべく、「中津市行政サービス高度化プラン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」に基づき、各公営企業・特別会計の経営健全化により削減を図る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25400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25400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198,385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ポイントの増となった。令和５年度より農業集落排水が公営企業会計へと移行したことにより下水道事業会計補助金の増（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+183,261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度に渡って行った補助金評価により、補助金の抑制が図られ、類似団体平均よりも良好な状態で推移している。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523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47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プライマリーバランスに留意した適正管理により、前年度と比較すると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の改善となっているが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、依然として類似団体より高い数値となっている。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」で掲げる目標を遵守しつつ、適正管理に努める。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178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79</xdr:row>
      <xdr:rowOff>5842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452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42418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50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扶助費や人件費の増により歳出が増となり、前年度と比較して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75</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086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75</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51435"/>
          <a:ext cx="889000" cy="25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64135</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51435"/>
          <a:ext cx="8890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xdr:rowOff>
    </xdr:from>
    <xdr:to>
      <xdr:col>74</xdr:col>
      <xdr:colOff>31750</xdr:colOff>
      <xdr:row>74</xdr:row>
      <xdr:rowOff>114935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125112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57982</xdr:rowOff>
    </xdr:from>
    <xdr:to>
      <xdr:col>29</xdr:col>
      <xdr:colOff>127000</xdr:colOff>
      <xdr:row>14</xdr:row>
      <xdr:rowOff>118828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5907"/>
          <a:ext cx="647700" cy="6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118828</xdr:rowOff>
    </xdr:from>
    <xdr:to>
      <xdr:col>26</xdr:col>
      <xdr:colOff>50800</xdr:colOff>
      <xdr:row>14</xdr:row>
      <xdr:rowOff>164681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6753"/>
          <a:ext cx="698500" cy="4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164681</xdr:rowOff>
    </xdr:from>
    <xdr:to>
      <xdr:col>22</xdr:col>
      <xdr:colOff>114300</xdr:colOff>
      <xdr:row>15</xdr:row>
      <xdr:rowOff>54820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2606"/>
          <a:ext cx="698500" cy="6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375</xdr:rowOff>
    </xdr:from>
    <xdr:to>
      <xdr:col>18</xdr:col>
      <xdr:colOff>177800</xdr:colOff>
      <xdr:row>15</xdr:row>
      <xdr:rowOff>54820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19750"/>
          <a:ext cx="698500" cy="54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7182</xdr:rowOff>
    </xdr:from>
    <xdr:to>
      <xdr:col>29</xdr:col>
      <xdr:colOff>177800</xdr:colOff>
      <xdr:row>14</xdr:row>
      <xdr:rowOff>108782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23709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68028</xdr:rowOff>
    </xdr:from>
    <xdr:to>
      <xdr:col>26</xdr:col>
      <xdr:colOff>101600</xdr:colOff>
      <xdr:row>14</xdr:row>
      <xdr:rowOff>169628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113881</xdr:rowOff>
    </xdr:from>
    <xdr:to>
      <xdr:col>22</xdr:col>
      <xdr:colOff>165100</xdr:colOff>
      <xdr:row>15</xdr:row>
      <xdr:rowOff>44031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1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54208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4020</xdr:rowOff>
    </xdr:from>
    <xdr:to>
      <xdr:col>19</xdr:col>
      <xdr:colOff>38100</xdr:colOff>
      <xdr:row>15</xdr:row>
      <xdr:rowOff>105620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90397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121025</xdr:rowOff>
    </xdr:from>
    <xdr:to>
      <xdr:col>15</xdr:col>
      <xdr:colOff>101600</xdr:colOff>
      <xdr:row>15</xdr:row>
      <xdr:rowOff>51175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61352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205540</xdr:rowOff>
    </xdr:from>
    <xdr:to>
      <xdr:col>29</xdr:col>
      <xdr:colOff>127000</xdr:colOff>
      <xdr:row>35</xdr:row>
      <xdr:rowOff>241986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15890"/>
          <a:ext cx="647700" cy="3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241986</xdr:rowOff>
    </xdr:from>
    <xdr:to>
      <xdr:col>26</xdr:col>
      <xdr:colOff>50800</xdr:colOff>
      <xdr:row>35</xdr:row>
      <xdr:rowOff>257237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2336"/>
          <a:ext cx="698500" cy="1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212072</xdr:rowOff>
    </xdr:from>
    <xdr:to>
      <xdr:col>22</xdr:col>
      <xdr:colOff>114300</xdr:colOff>
      <xdr:row>35</xdr:row>
      <xdr:rowOff>257237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22422"/>
          <a:ext cx="698500" cy="4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187644</xdr:rowOff>
    </xdr:from>
    <xdr:to>
      <xdr:col>18</xdr:col>
      <xdr:colOff>177800</xdr:colOff>
      <xdr:row>35</xdr:row>
      <xdr:rowOff>212072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97994"/>
          <a:ext cx="698500" cy="2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154740</xdr:rowOff>
    </xdr:from>
    <xdr:to>
      <xdr:col>29</xdr:col>
      <xdr:colOff>177800</xdr:colOff>
      <xdr:row>35</xdr:row>
      <xdr:rowOff>256340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126817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191186</xdr:rowOff>
    </xdr:from>
    <xdr:to>
      <xdr:col>26</xdr:col>
      <xdr:colOff>101600</xdr:colOff>
      <xdr:row>35</xdr:row>
      <xdr:rowOff>292786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277563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7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206437</xdr:rowOff>
    </xdr:from>
    <xdr:to>
      <xdr:col>22</xdr:col>
      <xdr:colOff>165100</xdr:colOff>
      <xdr:row>35</xdr:row>
      <xdr:rowOff>308037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292814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161272</xdr:rowOff>
    </xdr:from>
    <xdr:to>
      <xdr:col>19</xdr:col>
      <xdr:colOff>38100</xdr:colOff>
      <xdr:row>35</xdr:row>
      <xdr:rowOff>262872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247649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5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136844</xdr:rowOff>
    </xdr:from>
    <xdr:to>
      <xdr:col>15</xdr:col>
      <xdr:colOff>101600</xdr:colOff>
      <xdr:row>35</xdr:row>
      <xdr:rowOff>238444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223221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80035</xdr:rowOff>
    </xdr:from>
    <xdr:to>
      <xdr:col>24</xdr:col>
      <xdr:colOff>63500</xdr:colOff>
      <xdr:row>33</xdr:row>
      <xdr:rowOff>129070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37885"/>
          <a:ext cx="8382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80035</xdr:rowOff>
    </xdr:from>
    <xdr:to>
      <xdr:col>19</xdr:col>
      <xdr:colOff>177800</xdr:colOff>
      <xdr:row>33</xdr:row>
      <xdr:rowOff>151683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7885"/>
          <a:ext cx="889000" cy="7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136614</xdr:rowOff>
    </xdr:from>
    <xdr:to>
      <xdr:col>15</xdr:col>
      <xdr:colOff>50800</xdr:colOff>
      <xdr:row>33</xdr:row>
      <xdr:rowOff>151683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94464"/>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110801</xdr:rowOff>
    </xdr:from>
    <xdr:to>
      <xdr:col>10</xdr:col>
      <xdr:colOff>114300</xdr:colOff>
      <xdr:row>33</xdr:row>
      <xdr:rowOff>136614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68651"/>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78270</xdr:rowOff>
    </xdr:from>
    <xdr:to>
      <xdr:col>24</xdr:col>
      <xdr:colOff>114300</xdr:colOff>
      <xdr:row>34</xdr:row>
      <xdr:rowOff>8420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29235</xdr:rowOff>
    </xdr:from>
    <xdr:to>
      <xdr:col>20</xdr:col>
      <xdr:colOff>38100</xdr:colOff>
      <xdr:row>33</xdr:row>
      <xdr:rowOff>130835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147362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100883</xdr:rowOff>
    </xdr:from>
    <xdr:to>
      <xdr:col>15</xdr:col>
      <xdr:colOff>101600</xdr:colOff>
      <xdr:row>34</xdr:row>
      <xdr:rowOff>31033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47560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85814</xdr:rowOff>
    </xdr:from>
    <xdr:to>
      <xdr:col>10</xdr:col>
      <xdr:colOff>165100</xdr:colOff>
      <xdr:row>34</xdr:row>
      <xdr:rowOff>15964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32491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1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60001</xdr:rowOff>
    </xdr:from>
    <xdr:to>
      <xdr:col>6</xdr:col>
      <xdr:colOff>38100</xdr:colOff>
      <xdr:row>33</xdr:row>
      <xdr:rowOff>161601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6678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52179</xdr:rowOff>
    </xdr:from>
    <xdr:to>
      <xdr:col>24</xdr:col>
      <xdr:colOff>63500</xdr:colOff>
      <xdr:row>56</xdr:row>
      <xdr:rowOff>61737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53379"/>
          <a:ext cx="8382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52179</xdr:rowOff>
    </xdr:from>
    <xdr:to>
      <xdr:col>19</xdr:col>
      <xdr:colOff>177800</xdr:colOff>
      <xdr:row>56</xdr:row>
      <xdr:rowOff>84499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53379"/>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84499</xdr:rowOff>
    </xdr:from>
    <xdr:to>
      <xdr:col>15</xdr:col>
      <xdr:colOff>50800</xdr:colOff>
      <xdr:row>56</xdr:row>
      <xdr:rowOff>152033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85699"/>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152033</xdr:rowOff>
    </xdr:from>
    <xdr:to>
      <xdr:col>10</xdr:col>
      <xdr:colOff>114300</xdr:colOff>
      <xdr:row>57</xdr:row>
      <xdr:rowOff>17725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3233"/>
          <a:ext cx="889000" cy="3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10937</xdr:rowOff>
    </xdr:from>
    <xdr:to>
      <xdr:col>24</xdr:col>
      <xdr:colOff>114300</xdr:colOff>
      <xdr:row>56</xdr:row>
      <xdr:rowOff>112537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33814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6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1379</xdr:rowOff>
    </xdr:from>
    <xdr:to>
      <xdr:col>20</xdr:col>
      <xdr:colOff>38100</xdr:colOff>
      <xdr:row>56</xdr:row>
      <xdr:rowOff>102979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119506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33699</xdr:rowOff>
    </xdr:from>
    <xdr:to>
      <xdr:col>15</xdr:col>
      <xdr:colOff>101600</xdr:colOff>
      <xdr:row>56</xdr:row>
      <xdr:rowOff>135299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151826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101233</xdr:rowOff>
    </xdr:from>
    <xdr:to>
      <xdr:col>10</xdr:col>
      <xdr:colOff>165100</xdr:colOff>
      <xdr:row>57</xdr:row>
      <xdr:rowOff>31383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138375</xdr:rowOff>
    </xdr:from>
    <xdr:to>
      <xdr:col>6</xdr:col>
      <xdr:colOff>38100</xdr:colOff>
      <xdr:row>57</xdr:row>
      <xdr:rowOff>68525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85052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105868</xdr:rowOff>
    </xdr:from>
    <xdr:to>
      <xdr:col>24</xdr:col>
      <xdr:colOff>63500</xdr:colOff>
      <xdr:row>77</xdr:row>
      <xdr:rowOff>138694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07518"/>
          <a:ext cx="8382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105868</xdr:rowOff>
    </xdr:from>
    <xdr:to>
      <xdr:col>19</xdr:col>
      <xdr:colOff>177800</xdr:colOff>
      <xdr:row>77</xdr:row>
      <xdr:rowOff>141666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07518"/>
          <a:ext cx="8890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127767</xdr:rowOff>
    </xdr:from>
    <xdr:to>
      <xdr:col>15</xdr:col>
      <xdr:colOff>50800</xdr:colOff>
      <xdr:row>77</xdr:row>
      <xdr:rowOff>141666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29417"/>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127767</xdr:rowOff>
    </xdr:from>
    <xdr:to>
      <xdr:col>10</xdr:col>
      <xdr:colOff>114300</xdr:colOff>
      <xdr:row>77</xdr:row>
      <xdr:rowOff>142808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9417"/>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87894</xdr:rowOff>
    </xdr:from>
    <xdr:to>
      <xdr:col>24</xdr:col>
      <xdr:colOff>114300</xdr:colOff>
      <xdr:row>78</xdr:row>
      <xdr:rowOff>18044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66321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55068</xdr:rowOff>
    </xdr:from>
    <xdr:to>
      <xdr:col>20</xdr:col>
      <xdr:colOff>38100</xdr:colOff>
      <xdr:row>77</xdr:row>
      <xdr:rowOff>156668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147795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4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90866</xdr:rowOff>
    </xdr:from>
    <xdr:to>
      <xdr:col>15</xdr:col>
      <xdr:colOff>101600</xdr:colOff>
      <xdr:row>78</xdr:row>
      <xdr:rowOff>21016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76967</xdr:rowOff>
    </xdr:from>
    <xdr:to>
      <xdr:col>10</xdr:col>
      <xdr:colOff>165100</xdr:colOff>
      <xdr:row>78</xdr:row>
      <xdr:rowOff>7117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169694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92008</xdr:rowOff>
    </xdr:from>
    <xdr:to>
      <xdr:col>6</xdr:col>
      <xdr:colOff>38100</xdr:colOff>
      <xdr:row>78</xdr:row>
      <xdr:rowOff>22158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46730</xdr:rowOff>
    </xdr:from>
    <xdr:to>
      <xdr:col>24</xdr:col>
      <xdr:colOff>63500</xdr:colOff>
      <xdr:row>93</xdr:row>
      <xdr:rowOff>112297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820130"/>
          <a:ext cx="838200" cy="2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10556</xdr:rowOff>
    </xdr:from>
    <xdr:to>
      <xdr:col>19</xdr:col>
      <xdr:colOff>177800</xdr:colOff>
      <xdr:row>93</xdr:row>
      <xdr:rowOff>112297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783956"/>
          <a:ext cx="889000" cy="27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10556</xdr:rowOff>
    </xdr:from>
    <xdr:to>
      <xdr:col>15</xdr:col>
      <xdr:colOff>50800</xdr:colOff>
      <xdr:row>94</xdr:row>
      <xdr:rowOff>89379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783956"/>
          <a:ext cx="889000" cy="4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89379</xdr:rowOff>
    </xdr:from>
    <xdr:to>
      <xdr:col>10</xdr:col>
      <xdr:colOff>114300</xdr:colOff>
      <xdr:row>94</xdr:row>
      <xdr:rowOff>159888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05679"/>
          <a:ext cx="8890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167380</xdr:rowOff>
    </xdr:from>
    <xdr:to>
      <xdr:col>24</xdr:col>
      <xdr:colOff>114300</xdr:colOff>
      <xdr:row>92</xdr:row>
      <xdr:rowOff>97530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18807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2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61497</xdr:rowOff>
    </xdr:from>
    <xdr:to>
      <xdr:col>20</xdr:col>
      <xdr:colOff>38100</xdr:colOff>
      <xdr:row>93</xdr:row>
      <xdr:rowOff>163097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8174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8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131206</xdr:rowOff>
    </xdr:from>
    <xdr:to>
      <xdr:col>15</xdr:col>
      <xdr:colOff>101600</xdr:colOff>
      <xdr:row>92</xdr:row>
      <xdr:rowOff>61356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77883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50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38579</xdr:rowOff>
    </xdr:from>
    <xdr:to>
      <xdr:col>10</xdr:col>
      <xdr:colOff>165100</xdr:colOff>
      <xdr:row>94</xdr:row>
      <xdr:rowOff>140179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156706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3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109088</xdr:rowOff>
    </xdr:from>
    <xdr:to>
      <xdr:col>6</xdr:col>
      <xdr:colOff>38100</xdr:colOff>
      <xdr:row>95</xdr:row>
      <xdr:rowOff>39238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55765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0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146798</xdr:rowOff>
    </xdr:from>
    <xdr:to>
      <xdr:col>55</xdr:col>
      <xdr:colOff>0</xdr:colOff>
      <xdr:row>38</xdr:row>
      <xdr:rowOff>36688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90448"/>
          <a:ext cx="8382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146798</xdr:rowOff>
    </xdr:from>
    <xdr:to>
      <xdr:col>50</xdr:col>
      <xdr:colOff>114300</xdr:colOff>
      <xdr:row>38</xdr:row>
      <xdr:rowOff>118125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90448"/>
          <a:ext cx="889000" cy="14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152926</xdr:rowOff>
    </xdr:from>
    <xdr:to>
      <xdr:col>45</xdr:col>
      <xdr:colOff>177800</xdr:colOff>
      <xdr:row>38</xdr:row>
      <xdr:rowOff>118125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67876"/>
          <a:ext cx="889000" cy="116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152926</xdr:rowOff>
    </xdr:from>
    <xdr:to>
      <xdr:col>41</xdr:col>
      <xdr:colOff>50800</xdr:colOff>
      <xdr:row>39</xdr:row>
      <xdr:rowOff>14765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67876"/>
          <a:ext cx="889000" cy="12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157338</xdr:rowOff>
    </xdr:from>
    <xdr:to>
      <xdr:col>55</xdr:col>
      <xdr:colOff>50800</xdr:colOff>
      <xdr:row>38</xdr:row>
      <xdr:rowOff>87488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135765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95998</xdr:rowOff>
    </xdr:from>
    <xdr:to>
      <xdr:col>50</xdr:col>
      <xdr:colOff>165100</xdr:colOff>
      <xdr:row>38</xdr:row>
      <xdr:rowOff>26147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396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17274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67325</xdr:rowOff>
    </xdr:from>
    <xdr:to>
      <xdr:col>46</xdr:col>
      <xdr:colOff>38100</xdr:colOff>
      <xdr:row>38</xdr:row>
      <xdr:rowOff>168925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160052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102126</xdr:rowOff>
    </xdr:from>
    <xdr:to>
      <xdr:col>41</xdr:col>
      <xdr:colOff>101600</xdr:colOff>
      <xdr:row>32</xdr:row>
      <xdr:rowOff>32276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23403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5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135415</xdr:rowOff>
    </xdr:from>
    <xdr:to>
      <xdr:col>36</xdr:col>
      <xdr:colOff>165100</xdr:colOff>
      <xdr:row>39</xdr:row>
      <xdr:rowOff>65565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56692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142008</xdr:rowOff>
    </xdr:from>
    <xdr:to>
      <xdr:col>55</xdr:col>
      <xdr:colOff>0</xdr:colOff>
      <xdr:row>56</xdr:row>
      <xdr:rowOff>78708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71758"/>
          <a:ext cx="8382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97855</xdr:rowOff>
    </xdr:from>
    <xdr:to>
      <xdr:col>50</xdr:col>
      <xdr:colOff>114300</xdr:colOff>
      <xdr:row>55</xdr:row>
      <xdr:rowOff>142008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27605"/>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97855</xdr:rowOff>
    </xdr:from>
    <xdr:to>
      <xdr:col>45</xdr:col>
      <xdr:colOff>177800</xdr:colOff>
      <xdr:row>55</xdr:row>
      <xdr:rowOff>121804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27605"/>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121804</xdr:rowOff>
    </xdr:from>
    <xdr:to>
      <xdr:col>41</xdr:col>
      <xdr:colOff>50800</xdr:colOff>
      <xdr:row>55</xdr:row>
      <xdr:rowOff>143184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51554"/>
          <a:ext cx="889000" cy="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27908</xdr:rowOff>
    </xdr:from>
    <xdr:to>
      <xdr:col>55</xdr:col>
      <xdr:colOff>50800</xdr:colOff>
      <xdr:row>56</xdr:row>
      <xdr:rowOff>129508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6335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91208</xdr:rowOff>
    </xdr:from>
    <xdr:to>
      <xdr:col>50</xdr:col>
      <xdr:colOff>165100</xdr:colOff>
      <xdr:row>56</xdr:row>
      <xdr:rowOff>21358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2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37885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47055</xdr:rowOff>
    </xdr:from>
    <xdr:to>
      <xdr:col>46</xdr:col>
      <xdr:colOff>38100</xdr:colOff>
      <xdr:row>55</xdr:row>
      <xdr:rowOff>148655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165182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71004</xdr:rowOff>
    </xdr:from>
    <xdr:to>
      <xdr:col>41</xdr:col>
      <xdr:colOff>101600</xdr:colOff>
      <xdr:row>56</xdr:row>
      <xdr:rowOff>1154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163731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5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92384</xdr:rowOff>
    </xdr:from>
    <xdr:to>
      <xdr:col>36</xdr:col>
      <xdr:colOff>165100</xdr:colOff>
      <xdr:row>56</xdr:row>
      <xdr:rowOff>22534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13661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170656</xdr:rowOff>
    </xdr:from>
    <xdr:to>
      <xdr:col>55</xdr:col>
      <xdr:colOff>0</xdr:colOff>
      <xdr:row>78</xdr:row>
      <xdr:rowOff>34334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029406"/>
          <a:ext cx="838200" cy="3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34334</xdr:rowOff>
    </xdr:from>
    <xdr:to>
      <xdr:col>50</xdr:col>
      <xdr:colOff>114300</xdr:colOff>
      <xdr:row>78</xdr:row>
      <xdr:rowOff>36601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0743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36601</xdr:rowOff>
    </xdr:from>
    <xdr:to>
      <xdr:col>45</xdr:col>
      <xdr:colOff>177800</xdr:colOff>
      <xdr:row>78</xdr:row>
      <xdr:rowOff>47022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09701"/>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49842</xdr:rowOff>
    </xdr:from>
    <xdr:to>
      <xdr:col>41</xdr:col>
      <xdr:colOff>50800</xdr:colOff>
      <xdr:row>78</xdr:row>
      <xdr:rowOff>47022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251492"/>
          <a:ext cx="889000" cy="1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119856</xdr:rowOff>
    </xdr:from>
    <xdr:to>
      <xdr:col>55</xdr:col>
      <xdr:colOff>50800</xdr:colOff>
      <xdr:row>76</xdr:row>
      <xdr:rowOff>50006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142733</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154984</xdr:rowOff>
    </xdr:from>
    <xdr:to>
      <xdr:col>50</xdr:col>
      <xdr:colOff>165100</xdr:colOff>
      <xdr:row>78</xdr:row>
      <xdr:rowOff>85134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76261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157251</xdr:rowOff>
    </xdr:from>
    <xdr:to>
      <xdr:col>46</xdr:col>
      <xdr:colOff>38100</xdr:colOff>
      <xdr:row>78</xdr:row>
      <xdr:rowOff>87401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78528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167672</xdr:rowOff>
    </xdr:from>
    <xdr:to>
      <xdr:col>41</xdr:col>
      <xdr:colOff>101600</xdr:colOff>
      <xdr:row>78</xdr:row>
      <xdr:rowOff>97822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88949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170492</xdr:rowOff>
    </xdr:from>
    <xdr:to>
      <xdr:col>36</xdr:col>
      <xdr:colOff>165100</xdr:colOff>
      <xdr:row>77</xdr:row>
      <xdr:rowOff>100642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117169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9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44411</xdr:rowOff>
    </xdr:from>
    <xdr:to>
      <xdr:col>55</xdr:col>
      <xdr:colOff>0</xdr:colOff>
      <xdr:row>98</xdr:row>
      <xdr:rowOff>87122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03611"/>
          <a:ext cx="838200" cy="3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165024</xdr:rowOff>
    </xdr:from>
    <xdr:to>
      <xdr:col>50</xdr:col>
      <xdr:colOff>114300</xdr:colOff>
      <xdr:row>96</xdr:row>
      <xdr:rowOff>44411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52774"/>
          <a:ext cx="889000" cy="5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165024</xdr:rowOff>
    </xdr:from>
    <xdr:to>
      <xdr:col>45</xdr:col>
      <xdr:colOff>177800</xdr:colOff>
      <xdr:row>96</xdr:row>
      <xdr:rowOff>48489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52774"/>
          <a:ext cx="889000" cy="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48489</xdr:rowOff>
    </xdr:from>
    <xdr:to>
      <xdr:col>41</xdr:col>
      <xdr:colOff>50800</xdr:colOff>
      <xdr:row>96</xdr:row>
      <xdr:rowOff>167069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07689"/>
          <a:ext cx="889000" cy="1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36322</xdr:rowOff>
    </xdr:from>
    <xdr:to>
      <xdr:col>55</xdr:col>
      <xdr:colOff>50800</xdr:colOff>
      <xdr:row>98</xdr:row>
      <xdr:rowOff>137922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122699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165061</xdr:rowOff>
    </xdr:from>
    <xdr:to>
      <xdr:col>50</xdr:col>
      <xdr:colOff>165100</xdr:colOff>
      <xdr:row>96</xdr:row>
      <xdr:rowOff>95211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111738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2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114224</xdr:rowOff>
    </xdr:from>
    <xdr:to>
      <xdr:col>46</xdr:col>
      <xdr:colOff>38100</xdr:colOff>
      <xdr:row>96</xdr:row>
      <xdr:rowOff>44374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60901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169139</xdr:rowOff>
    </xdr:from>
    <xdr:to>
      <xdr:col>41</xdr:col>
      <xdr:colOff>101600</xdr:colOff>
      <xdr:row>96</xdr:row>
      <xdr:rowOff>99289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90416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116269</xdr:rowOff>
    </xdr:from>
    <xdr:to>
      <xdr:col>36</xdr:col>
      <xdr:colOff>165100</xdr:colOff>
      <xdr:row>97</xdr:row>
      <xdr:rowOff>46419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37546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132499</xdr:rowOff>
    </xdr:from>
    <xdr:to>
      <xdr:col>85</xdr:col>
      <xdr:colOff>127000</xdr:colOff>
      <xdr:row>38</xdr:row>
      <xdr:rowOff>13467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304699"/>
          <a:ext cx="838200" cy="2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13467</xdr:rowOff>
    </xdr:from>
    <xdr:to>
      <xdr:col>81</xdr:col>
      <xdr:colOff>50800</xdr:colOff>
      <xdr:row>38</xdr:row>
      <xdr:rowOff>80104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28567"/>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78549</xdr:rowOff>
    </xdr:from>
    <xdr:to>
      <xdr:col>76</xdr:col>
      <xdr:colOff>114300</xdr:colOff>
      <xdr:row>38</xdr:row>
      <xdr:rowOff>80104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93649"/>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78549</xdr:rowOff>
    </xdr:from>
    <xdr:to>
      <xdr:col>71</xdr:col>
      <xdr:colOff>177800</xdr:colOff>
      <xdr:row>38</xdr:row>
      <xdr:rowOff>100952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9364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81699</xdr:rowOff>
    </xdr:from>
    <xdr:to>
      <xdr:col>85</xdr:col>
      <xdr:colOff>177800</xdr:colOff>
      <xdr:row>37</xdr:row>
      <xdr:rowOff>11849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2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104576</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1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134117</xdr:rowOff>
    </xdr:from>
    <xdr:to>
      <xdr:col>81</xdr:col>
      <xdr:colOff>101600</xdr:colOff>
      <xdr:row>38</xdr:row>
      <xdr:rowOff>64267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80794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5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29304</xdr:rowOff>
    </xdr:from>
    <xdr:to>
      <xdr:col>76</xdr:col>
      <xdr:colOff>165100</xdr:colOff>
      <xdr:row>38</xdr:row>
      <xdr:rowOff>130904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147431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3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27749</xdr:rowOff>
    </xdr:from>
    <xdr:to>
      <xdr:col>72</xdr:col>
      <xdr:colOff>38100</xdr:colOff>
      <xdr:row>38</xdr:row>
      <xdr:rowOff>129349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120476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50152</xdr:rowOff>
    </xdr:from>
    <xdr:to>
      <xdr:col>67</xdr:col>
      <xdr:colOff>101600</xdr:colOff>
      <xdr:row>38</xdr:row>
      <xdr:rowOff>151752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142879</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5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24665</xdr:rowOff>
    </xdr:from>
    <xdr:to>
      <xdr:col>85</xdr:col>
      <xdr:colOff>127000</xdr:colOff>
      <xdr:row>74</xdr:row>
      <xdr:rowOff>29384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711965"/>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4956</xdr:rowOff>
    </xdr:from>
    <xdr:to>
      <xdr:col>81</xdr:col>
      <xdr:colOff>50800</xdr:colOff>
      <xdr:row>74</xdr:row>
      <xdr:rowOff>29384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692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146754</xdr:rowOff>
    </xdr:from>
    <xdr:to>
      <xdr:col>76</xdr:col>
      <xdr:colOff>114300</xdr:colOff>
      <xdr:row>74</xdr:row>
      <xdr:rowOff>4956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662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115925</xdr:rowOff>
    </xdr:from>
    <xdr:to>
      <xdr:col>71</xdr:col>
      <xdr:colOff>177800</xdr:colOff>
      <xdr:row>73</xdr:row>
      <xdr:rowOff>146754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631775"/>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145315</xdr:rowOff>
    </xdr:from>
    <xdr:to>
      <xdr:col>85</xdr:col>
      <xdr:colOff>177800</xdr:colOff>
      <xdr:row>74</xdr:row>
      <xdr:rowOff>75465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6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168192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150034</xdr:rowOff>
    </xdr:from>
    <xdr:to>
      <xdr:col>81</xdr:col>
      <xdr:colOff>101600</xdr:colOff>
      <xdr:row>74</xdr:row>
      <xdr:rowOff>80184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96711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4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125606</xdr:rowOff>
    </xdr:from>
    <xdr:to>
      <xdr:col>76</xdr:col>
      <xdr:colOff>165100</xdr:colOff>
      <xdr:row>74</xdr:row>
      <xdr:rowOff>55756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72283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95954</xdr:rowOff>
    </xdr:from>
    <xdr:to>
      <xdr:col>72</xdr:col>
      <xdr:colOff>38100</xdr:colOff>
      <xdr:row>74</xdr:row>
      <xdr:rowOff>26104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42631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3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65125</xdr:rowOff>
    </xdr:from>
    <xdr:to>
      <xdr:col>67</xdr:col>
      <xdr:colOff>101600</xdr:colOff>
      <xdr:row>73</xdr:row>
      <xdr:rowOff>166725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5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3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157631</xdr:rowOff>
    </xdr:from>
    <xdr:to>
      <xdr:col>85</xdr:col>
      <xdr:colOff>127000</xdr:colOff>
      <xdr:row>98</xdr:row>
      <xdr:rowOff>88475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8281"/>
          <a:ext cx="838200" cy="10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73982</xdr:rowOff>
    </xdr:from>
    <xdr:to>
      <xdr:col>81</xdr:col>
      <xdr:colOff>50800</xdr:colOff>
      <xdr:row>98</xdr:row>
      <xdr:rowOff>88475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6082"/>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73982</xdr:rowOff>
    </xdr:from>
    <xdr:to>
      <xdr:col>76</xdr:col>
      <xdr:colOff>114300</xdr:colOff>
      <xdr:row>98</xdr:row>
      <xdr:rowOff>96340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6082"/>
          <a:ext cx="889000" cy="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96340</xdr:rowOff>
    </xdr:from>
    <xdr:to>
      <xdr:col>71</xdr:col>
      <xdr:colOff>177800</xdr:colOff>
      <xdr:row>98</xdr:row>
      <xdr:rowOff>106598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98440"/>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106831</xdr:rowOff>
    </xdr:from>
    <xdr:to>
      <xdr:col>85</xdr:col>
      <xdr:colOff>177800</xdr:colOff>
      <xdr:row>98</xdr:row>
      <xdr:rowOff>36981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85258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37675</xdr:rowOff>
    </xdr:from>
    <xdr:to>
      <xdr:col>81</xdr:col>
      <xdr:colOff>101600</xdr:colOff>
      <xdr:row>98</xdr:row>
      <xdr:rowOff>139275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130402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23182</xdr:rowOff>
    </xdr:from>
    <xdr:to>
      <xdr:col>76</xdr:col>
      <xdr:colOff>165100</xdr:colOff>
      <xdr:row>98</xdr:row>
      <xdr:rowOff>124782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115909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45540</xdr:rowOff>
    </xdr:from>
    <xdr:to>
      <xdr:col>72</xdr:col>
      <xdr:colOff>38100</xdr:colOff>
      <xdr:row>98</xdr:row>
      <xdr:rowOff>147140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138267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55798</xdr:rowOff>
    </xdr:from>
    <xdr:to>
      <xdr:col>67</xdr:col>
      <xdr:colOff>101600</xdr:colOff>
      <xdr:row>98</xdr:row>
      <xdr:rowOff>157398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148525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86756</xdr:rowOff>
    </xdr:from>
    <xdr:to>
      <xdr:col>116</xdr:col>
      <xdr:colOff>63500</xdr:colOff>
      <xdr:row>37</xdr:row>
      <xdr:rowOff>131425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30406"/>
          <a:ext cx="8382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131425</xdr:rowOff>
    </xdr:from>
    <xdr:to>
      <xdr:col>111</xdr:col>
      <xdr:colOff>177800</xdr:colOff>
      <xdr:row>38</xdr:row>
      <xdr:rowOff>12873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75075"/>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12873</xdr:rowOff>
    </xdr:from>
    <xdr:to>
      <xdr:col>107</xdr:col>
      <xdr:colOff>50800</xdr:colOff>
      <xdr:row>38</xdr:row>
      <xdr:rowOff>66228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27973"/>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66228</xdr:rowOff>
    </xdr:from>
    <xdr:to>
      <xdr:col>102</xdr:col>
      <xdr:colOff>114300</xdr:colOff>
      <xdr:row>38</xdr:row>
      <xdr:rowOff>67554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81328"/>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35956</xdr:rowOff>
    </xdr:from>
    <xdr:to>
      <xdr:col>116</xdr:col>
      <xdr:colOff>114300</xdr:colOff>
      <xdr:row>37</xdr:row>
      <xdr:rowOff>137556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58833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3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80625</xdr:rowOff>
    </xdr:from>
    <xdr:to>
      <xdr:col>112</xdr:col>
      <xdr:colOff>38100</xdr:colOff>
      <xdr:row>38</xdr:row>
      <xdr:rowOff>10775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27302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133523</xdr:rowOff>
    </xdr:from>
    <xdr:to>
      <xdr:col>107</xdr:col>
      <xdr:colOff>101600</xdr:colOff>
      <xdr:row>38</xdr:row>
      <xdr:rowOff>63673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54800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15428</xdr:rowOff>
    </xdr:from>
    <xdr:to>
      <xdr:col>102</xdr:col>
      <xdr:colOff>165100</xdr:colOff>
      <xdr:row>38</xdr:row>
      <xdr:rowOff>117028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108155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16754</xdr:rowOff>
    </xdr:from>
    <xdr:to>
      <xdr:col>98</xdr:col>
      <xdr:colOff>38100</xdr:colOff>
      <xdr:row>38</xdr:row>
      <xdr:rowOff>118354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109481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2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27305</xdr:rowOff>
    </xdr:from>
    <xdr:to>
      <xdr:col>116</xdr:col>
      <xdr:colOff>63500</xdr:colOff>
      <xdr:row>59</xdr:row>
      <xdr:rowOff>29781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2855"/>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27495</xdr:rowOff>
    </xdr:from>
    <xdr:to>
      <xdr:col>111</xdr:col>
      <xdr:colOff>177800</xdr:colOff>
      <xdr:row>59</xdr:row>
      <xdr:rowOff>29781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430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27495</xdr:rowOff>
    </xdr:from>
    <xdr:to>
      <xdr:col>107</xdr:col>
      <xdr:colOff>50800</xdr:colOff>
      <xdr:row>59</xdr:row>
      <xdr:rowOff>27648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4304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27648</xdr:rowOff>
    </xdr:from>
    <xdr:to>
      <xdr:col>102</xdr:col>
      <xdr:colOff>114300</xdr:colOff>
      <xdr:row>59</xdr:row>
      <xdr:rowOff>29934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431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147955</xdr:rowOff>
    </xdr:from>
    <xdr:to>
      <xdr:col>116</xdr:col>
      <xdr:colOff>114300</xdr:colOff>
      <xdr:row>59</xdr:row>
      <xdr:rowOff>78105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62882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150431</xdr:rowOff>
    </xdr:from>
    <xdr:to>
      <xdr:col>112</xdr:col>
      <xdr:colOff>38100</xdr:colOff>
      <xdr:row>59</xdr:row>
      <xdr:rowOff>80581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71708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7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148145</xdr:rowOff>
    </xdr:from>
    <xdr:to>
      <xdr:col>107</xdr:col>
      <xdr:colOff>101600</xdr:colOff>
      <xdr:row>59</xdr:row>
      <xdr:rowOff>78295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69422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148298</xdr:rowOff>
    </xdr:from>
    <xdr:to>
      <xdr:col>102</xdr:col>
      <xdr:colOff>165100</xdr:colOff>
      <xdr:row>59</xdr:row>
      <xdr:rowOff>78448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69575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85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150584</xdr:rowOff>
    </xdr:from>
    <xdr:to>
      <xdr:col>98</xdr:col>
      <xdr:colOff>38100</xdr:colOff>
      <xdr:row>59</xdr:row>
      <xdr:rowOff>80734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71861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103673</xdr:rowOff>
    </xdr:from>
    <xdr:to>
      <xdr:col>116</xdr:col>
      <xdr:colOff>63500</xdr:colOff>
      <xdr:row>75</xdr:row>
      <xdr:rowOff>129299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962423"/>
          <a:ext cx="8382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103673</xdr:rowOff>
    </xdr:from>
    <xdr:to>
      <xdr:col>111</xdr:col>
      <xdr:colOff>177800</xdr:colOff>
      <xdr:row>75</xdr:row>
      <xdr:rowOff>104427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624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104427</xdr:rowOff>
    </xdr:from>
    <xdr:to>
      <xdr:col>107</xdr:col>
      <xdr:colOff>50800</xdr:colOff>
      <xdr:row>75</xdr:row>
      <xdr:rowOff>113936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63177"/>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113936</xdr:rowOff>
    </xdr:from>
    <xdr:to>
      <xdr:col>102</xdr:col>
      <xdr:colOff>114300</xdr:colOff>
      <xdr:row>75</xdr:row>
      <xdr:rowOff>135059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72686"/>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78499</xdr:rowOff>
    </xdr:from>
    <xdr:to>
      <xdr:col>116</xdr:col>
      <xdr:colOff>114300</xdr:colOff>
      <xdr:row>76</xdr:row>
      <xdr:rowOff>8649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101376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52873</xdr:rowOff>
    </xdr:from>
    <xdr:to>
      <xdr:col>112</xdr:col>
      <xdr:colOff>38100</xdr:colOff>
      <xdr:row>75</xdr:row>
      <xdr:rowOff>154473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171000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53627</xdr:rowOff>
    </xdr:from>
    <xdr:to>
      <xdr:col>107</xdr:col>
      <xdr:colOff>101600</xdr:colOff>
      <xdr:row>75</xdr:row>
      <xdr:rowOff>155228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12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63136</xdr:rowOff>
    </xdr:from>
    <xdr:to>
      <xdr:col>102</xdr:col>
      <xdr:colOff>165100</xdr:colOff>
      <xdr:row>75</xdr:row>
      <xdr:rowOff>164737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218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9813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9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84259</xdr:rowOff>
    </xdr:from>
    <xdr:to>
      <xdr:col>98</xdr:col>
      <xdr:colOff>38100</xdr:colOff>
      <xdr:row>76</xdr:row>
      <xdr:rowOff>14408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43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全国平均を大きく上回る水準で推移している。これは総合支所方式により支所職員の配置が多く、全体職員数が多いことに加え、ラスパイレス指数も高いことが要因の一つとなっている。前年度と比較すると、退職者数や職員数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の減となっているものの、依然として類似団体平均と比較しても大きく上回っているため、引き続き「中津市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年度は住民税非課税世帯等や子育て世帯への特別給付金などの支給があったため、前年度と比較して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円の増となっている。また、扶助費は、障害福祉費が増額する一方、少子化により児童福祉費が減額することから、横ばい推移することが見込まれるため、引き続き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基盤の確立に努める。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補助費等についてはプレミアム付商品券事業補助金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466,380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千円）が主な要因となり、前年度と比較して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ごみ処理施設の基幹改良事業の終了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となり、全国平均及び類似団体平均を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82,221
79,854
491.44
48,155,680
46,251,435
1,288,146
23,995,071
37,342,394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111811</xdr:rowOff>
    </xdr:from>
    <xdr:to>
      <xdr:col>24</xdr:col>
      <xdr:colOff>63500</xdr:colOff>
      <xdr:row>35</xdr:row>
      <xdr:rowOff>150216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12561"/>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150216</xdr:rowOff>
    </xdr:from>
    <xdr:to>
      <xdr:col>19</xdr:col>
      <xdr:colOff>177800</xdr:colOff>
      <xdr:row>35</xdr:row>
      <xdr:rowOff>160731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5096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160731</xdr:rowOff>
    </xdr:from>
    <xdr:to>
      <xdr:col>15</xdr:col>
      <xdr:colOff>50800</xdr:colOff>
      <xdr:row>36</xdr:row>
      <xdr:rowOff>2540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148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130099</xdr:rowOff>
    </xdr:from>
    <xdr:to>
      <xdr:col>10</xdr:col>
      <xdr:colOff>114300</xdr:colOff>
      <xdr:row>36</xdr:row>
      <xdr:rowOff>2540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084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61011</xdr:rowOff>
    </xdr:from>
    <xdr:to>
      <xdr:col>24</xdr:col>
      <xdr:colOff>114300</xdr:colOff>
      <xdr:row>35</xdr:row>
      <xdr:rowOff>162611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39438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99416</xdr:rowOff>
    </xdr:from>
    <xdr:to>
      <xdr:col>20</xdr:col>
      <xdr:colOff>38100</xdr:colOff>
      <xdr:row>36</xdr:row>
      <xdr:rowOff>29566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20693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109931</xdr:rowOff>
    </xdr:from>
    <xdr:to>
      <xdr:col>15</xdr:col>
      <xdr:colOff>101600</xdr:colOff>
      <xdr:row>36</xdr:row>
      <xdr:rowOff>40081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31208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123190</xdr:rowOff>
    </xdr:from>
    <xdr:to>
      <xdr:col>10</xdr:col>
      <xdr:colOff>165100</xdr:colOff>
      <xdr:row>36</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79299</xdr:rowOff>
    </xdr:from>
    <xdr:to>
      <xdr:col>6</xdr:col>
      <xdr:colOff>38100</xdr:colOff>
      <xdr:row>36</xdr:row>
      <xdr:rowOff>9449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12841</xdr:rowOff>
    </xdr:from>
    <xdr:to>
      <xdr:col>24</xdr:col>
      <xdr:colOff>63500</xdr:colOff>
      <xdr:row>57</xdr:row>
      <xdr:rowOff>35728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85491"/>
          <a:ext cx="8382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35728</xdr:rowOff>
    </xdr:from>
    <xdr:to>
      <xdr:col>19</xdr:col>
      <xdr:colOff>177800</xdr:colOff>
      <xdr:row>57</xdr:row>
      <xdr:rowOff>61496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08378"/>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121000</xdr:rowOff>
    </xdr:from>
    <xdr:to>
      <xdr:col>15</xdr:col>
      <xdr:colOff>50800</xdr:colOff>
      <xdr:row>57</xdr:row>
      <xdr:rowOff>61496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79300"/>
          <a:ext cx="889000" cy="45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121000</xdr:rowOff>
    </xdr:from>
    <xdr:to>
      <xdr:col>10</xdr:col>
      <xdr:colOff>114300</xdr:colOff>
      <xdr:row>57</xdr:row>
      <xdr:rowOff>53276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79300"/>
          <a:ext cx="889000" cy="44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133491</xdr:rowOff>
    </xdr:from>
    <xdr:to>
      <xdr:col>24</xdr:col>
      <xdr:colOff>114300</xdr:colOff>
      <xdr:row>57</xdr:row>
      <xdr:rowOff>63641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111918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156378</xdr:rowOff>
    </xdr:from>
    <xdr:to>
      <xdr:col>20</xdr:col>
      <xdr:colOff>38100</xdr:colOff>
      <xdr:row>57</xdr:row>
      <xdr:rowOff>86528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77655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5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10696</xdr:rowOff>
    </xdr:from>
    <xdr:to>
      <xdr:col>15</xdr:col>
      <xdr:colOff>101600</xdr:colOff>
      <xdr:row>57</xdr:row>
      <xdr:rowOff>112296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103423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70200</xdr:rowOff>
    </xdr:from>
    <xdr:to>
      <xdr:col>10</xdr:col>
      <xdr:colOff>165100</xdr:colOff>
      <xdr:row>55</xdr:row>
      <xdr:rowOff>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162927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2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2476</xdr:rowOff>
    </xdr:from>
    <xdr:to>
      <xdr:col>6</xdr:col>
      <xdr:colOff>38100</xdr:colOff>
      <xdr:row>57</xdr:row>
      <xdr:rowOff>104076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95203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16115</xdr:rowOff>
    </xdr:from>
    <xdr:to>
      <xdr:col>24</xdr:col>
      <xdr:colOff>63500</xdr:colOff>
      <xdr:row>74</xdr:row>
      <xdr:rowOff>13872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31965"/>
          <a:ext cx="8382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38082</xdr:rowOff>
    </xdr:from>
    <xdr:to>
      <xdr:col>19</xdr:col>
      <xdr:colOff>177800</xdr:colOff>
      <xdr:row>74</xdr:row>
      <xdr:rowOff>13872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553932"/>
          <a:ext cx="8890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38082</xdr:rowOff>
    </xdr:from>
    <xdr:to>
      <xdr:col>15</xdr:col>
      <xdr:colOff>50800</xdr:colOff>
      <xdr:row>75</xdr:row>
      <xdr:rowOff>2453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553932"/>
          <a:ext cx="889000" cy="3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2453</xdr:rowOff>
    </xdr:from>
    <xdr:to>
      <xdr:col>10</xdr:col>
      <xdr:colOff>114300</xdr:colOff>
      <xdr:row>75</xdr:row>
      <xdr:rowOff>82876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61203"/>
          <a:ext cx="889000" cy="8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136765</xdr:rowOff>
    </xdr:from>
    <xdr:to>
      <xdr:col>24</xdr:col>
      <xdr:colOff>114300</xdr:colOff>
      <xdr:row>73</xdr:row>
      <xdr:rowOff>66915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159642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3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134522</xdr:rowOff>
    </xdr:from>
    <xdr:to>
      <xdr:col>20</xdr:col>
      <xdr:colOff>38100</xdr:colOff>
      <xdr:row>74</xdr:row>
      <xdr:rowOff>64672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81199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158732</xdr:rowOff>
    </xdr:from>
    <xdr:to>
      <xdr:col>15</xdr:col>
      <xdr:colOff>101600</xdr:colOff>
      <xdr:row>73</xdr:row>
      <xdr:rowOff>88882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105409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2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123103</xdr:rowOff>
    </xdr:from>
    <xdr:to>
      <xdr:col>10</xdr:col>
      <xdr:colOff>165100</xdr:colOff>
      <xdr:row>75</xdr:row>
      <xdr:rowOff>53253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32076</xdr:rowOff>
    </xdr:from>
    <xdr:to>
      <xdr:col>6</xdr:col>
      <xdr:colOff>38100</xdr:colOff>
      <xdr:row>75</xdr:row>
      <xdr:rowOff>133676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152236</xdr:rowOff>
    </xdr:from>
    <xdr:to>
      <xdr:col>24</xdr:col>
      <xdr:colOff>63500</xdr:colOff>
      <xdr:row>95</xdr:row>
      <xdr:rowOff>145148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68536"/>
          <a:ext cx="838200" cy="1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152236</xdr:rowOff>
    </xdr:from>
    <xdr:to>
      <xdr:col>19</xdr:col>
      <xdr:colOff>177800</xdr:colOff>
      <xdr:row>95</xdr:row>
      <xdr:rowOff>24733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68536"/>
          <a:ext cx="889000" cy="4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24733</xdr:rowOff>
    </xdr:from>
    <xdr:to>
      <xdr:col>15</xdr:col>
      <xdr:colOff>50800</xdr:colOff>
      <xdr:row>97</xdr:row>
      <xdr:rowOff>75597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12483"/>
          <a:ext cx="889000" cy="3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75597</xdr:rowOff>
    </xdr:from>
    <xdr:to>
      <xdr:col>10</xdr:col>
      <xdr:colOff>114300</xdr:colOff>
      <xdr:row>97</xdr:row>
      <xdr:rowOff>79502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06247"/>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117225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101436</xdr:rowOff>
    </xdr:from>
    <xdr:to>
      <xdr:col>20</xdr:col>
      <xdr:colOff>38100</xdr:colOff>
      <xdr:row>95</xdr:row>
      <xdr:rowOff>31586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48113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145383</xdr:rowOff>
    </xdr:from>
    <xdr:to>
      <xdr:col>15</xdr:col>
      <xdr:colOff>101600</xdr:colOff>
      <xdr:row>95</xdr:row>
      <xdr:rowOff>75533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92060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24797</xdr:rowOff>
    </xdr:from>
    <xdr:to>
      <xdr:col>10</xdr:col>
      <xdr:colOff>165100</xdr:colOff>
      <xdr:row>97</xdr:row>
      <xdr:rowOff>126397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28702</xdr:rowOff>
    </xdr:from>
    <xdr:to>
      <xdr:col>6</xdr:col>
      <xdr:colOff>38100</xdr:colOff>
      <xdr:row>97</xdr:row>
      <xdr:rowOff>130302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121429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101570</xdr:rowOff>
    </xdr:from>
    <xdr:to>
      <xdr:col>55</xdr:col>
      <xdr:colOff>0</xdr:colOff>
      <xdr:row>38</xdr:row>
      <xdr:rowOff>102575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6670"/>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102575</xdr:rowOff>
    </xdr:from>
    <xdr:to>
      <xdr:col>50</xdr:col>
      <xdr:colOff>114300</xdr:colOff>
      <xdr:row>38</xdr:row>
      <xdr:rowOff>103673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7675"/>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97272</xdr:rowOff>
    </xdr:from>
    <xdr:to>
      <xdr:col>45</xdr:col>
      <xdr:colOff>177800</xdr:colOff>
      <xdr:row>38</xdr:row>
      <xdr:rowOff>103673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23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97272</xdr:rowOff>
    </xdr:from>
    <xdr:to>
      <xdr:col>41</xdr:col>
      <xdr:colOff>50800</xdr:colOff>
      <xdr:row>38</xdr:row>
      <xdr:rowOff>100289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237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142196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50770</xdr:rowOff>
    </xdr:from>
    <xdr:to>
      <xdr:col>55</xdr:col>
      <xdr:colOff>50800</xdr:colOff>
      <xdr:row>38</xdr:row>
      <xdr:rowOff>152370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137147</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51775</xdr:rowOff>
    </xdr:from>
    <xdr:to>
      <xdr:col>50</xdr:col>
      <xdr:colOff>165100</xdr:colOff>
      <xdr:row>38</xdr:row>
      <xdr:rowOff>153375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144502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9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52873</xdr:rowOff>
    </xdr:from>
    <xdr:to>
      <xdr:col>46</xdr:col>
      <xdr:colOff>38100</xdr:colOff>
      <xdr:row>38</xdr:row>
      <xdr:rowOff>154473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145600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46472</xdr:rowOff>
    </xdr:from>
    <xdr:to>
      <xdr:col>41</xdr:col>
      <xdr:colOff>101600</xdr:colOff>
      <xdr:row>38</xdr:row>
      <xdr:rowOff>148072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139199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49489</xdr:rowOff>
    </xdr:from>
    <xdr:to>
      <xdr:col>36</xdr:col>
      <xdr:colOff>165100</xdr:colOff>
      <xdr:row>38</xdr:row>
      <xdr:rowOff>151089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142216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127584</xdr:rowOff>
    </xdr:from>
    <xdr:to>
      <xdr:col>55</xdr:col>
      <xdr:colOff>0</xdr:colOff>
      <xdr:row>57</xdr:row>
      <xdr:rowOff>167640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00234"/>
          <a:ext cx="8382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123965</xdr:rowOff>
    </xdr:from>
    <xdr:to>
      <xdr:col>50</xdr:col>
      <xdr:colOff>114300</xdr:colOff>
      <xdr:row>57</xdr:row>
      <xdr:rowOff>127584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9661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118961</xdr:rowOff>
    </xdr:from>
    <xdr:to>
      <xdr:col>45</xdr:col>
      <xdr:colOff>177800</xdr:colOff>
      <xdr:row>57</xdr:row>
      <xdr:rowOff>123965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91611"/>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118961</xdr:rowOff>
    </xdr:from>
    <xdr:to>
      <xdr:col>41</xdr:col>
      <xdr:colOff>50800</xdr:colOff>
      <xdr:row>57</xdr:row>
      <xdr:rowOff>126035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91611"/>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116840</xdr:rowOff>
    </xdr:from>
    <xdr:to>
      <xdr:col>55</xdr:col>
      <xdr:colOff>50800</xdr:colOff>
      <xdr:row>58</xdr:row>
      <xdr:rowOff>46990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139717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76784</xdr:rowOff>
    </xdr:from>
    <xdr:to>
      <xdr:col>50</xdr:col>
      <xdr:colOff>165100</xdr:colOff>
      <xdr:row>58</xdr:row>
      <xdr:rowOff>6934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23461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73165</xdr:rowOff>
    </xdr:from>
    <xdr:to>
      <xdr:col>46</xdr:col>
      <xdr:colOff>38100</xdr:colOff>
      <xdr:row>58</xdr:row>
      <xdr:rowOff>3315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19842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68161</xdr:rowOff>
    </xdr:from>
    <xdr:to>
      <xdr:col>41</xdr:col>
      <xdr:colOff>101600</xdr:colOff>
      <xdr:row>57</xdr:row>
      <xdr:rowOff>169761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75235</xdr:rowOff>
    </xdr:from>
    <xdr:to>
      <xdr:col>36</xdr:col>
      <xdr:colOff>165100</xdr:colOff>
      <xdr:row>58</xdr:row>
      <xdr:rowOff>5385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167962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126518</xdr:rowOff>
    </xdr:from>
    <xdr:to>
      <xdr:col>55</xdr:col>
      <xdr:colOff>0</xdr:colOff>
      <xdr:row>77</xdr:row>
      <xdr:rowOff>97961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56718"/>
          <a:ext cx="838200" cy="1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126518</xdr:rowOff>
    </xdr:from>
    <xdr:to>
      <xdr:col>50</xdr:col>
      <xdr:colOff>114300</xdr:colOff>
      <xdr:row>77</xdr:row>
      <xdr:rowOff>135985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56718"/>
          <a:ext cx="889000" cy="18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116173</xdr:rowOff>
    </xdr:from>
    <xdr:to>
      <xdr:col>45</xdr:col>
      <xdr:colOff>177800</xdr:colOff>
      <xdr:row>77</xdr:row>
      <xdr:rowOff>135985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46373"/>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116173</xdr:rowOff>
    </xdr:from>
    <xdr:to>
      <xdr:col>41</xdr:col>
      <xdr:colOff>50800</xdr:colOff>
      <xdr:row>78</xdr:row>
      <xdr:rowOff>17514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46373"/>
          <a:ext cx="889000" cy="24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47161</xdr:rowOff>
    </xdr:from>
    <xdr:to>
      <xdr:col>55</xdr:col>
      <xdr:colOff>50800</xdr:colOff>
      <xdr:row>77</xdr:row>
      <xdr:rowOff>148761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70038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75718</xdr:rowOff>
    </xdr:from>
    <xdr:to>
      <xdr:col>50</xdr:col>
      <xdr:colOff>165100</xdr:colOff>
      <xdr:row>77</xdr:row>
      <xdr:rowOff>5868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22394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85185</xdr:rowOff>
    </xdr:from>
    <xdr:to>
      <xdr:col>46</xdr:col>
      <xdr:colOff>38100</xdr:colOff>
      <xdr:row>78</xdr:row>
      <xdr:rowOff>15335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6462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7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65373</xdr:rowOff>
    </xdr:from>
    <xdr:to>
      <xdr:col>41</xdr:col>
      <xdr:colOff>101600</xdr:colOff>
      <xdr:row>76</xdr:row>
      <xdr:rowOff>166973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12051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138164</xdr:rowOff>
    </xdr:from>
    <xdr:to>
      <xdr:col>36</xdr:col>
      <xdr:colOff>165100</xdr:colOff>
      <xdr:row>78</xdr:row>
      <xdr:rowOff>68314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59441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158934</xdr:rowOff>
    </xdr:from>
    <xdr:to>
      <xdr:col>55</xdr:col>
      <xdr:colOff>0</xdr:colOff>
      <xdr:row>96</xdr:row>
      <xdr:rowOff>169370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18134"/>
          <a:ext cx="8382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95662</xdr:rowOff>
    </xdr:from>
    <xdr:to>
      <xdr:col>50</xdr:col>
      <xdr:colOff>114300</xdr:colOff>
      <xdr:row>96</xdr:row>
      <xdr:rowOff>158934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54862"/>
          <a:ext cx="889000" cy="6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95662</xdr:rowOff>
    </xdr:from>
    <xdr:to>
      <xdr:col>45</xdr:col>
      <xdr:colOff>177800</xdr:colOff>
      <xdr:row>96</xdr:row>
      <xdr:rowOff>141267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54862"/>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141267</xdr:rowOff>
    </xdr:from>
    <xdr:to>
      <xdr:col>41</xdr:col>
      <xdr:colOff>50800</xdr:colOff>
      <xdr:row>96</xdr:row>
      <xdr:rowOff>141430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004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118570</xdr:rowOff>
    </xdr:from>
    <xdr:to>
      <xdr:col>55</xdr:col>
      <xdr:colOff>50800</xdr:colOff>
      <xdr:row>97</xdr:row>
      <xdr:rowOff>48720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141447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108134</xdr:rowOff>
    </xdr:from>
    <xdr:to>
      <xdr:col>50</xdr:col>
      <xdr:colOff>165100</xdr:colOff>
      <xdr:row>97</xdr:row>
      <xdr:rowOff>38284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54811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3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44862</xdr:rowOff>
    </xdr:from>
    <xdr:to>
      <xdr:col>46</xdr:col>
      <xdr:colOff>38100</xdr:colOff>
      <xdr:row>96</xdr:row>
      <xdr:rowOff>146462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162989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90467</xdr:rowOff>
    </xdr:from>
    <xdr:to>
      <xdr:col>41</xdr:col>
      <xdr:colOff>101600</xdr:colOff>
      <xdr:row>97</xdr:row>
      <xdr:rowOff>20617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4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90630</xdr:rowOff>
    </xdr:from>
    <xdr:to>
      <xdr:col>36</xdr:col>
      <xdr:colOff>165100</xdr:colOff>
      <xdr:row>97</xdr:row>
      <xdr:rowOff>20780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37307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164983</xdr:rowOff>
    </xdr:from>
    <xdr:to>
      <xdr:col>85</xdr:col>
      <xdr:colOff>127000</xdr:colOff>
      <xdr:row>37</xdr:row>
      <xdr:rowOff>18953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37183"/>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139151</xdr:rowOff>
    </xdr:from>
    <xdr:to>
      <xdr:col>81</xdr:col>
      <xdr:colOff>50800</xdr:colOff>
      <xdr:row>37</xdr:row>
      <xdr:rowOff>18953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11351"/>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102255</xdr:rowOff>
    </xdr:from>
    <xdr:to>
      <xdr:col>76</xdr:col>
      <xdr:colOff>114300</xdr:colOff>
      <xdr:row>36</xdr:row>
      <xdr:rowOff>139151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74455"/>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54706</xdr:rowOff>
    </xdr:from>
    <xdr:to>
      <xdr:col>71</xdr:col>
      <xdr:colOff>177800</xdr:colOff>
      <xdr:row>36</xdr:row>
      <xdr:rowOff>102255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2690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114183</xdr:rowOff>
    </xdr:from>
    <xdr:to>
      <xdr:col>85</xdr:col>
      <xdr:colOff>177800</xdr:colOff>
      <xdr:row>37</xdr:row>
      <xdr:rowOff>44333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92610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139603</xdr:rowOff>
    </xdr:from>
    <xdr:to>
      <xdr:col>81</xdr:col>
      <xdr:colOff>101600</xdr:colOff>
      <xdr:row>37</xdr:row>
      <xdr:rowOff>69753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60880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88351</xdr:rowOff>
    </xdr:from>
    <xdr:to>
      <xdr:col>76</xdr:col>
      <xdr:colOff>165100</xdr:colOff>
      <xdr:row>37</xdr:row>
      <xdr:rowOff>18501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6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35028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3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51455</xdr:rowOff>
    </xdr:from>
    <xdr:to>
      <xdr:col>72</xdr:col>
      <xdr:colOff>38100</xdr:colOff>
      <xdr:row>36</xdr:row>
      <xdr:rowOff>153055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144182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3906</xdr:rowOff>
    </xdr:from>
    <xdr:to>
      <xdr:col>67</xdr:col>
      <xdr:colOff>101600</xdr:colOff>
      <xdr:row>36</xdr:row>
      <xdr:rowOff>105506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122033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5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109525</xdr:rowOff>
    </xdr:from>
    <xdr:to>
      <xdr:col>85</xdr:col>
      <xdr:colOff>127000</xdr:colOff>
      <xdr:row>58</xdr:row>
      <xdr:rowOff>22834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2175"/>
          <a:ext cx="838200" cy="8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1625</xdr:rowOff>
    </xdr:from>
    <xdr:to>
      <xdr:col>81</xdr:col>
      <xdr:colOff>50800</xdr:colOff>
      <xdr:row>58</xdr:row>
      <xdr:rowOff>22834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45725"/>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82703</xdr:rowOff>
    </xdr:from>
    <xdr:to>
      <xdr:col>76</xdr:col>
      <xdr:colOff>114300</xdr:colOff>
      <xdr:row>58</xdr:row>
      <xdr:rowOff>1625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55353"/>
          <a:ext cx="8890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82703</xdr:rowOff>
    </xdr:from>
    <xdr:to>
      <xdr:col>71</xdr:col>
      <xdr:colOff>177800</xdr:colOff>
      <xdr:row>58</xdr:row>
      <xdr:rowOff>2184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5353"/>
          <a:ext cx="889000" cy="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58725</xdr:rowOff>
    </xdr:from>
    <xdr:to>
      <xdr:col>85</xdr:col>
      <xdr:colOff>177800</xdr:colOff>
      <xdr:row>57</xdr:row>
      <xdr:rowOff>160325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37152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143484</xdr:rowOff>
    </xdr:from>
    <xdr:to>
      <xdr:col>81</xdr:col>
      <xdr:colOff>101600</xdr:colOff>
      <xdr:row>58</xdr:row>
      <xdr:rowOff>73634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64761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122275</xdr:rowOff>
    </xdr:from>
    <xdr:to>
      <xdr:col>76</xdr:col>
      <xdr:colOff>165100</xdr:colOff>
      <xdr:row>58</xdr:row>
      <xdr:rowOff>52425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43552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31903</xdr:rowOff>
    </xdr:from>
    <xdr:to>
      <xdr:col>72</xdr:col>
      <xdr:colOff>38100</xdr:colOff>
      <xdr:row>57</xdr:row>
      <xdr:rowOff>133503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124630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122834</xdr:rowOff>
    </xdr:from>
    <xdr:to>
      <xdr:col>67</xdr:col>
      <xdr:colOff>101600</xdr:colOff>
      <xdr:row>58</xdr:row>
      <xdr:rowOff>52984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44111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132499</xdr:rowOff>
    </xdr:from>
    <xdr:to>
      <xdr:col>85</xdr:col>
      <xdr:colOff>127000</xdr:colOff>
      <xdr:row>78</xdr:row>
      <xdr:rowOff>13467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162699"/>
          <a:ext cx="838200" cy="2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13467</xdr:rowOff>
    </xdr:from>
    <xdr:to>
      <xdr:col>81</xdr:col>
      <xdr:colOff>50800</xdr:colOff>
      <xdr:row>78</xdr:row>
      <xdr:rowOff>80104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86567"/>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78550</xdr:rowOff>
    </xdr:from>
    <xdr:to>
      <xdr:col>76</xdr:col>
      <xdr:colOff>114300</xdr:colOff>
      <xdr:row>78</xdr:row>
      <xdr:rowOff>80104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51650"/>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78550</xdr:rowOff>
    </xdr:from>
    <xdr:to>
      <xdr:col>71</xdr:col>
      <xdr:colOff>177800</xdr:colOff>
      <xdr:row>78</xdr:row>
      <xdr:rowOff>100952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51650"/>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81699</xdr:rowOff>
    </xdr:from>
    <xdr:to>
      <xdr:col>85</xdr:col>
      <xdr:colOff>177800</xdr:colOff>
      <xdr:row>77</xdr:row>
      <xdr:rowOff>11849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104576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134117</xdr:rowOff>
    </xdr:from>
    <xdr:to>
      <xdr:col>81</xdr:col>
      <xdr:colOff>101600</xdr:colOff>
      <xdr:row>78</xdr:row>
      <xdr:rowOff>64267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80794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1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29304</xdr:rowOff>
    </xdr:from>
    <xdr:to>
      <xdr:col>76</xdr:col>
      <xdr:colOff>165100</xdr:colOff>
      <xdr:row>78</xdr:row>
      <xdr:rowOff>130904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147431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7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27750</xdr:rowOff>
    </xdr:from>
    <xdr:to>
      <xdr:col>72</xdr:col>
      <xdr:colOff>38100</xdr:colOff>
      <xdr:row>78</xdr:row>
      <xdr:rowOff>129350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120477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50152</xdr:rowOff>
    </xdr:from>
    <xdr:to>
      <xdr:col>67</xdr:col>
      <xdr:colOff>101600</xdr:colOff>
      <xdr:row>78</xdr:row>
      <xdr:rowOff>151752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142879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1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24665</xdr:rowOff>
    </xdr:from>
    <xdr:to>
      <xdr:col>85</xdr:col>
      <xdr:colOff>127000</xdr:colOff>
      <xdr:row>94</xdr:row>
      <xdr:rowOff>29384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40965"/>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4956</xdr:rowOff>
    </xdr:from>
    <xdr:to>
      <xdr:col>81</xdr:col>
      <xdr:colOff>50800</xdr:colOff>
      <xdr:row>94</xdr:row>
      <xdr:rowOff>29384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21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146754</xdr:rowOff>
    </xdr:from>
    <xdr:to>
      <xdr:col>76</xdr:col>
      <xdr:colOff>114300</xdr:colOff>
      <xdr:row>94</xdr:row>
      <xdr:rowOff>4956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091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115926</xdr:rowOff>
    </xdr:from>
    <xdr:to>
      <xdr:col>71</xdr:col>
      <xdr:colOff>177800</xdr:colOff>
      <xdr:row>93</xdr:row>
      <xdr:rowOff>146754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060776"/>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145315</xdr:rowOff>
    </xdr:from>
    <xdr:to>
      <xdr:col>85</xdr:col>
      <xdr:colOff>177800</xdr:colOff>
      <xdr:row>94</xdr:row>
      <xdr:rowOff>75465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168192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150034</xdr:rowOff>
    </xdr:from>
    <xdr:to>
      <xdr:col>81</xdr:col>
      <xdr:colOff>101600</xdr:colOff>
      <xdr:row>94</xdr:row>
      <xdr:rowOff>80184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96711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125606</xdr:rowOff>
    </xdr:from>
    <xdr:to>
      <xdr:col>76</xdr:col>
      <xdr:colOff>165100</xdr:colOff>
      <xdr:row>94</xdr:row>
      <xdr:rowOff>55756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72283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95954</xdr:rowOff>
    </xdr:from>
    <xdr:to>
      <xdr:col>72</xdr:col>
      <xdr:colOff>38100</xdr:colOff>
      <xdr:row>94</xdr:row>
      <xdr:rowOff>26104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42631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65126</xdr:rowOff>
    </xdr:from>
    <xdr:to>
      <xdr:col>67</xdr:col>
      <xdr:colOff>101600</xdr:colOff>
      <xdr:row>93</xdr:row>
      <xdr:rowOff>166726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0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7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が類似団体の平均を大きく上回るのは、大分県内の他市と比較して出生率が高く、それに伴い児童措置費等に要する経費が膨らんでいるためであるが、保育所等の施設整備の充実により待機児童は少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住民税非課税世帯に対する給付金が主な要因である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となっているが、ごみ処理施設（中津市クリーンプラザ）の基幹改良工事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千円の減となっているものの、人口の減少により、一人当たりのコストは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円の増となり、依然として全国平均及び類似団体平均を上回っている。引き続き「中津市行政サービス高度化プラン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」で掲げる目標（令和８年度末４００億円以下）を堅持しつつ、適正管理に努める。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歳入は、市税の増（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752,408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、新型コロナウイルス感染症対策の財源である国庫支出金、普通交付税や臨時財政対策債の減を上回り、前年度比で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912,766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歳出は住民税非課税世帯等に対する給付金の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による扶助費の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脱炭素社会推進基金の創設等による積立金の増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1,003,866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を上回り、実質収支額は前年度比で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483,088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年度決算剰余金（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億円）や普通交付税の追加交付により、前年度比で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340,535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一般会計等の実質収支は、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翌年繰越財源の増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を主な要因として、前年度比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483,088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、病院事業会計の剰余金が、前年度比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475,221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千円の減となったため、資金剰余額総額は前年度比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1,006,114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6,302,757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、資金剰余額の減が大きかったため、連結実質赤字比率は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連結実質赤字比率は「早期健全化段階」の基準を大きく下回っており、良好な状態にあるため引き続き、当該比率の適正な推移に努める。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48155680</v>
      </c>
      <c r="BO4" s="462"/>
      <c r="BP4" s="462"/>
      <c r="BQ4" s="462"/>
      <c r="BR4" s="462"/>
      <c r="BS4" s="462"/>
      <c r="BT4" s="462"/>
      <c r="BU4" s="463"/>
      <c r="BV4" s="461">
        <v>47242914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5.4</v>
      </c>
      <c r="CU4" s="602"/>
      <c r="CV4" s="602"/>
      <c r="CW4" s="602"/>
      <c r="CX4" s="602"/>
      <c r="CY4" s="602"/>
      <c r="CZ4" s="602"/>
      <c r="DA4" s="603"/>
      <c r="DB4" s="601">
        <v>7.4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46251435</v>
      </c>
      <c r="BO5" s="433"/>
      <c r="BP5" s="433"/>
      <c r="BQ5" s="433"/>
      <c r="BR5" s="433"/>
      <c r="BS5" s="433"/>
      <c r="BT5" s="433"/>
      <c r="BU5" s="434"/>
      <c r="BV5" s="432">
        <v>45247569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93.8</v>
      </c>
      <c r="CU5" s="430"/>
      <c r="CV5" s="430"/>
      <c r="CW5" s="430"/>
      <c r="CX5" s="430"/>
      <c r="CY5" s="430"/>
      <c r="CZ5" s="430"/>
      <c r="DA5" s="431"/>
      <c r="DB5" s="429">
        <v>94.5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1904245</v>
      </c>
      <c r="BO6" s="433"/>
      <c r="BP6" s="433"/>
      <c r="BQ6" s="433"/>
      <c r="BR6" s="433"/>
      <c r="BS6" s="433"/>
      <c r="BT6" s="433"/>
      <c r="BU6" s="434"/>
      <c r="BV6" s="432">
        <v>1995345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94.4</v>
      </c>
      <c r="CU6" s="576"/>
      <c r="CV6" s="576"/>
      <c r="CW6" s="576"/>
      <c r="CX6" s="576"/>
      <c r="CY6" s="576"/>
      <c r="CZ6" s="576"/>
      <c r="DA6" s="577"/>
      <c r="DB6" s="575">
        <v>95.9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616099</v>
      </c>
      <c r="BO7" s="433"/>
      <c r="BP7" s="433"/>
      <c r="BQ7" s="433"/>
      <c r="BR7" s="433"/>
      <c r="BS7" s="433"/>
      <c r="BT7" s="433"/>
      <c r="BU7" s="434"/>
      <c r="BV7" s="432">
        <v>224111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23995071</v>
      </c>
      <c r="CU7" s="433"/>
      <c r="CV7" s="433"/>
      <c r="CW7" s="433"/>
      <c r="CX7" s="433"/>
      <c r="CY7" s="433"/>
      <c r="CZ7" s="433"/>
      <c r="DA7" s="434"/>
      <c r="DB7" s="432">
        <v>24005626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1288146</v>
      </c>
      <c r="BO8" s="433"/>
      <c r="BP8" s="433"/>
      <c r="BQ8" s="433"/>
      <c r="BR8" s="433"/>
      <c r="BS8" s="433"/>
      <c r="BT8" s="433"/>
      <c r="BU8" s="434"/>
      <c r="BV8" s="432">
        <v>1771234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0.51</v>
      </c>
      <c r="CU8" s="536"/>
      <c r="CV8" s="536"/>
      <c r="CW8" s="536"/>
      <c r="CX8" s="536"/>
      <c r="CY8" s="536"/>
      <c r="CZ8" s="536"/>
      <c r="DA8" s="537"/>
      <c r="DB8" s="535">
        <v>0.51</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82863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-483088</v>
      </c>
      <c r="BO9" s="433"/>
      <c r="BP9" s="433"/>
      <c r="BQ9" s="433"/>
      <c r="BR9" s="433"/>
      <c r="BS9" s="433"/>
      <c r="BT9" s="433"/>
      <c r="BU9" s="434"/>
      <c r="BV9" s="432">
        <v>-792818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v>
      </c>
      <c r="CU9" s="430"/>
      <c r="CV9" s="430"/>
      <c r="CW9" s="430"/>
      <c r="CX9" s="430"/>
      <c r="CY9" s="430"/>
      <c r="CZ9" s="430"/>
      <c r="DA9" s="431"/>
      <c r="DB9" s="429">
        <v>15.9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83965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10780</v>
      </c>
      <c r="BO10" s="433"/>
      <c r="BP10" s="433"/>
      <c r="BQ10" s="433"/>
      <c r="BR10" s="433"/>
      <c r="BS10" s="433"/>
      <c r="BT10" s="433"/>
      <c r="BU10" s="434"/>
      <c r="BV10" s="432">
        <v>10071</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147728</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82221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570245</v>
      </c>
      <c r="BO12" s="433"/>
      <c r="BP12" s="433"/>
      <c r="BQ12" s="433"/>
      <c r="BR12" s="433"/>
      <c r="BS12" s="433"/>
      <c r="BT12" s="433"/>
      <c r="BU12" s="434"/>
      <c r="BV12" s="432">
        <v>375575</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79854</v>
      </c>
      <c r="S13" s="520"/>
      <c r="T13" s="520"/>
      <c r="U13" s="520"/>
      <c r="V13" s="521"/>
      <c r="W13" s="522" t="s">
        <v>131</v>
      </c>
      <c r="X13" s="418"/>
      <c r="Y13" s="418"/>
      <c r="Z13" s="418"/>
      <c r="AA13" s="418"/>
      <c r="AB13" s="419"/>
      <c r="AC13" s="385">
        <v>1638</v>
      </c>
      <c r="AD13" s="386"/>
      <c r="AE13" s="386"/>
      <c r="AF13" s="386"/>
      <c r="AG13" s="387"/>
      <c r="AH13" s="385">
        <v>2084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-894825</v>
      </c>
      <c r="BO13" s="433"/>
      <c r="BP13" s="433"/>
      <c r="BQ13" s="433"/>
      <c r="BR13" s="433"/>
      <c r="BS13" s="433"/>
      <c r="BT13" s="433"/>
      <c r="BU13" s="434"/>
      <c r="BV13" s="432">
        <v>-1158322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5.5</v>
      </c>
      <c r="CU13" s="430"/>
      <c r="CV13" s="430"/>
      <c r="CW13" s="430"/>
      <c r="CX13" s="430"/>
      <c r="CY13" s="430"/>
      <c r="CZ13" s="430"/>
      <c r="DA13" s="431"/>
      <c r="DB13" s="429">
        <v>5.6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83101</v>
      </c>
      <c r="S14" s="520"/>
      <c r="T14" s="520"/>
      <c r="U14" s="520"/>
      <c r="V14" s="521"/>
      <c r="W14" s="523"/>
      <c r="X14" s="421"/>
      <c r="Y14" s="421"/>
      <c r="Z14" s="421"/>
      <c r="AA14" s="421"/>
      <c r="AB14" s="422"/>
      <c r="AC14" s="512">
        <v>4.4000000000000004</v>
      </c>
      <c r="AD14" s="513"/>
      <c r="AE14" s="513"/>
      <c r="AF14" s="513"/>
      <c r="AG14" s="514"/>
      <c r="AH14" s="512">
        <v>5.4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33.200000000000003</v>
      </c>
      <c r="CU14" s="530"/>
      <c r="CV14" s="530"/>
      <c r="CW14" s="530"/>
      <c r="CX14" s="530"/>
      <c r="CY14" s="530"/>
      <c r="CZ14" s="530"/>
      <c r="DA14" s="531"/>
      <c r="DB14" s="529">
        <v>33.200000000000003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80953</v>
      </c>
      <c r="S15" s="520"/>
      <c r="T15" s="520"/>
      <c r="U15" s="520"/>
      <c r="V15" s="521"/>
      <c r="W15" s="522" t="s">
        <v>137</v>
      </c>
      <c r="X15" s="418"/>
      <c r="Y15" s="418"/>
      <c r="Z15" s="418"/>
      <c r="AA15" s="418"/>
      <c r="AB15" s="419"/>
      <c r="AC15" s="385">
        <v>12965</v>
      </c>
      <c r="AD15" s="386"/>
      <c r="AE15" s="386"/>
      <c r="AF15" s="386"/>
      <c r="AG15" s="387"/>
      <c r="AH15" s="385">
        <v>12875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10947443</v>
      </c>
      <c r="BO15" s="462"/>
      <c r="BP15" s="462"/>
      <c r="BQ15" s="462"/>
      <c r="BR15" s="462"/>
      <c r="BS15" s="462"/>
      <c r="BT15" s="462"/>
      <c r="BU15" s="463"/>
      <c r="BV15" s="461">
        <v>10610543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34.5</v>
      </c>
      <c r="AD16" s="513"/>
      <c r="AE16" s="513"/>
      <c r="AF16" s="513"/>
      <c r="AG16" s="514"/>
      <c r="AH16" s="512">
        <v>33.5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20953443</v>
      </c>
      <c r="BO16" s="433"/>
      <c r="BP16" s="433"/>
      <c r="BQ16" s="433"/>
      <c r="BR16" s="433"/>
      <c r="BS16" s="433"/>
      <c r="BT16" s="433"/>
      <c r="BU16" s="434"/>
      <c r="BV16" s="432">
        <v>20840703</v>
      </c>
      <c r="BW16" s="433"/>
      <c r="BX16" s="433"/>
      <c r="BY16" s="433"/>
      <c r="BZ16" s="433"/>
      <c r="CA16" s="433"/>
      <c r="CB16" s="433"/>
      <c r="CC16" s="434"/>
      <c r="CD16" s="188"/>
      <c r="CE16" s="464" t="s">
        <v>143</v>
      </c>
      <c r="CF16" s="464"/>
      <c r="CG16" s="464"/>
      <c r="CH16" s="464"/>
      <c r="CI16" s="464"/>
      <c r="CJ16" s="464"/>
      <c r="CK16" s="464"/>
      <c r="CL16" s="464"/>
      <c r="CM16" s="464"/>
      <c r="CN16" s="464"/>
      <c r="CO16" s="464"/>
      <c r="CP16" s="464"/>
      <c r="CQ16" s="464"/>
      <c r="CR16" s="464"/>
      <c r="CS16" s="465"/>
      <c r="CT16" s="429">
        <v>6.3</v>
      </c>
      <c r="CU16" s="430"/>
      <c r="CV16" s="430"/>
      <c r="CW16" s="430"/>
      <c r="CX16" s="430"/>
      <c r="CY16" s="430"/>
      <c r="CZ16" s="430"/>
      <c r="DA16" s="431"/>
      <c r="DB16" s="429">
        <v>8.1</v>
      </c>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144</v>
      </c>
      <c r="N17" s="526"/>
      <c r="O17" s="526"/>
      <c r="P17" s="526"/>
      <c r="Q17" s="527"/>
      <c r="R17" s="509" t="s">
        <v>145</v>
      </c>
      <c r="S17" s="510"/>
      <c r="T17" s="510"/>
      <c r="U17" s="510"/>
      <c r="V17" s="511"/>
      <c r="W17" s="522" t="s">
        <v>146</v>
      </c>
      <c r="X17" s="418"/>
      <c r="Y17" s="418"/>
      <c r="Z17" s="418"/>
      <c r="AA17" s="418"/>
      <c r="AB17" s="419"/>
      <c r="AC17" s="385">
        <v>22945</v>
      </c>
      <c r="AD17" s="386"/>
      <c r="AE17" s="386"/>
      <c r="AF17" s="386"/>
      <c r="AG17" s="387"/>
      <c r="AH17" s="385">
        <v>23421</v>
      </c>
      <c r="AI17" s="386"/>
      <c r="AJ17" s="386"/>
      <c r="AK17" s="386"/>
      <c r="AL17" s="445"/>
      <c r="AM17" s="489"/>
      <c r="AN17" s="389"/>
      <c r="AO17" s="389"/>
      <c r="AP17" s="389"/>
      <c r="AQ17" s="389"/>
      <c r="AR17" s="389"/>
      <c r="AS17" s="389"/>
      <c r="AT17" s="390"/>
      <c r="AU17" s="490"/>
      <c r="AV17" s="491"/>
      <c r="AW17" s="491"/>
      <c r="AX17" s="491"/>
      <c r="AY17" s="446" t="s">
        <v>147</v>
      </c>
      <c r="AZ17" s="447"/>
      <c r="BA17" s="447"/>
      <c r="BB17" s="447"/>
      <c r="BC17" s="447"/>
      <c r="BD17" s="447"/>
      <c r="BE17" s="447"/>
      <c r="BF17" s="447"/>
      <c r="BG17" s="447"/>
      <c r="BH17" s="447"/>
      <c r="BI17" s="447"/>
      <c r="BJ17" s="447"/>
      <c r="BK17" s="447"/>
      <c r="BL17" s="447"/>
      <c r="BM17" s="448"/>
      <c r="BN17" s="432">
        <v>13809399</v>
      </c>
      <c r="BO17" s="433"/>
      <c r="BP17" s="433"/>
      <c r="BQ17" s="433"/>
      <c r="BR17" s="433"/>
      <c r="BS17" s="433"/>
      <c r="BT17" s="433"/>
      <c r="BU17" s="434"/>
      <c r="BV17" s="432">
        <v>13398939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148</v>
      </c>
      <c r="C18" s="483"/>
      <c r="D18" s="483"/>
      <c r="E18" s="484"/>
      <c r="F18" s="484"/>
      <c r="G18" s="484"/>
      <c r="H18" s="484"/>
      <c r="I18" s="484"/>
      <c r="J18" s="484"/>
      <c r="K18" s="484"/>
      <c r="L18" s="485">
        <v>491.44</v>
      </c>
      <c r="M18" s="485"/>
      <c r="N18" s="485"/>
      <c r="O18" s="485"/>
      <c r="P18" s="485"/>
      <c r="Q18" s="485"/>
      <c r="R18" s="486"/>
      <c r="S18" s="486"/>
      <c r="T18" s="486"/>
      <c r="U18" s="486"/>
      <c r="V18" s="487"/>
      <c r="W18" s="503"/>
      <c r="X18" s="504"/>
      <c r="Y18" s="504"/>
      <c r="Z18" s="504"/>
      <c r="AA18" s="504"/>
      <c r="AB18" s="528"/>
      <c r="AC18" s="402">
        <v>61.1</v>
      </c>
      <c r="AD18" s="403"/>
      <c r="AE18" s="403"/>
      <c r="AF18" s="403"/>
      <c r="AG18" s="488"/>
      <c r="AH18" s="402">
        <v>61</v>
      </c>
      <c r="AI18" s="403"/>
      <c r="AJ18" s="403"/>
      <c r="AK18" s="403"/>
      <c r="AL18" s="404"/>
      <c r="AM18" s="489"/>
      <c r="AN18" s="389"/>
      <c r="AO18" s="389"/>
      <c r="AP18" s="389"/>
      <c r="AQ18" s="389"/>
      <c r="AR18" s="389"/>
      <c r="AS18" s="389"/>
      <c r="AT18" s="390"/>
      <c r="AU18" s="490"/>
      <c r="AV18" s="491"/>
      <c r="AW18" s="491"/>
      <c r="AX18" s="491"/>
      <c r="AY18" s="446" t="s">
        <v>149</v>
      </c>
      <c r="AZ18" s="447"/>
      <c r="BA18" s="447"/>
      <c r="BB18" s="447"/>
      <c r="BC18" s="447"/>
      <c r="BD18" s="447"/>
      <c r="BE18" s="447"/>
      <c r="BF18" s="447"/>
      <c r="BG18" s="447"/>
      <c r="BH18" s="447"/>
      <c r="BI18" s="447"/>
      <c r="BJ18" s="447"/>
      <c r="BK18" s="447"/>
      <c r="BL18" s="447"/>
      <c r="BM18" s="448"/>
      <c r="BN18" s="432">
        <v>23368717</v>
      </c>
      <c r="BO18" s="433"/>
      <c r="BP18" s="433"/>
      <c r="BQ18" s="433"/>
      <c r="BR18" s="433"/>
      <c r="BS18" s="433"/>
      <c r="BT18" s="433"/>
      <c r="BU18" s="434"/>
      <c r="BV18" s="432">
        <v>23197275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150</v>
      </c>
      <c r="C19" s="483"/>
      <c r="D19" s="483"/>
      <c r="E19" s="484"/>
      <c r="F19" s="484"/>
      <c r="G19" s="484"/>
      <c r="H19" s="484"/>
      <c r="I19" s="484"/>
      <c r="J19" s="484"/>
      <c r="K19" s="484"/>
      <c r="L19" s="492">
        <v>169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151</v>
      </c>
      <c r="AZ19" s="447"/>
      <c r="BA19" s="447"/>
      <c r="BB19" s="447"/>
      <c r="BC19" s="447"/>
      <c r="BD19" s="447"/>
      <c r="BE19" s="447"/>
      <c r="BF19" s="447"/>
      <c r="BG19" s="447"/>
      <c r="BH19" s="447"/>
      <c r="BI19" s="447"/>
      <c r="BJ19" s="447"/>
      <c r="BK19" s="447"/>
      <c r="BL19" s="447"/>
      <c r="BM19" s="448"/>
      <c r="BN19" s="432">
        <v>31289062</v>
      </c>
      <c r="BO19" s="433"/>
      <c r="BP19" s="433"/>
      <c r="BQ19" s="433"/>
      <c r="BR19" s="433"/>
      <c r="BS19" s="433"/>
      <c r="BT19" s="433"/>
      <c r="BU19" s="434"/>
      <c r="BV19" s="432">
        <v>29484996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152</v>
      </c>
      <c r="C20" s="483"/>
      <c r="D20" s="483"/>
      <c r="E20" s="484"/>
      <c r="F20" s="484"/>
      <c r="G20" s="484"/>
      <c r="H20" s="484"/>
      <c r="I20" s="484"/>
      <c r="J20" s="484"/>
      <c r="K20" s="484"/>
      <c r="L20" s="492">
        <v>37571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154</v>
      </c>
      <c r="C22" s="409"/>
      <c r="D22" s="410"/>
      <c r="E22" s="417" t="s">
        <v>1</v>
      </c>
      <c r="F22" s="418"/>
      <c r="G22" s="418"/>
      <c r="H22" s="418"/>
      <c r="I22" s="418"/>
      <c r="J22" s="418"/>
      <c r="K22" s="419"/>
      <c r="L22" s="417" t="s">
        <v>155</v>
      </c>
      <c r="M22" s="418"/>
      <c r="N22" s="418"/>
      <c r="O22" s="418"/>
      <c r="P22" s="419"/>
      <c r="Q22" s="423" t="s">
        <v>156</v>
      </c>
      <c r="R22" s="424"/>
      <c r="S22" s="424"/>
      <c r="T22" s="424"/>
      <c r="U22" s="424"/>
      <c r="V22" s="425"/>
      <c r="W22" s="474" t="s">
        <v>157</v>
      </c>
      <c r="X22" s="409"/>
      <c r="Y22" s="410"/>
      <c r="Z22" s="417" t="s">
        <v>1</v>
      </c>
      <c r="AA22" s="418"/>
      <c r="AB22" s="418"/>
      <c r="AC22" s="418"/>
      <c r="AD22" s="418"/>
      <c r="AE22" s="418"/>
      <c r="AF22" s="418"/>
      <c r="AG22" s="419"/>
      <c r="AH22" s="435" t="s">
        <v>158</v>
      </c>
      <c r="AI22" s="418"/>
      <c r="AJ22" s="418"/>
      <c r="AK22" s="418"/>
      <c r="AL22" s="419"/>
      <c r="AM22" s="435" t="s">
        <v>159</v>
      </c>
      <c r="AN22" s="436"/>
      <c r="AO22" s="436"/>
      <c r="AP22" s="436"/>
      <c r="AQ22" s="436"/>
      <c r="AR22" s="437"/>
      <c r="AS22" s="423" t="s">
        <v>156</v>
      </c>
      <c r="AT22" s="424"/>
      <c r="AU22" s="424"/>
      <c r="AV22" s="424"/>
      <c r="AW22" s="424"/>
      <c r="AX22" s="441"/>
      <c r="AY22" s="458" t="s">
        <v>160</v>
      </c>
      <c r="AZ22" s="459"/>
      <c r="BA22" s="459"/>
      <c r="BB22" s="459"/>
      <c r="BC22" s="459"/>
      <c r="BD22" s="459"/>
      <c r="BE22" s="459"/>
      <c r="BF22" s="459"/>
      <c r="BG22" s="459"/>
      <c r="BH22" s="459"/>
      <c r="BI22" s="459"/>
      <c r="BJ22" s="459"/>
      <c r="BK22" s="459"/>
      <c r="BL22" s="459"/>
      <c r="BM22" s="460"/>
      <c r="BN22" s="461">
        <v>37342394</v>
      </c>
      <c r="BO22" s="462"/>
      <c r="BP22" s="462"/>
      <c r="BQ22" s="462"/>
      <c r="BR22" s="462"/>
      <c r="BS22" s="462"/>
      <c r="BT22" s="462"/>
      <c r="BU22" s="463"/>
      <c r="BV22" s="461">
        <v>38694687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161</v>
      </c>
      <c r="AZ23" s="447"/>
      <c r="BA23" s="447"/>
      <c r="BB23" s="447"/>
      <c r="BC23" s="447"/>
      <c r="BD23" s="447"/>
      <c r="BE23" s="447"/>
      <c r="BF23" s="447"/>
      <c r="BG23" s="447"/>
      <c r="BH23" s="447"/>
      <c r="BI23" s="447"/>
      <c r="BJ23" s="447"/>
      <c r="BK23" s="447"/>
      <c r="BL23" s="447"/>
      <c r="BM23" s="448"/>
      <c r="BN23" s="432">
        <v>32744554</v>
      </c>
      <c r="BO23" s="433"/>
      <c r="BP23" s="433"/>
      <c r="BQ23" s="433"/>
      <c r="BR23" s="433"/>
      <c r="BS23" s="433"/>
      <c r="BT23" s="433"/>
      <c r="BU23" s="434"/>
      <c r="BV23" s="432">
        <v>34333581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162</v>
      </c>
      <c r="F24" s="389"/>
      <c r="G24" s="389"/>
      <c r="H24" s="389"/>
      <c r="I24" s="389"/>
      <c r="J24" s="389"/>
      <c r="K24" s="390"/>
      <c r="L24" s="385">
        <v>1</v>
      </c>
      <c r="M24" s="386"/>
      <c r="N24" s="386"/>
      <c r="O24" s="386"/>
      <c r="P24" s="387"/>
      <c r="Q24" s="385">
        <v>8850</v>
      </c>
      <c r="R24" s="386"/>
      <c r="S24" s="386"/>
      <c r="T24" s="386"/>
      <c r="U24" s="386"/>
      <c r="V24" s="387"/>
      <c r="W24" s="475"/>
      <c r="X24" s="412"/>
      <c r="Y24" s="413"/>
      <c r="Z24" s="388" t="s">
        <v>163</v>
      </c>
      <c r="AA24" s="389"/>
      <c r="AB24" s="389"/>
      <c r="AC24" s="389"/>
      <c r="AD24" s="389"/>
      <c r="AE24" s="389"/>
      <c r="AF24" s="389"/>
      <c r="AG24" s="390"/>
      <c r="AH24" s="385">
        <v>711</v>
      </c>
      <c r="AI24" s="386"/>
      <c r="AJ24" s="386"/>
      <c r="AK24" s="386"/>
      <c r="AL24" s="387"/>
      <c r="AM24" s="385">
        <v>2157885</v>
      </c>
      <c r="AN24" s="386"/>
      <c r="AO24" s="386"/>
      <c r="AP24" s="386"/>
      <c r="AQ24" s="386"/>
      <c r="AR24" s="387"/>
      <c r="AS24" s="385">
        <v>3035</v>
      </c>
      <c r="AT24" s="386"/>
      <c r="AU24" s="386"/>
      <c r="AV24" s="386"/>
      <c r="AW24" s="386"/>
      <c r="AX24" s="445"/>
      <c r="AY24" s="405" t="s">
        <v>164</v>
      </c>
      <c r="AZ24" s="406"/>
      <c r="BA24" s="406"/>
      <c r="BB24" s="406"/>
      <c r="BC24" s="406"/>
      <c r="BD24" s="406"/>
      <c r="BE24" s="406"/>
      <c r="BF24" s="406"/>
      <c r="BG24" s="406"/>
      <c r="BH24" s="406"/>
      <c r="BI24" s="406"/>
      <c r="BJ24" s="406"/>
      <c r="BK24" s="406"/>
      <c r="BL24" s="406"/>
      <c r="BM24" s="407"/>
      <c r="BN24" s="432">
        <v>23604058</v>
      </c>
      <c r="BO24" s="433"/>
      <c r="BP24" s="433"/>
      <c r="BQ24" s="433"/>
      <c r="BR24" s="433"/>
      <c r="BS24" s="433"/>
      <c r="BT24" s="433"/>
      <c r="BU24" s="434"/>
      <c r="BV24" s="432">
        <v>23655244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165</v>
      </c>
      <c r="F25" s="389"/>
      <c r="G25" s="389"/>
      <c r="H25" s="389"/>
      <c r="I25" s="389"/>
      <c r="J25" s="389"/>
      <c r="K25" s="390"/>
      <c r="L25" s="385">
        <v>2</v>
      </c>
      <c r="M25" s="386"/>
      <c r="N25" s="386"/>
      <c r="O25" s="386"/>
      <c r="P25" s="387"/>
      <c r="Q25" s="385">
        <v>7270</v>
      </c>
      <c r="R25" s="386"/>
      <c r="S25" s="386"/>
      <c r="T25" s="386"/>
      <c r="U25" s="386"/>
      <c r="V25" s="387"/>
      <c r="W25" s="475"/>
      <c r="X25" s="412"/>
      <c r="Y25" s="413"/>
      <c r="Z25" s="388" t="s">
        <v>166</v>
      </c>
      <c r="AA25" s="389"/>
      <c r="AB25" s="389"/>
      <c r="AC25" s="389"/>
      <c r="AD25" s="389"/>
      <c r="AE25" s="389"/>
      <c r="AF25" s="389"/>
      <c r="AG25" s="390"/>
      <c r="AH25" s="385">
        <v>120</v>
      </c>
      <c r="AI25" s="386"/>
      <c r="AJ25" s="386"/>
      <c r="AK25" s="386"/>
      <c r="AL25" s="387"/>
      <c r="AM25" s="385">
        <v>348360</v>
      </c>
      <c r="AN25" s="386"/>
      <c r="AO25" s="386"/>
      <c r="AP25" s="386"/>
      <c r="AQ25" s="386"/>
      <c r="AR25" s="387"/>
      <c r="AS25" s="385">
        <v>2903</v>
      </c>
      <c r="AT25" s="386"/>
      <c r="AU25" s="386"/>
      <c r="AV25" s="386"/>
      <c r="AW25" s="386"/>
      <c r="AX25" s="445"/>
      <c r="AY25" s="458" t="s">
        <v>167</v>
      </c>
      <c r="AZ25" s="459"/>
      <c r="BA25" s="459"/>
      <c r="BB25" s="459"/>
      <c r="BC25" s="459"/>
      <c r="BD25" s="459"/>
      <c r="BE25" s="459"/>
      <c r="BF25" s="459"/>
      <c r="BG25" s="459"/>
      <c r="BH25" s="459"/>
      <c r="BI25" s="459"/>
      <c r="BJ25" s="459"/>
      <c r="BK25" s="459"/>
      <c r="BL25" s="459"/>
      <c r="BM25" s="460"/>
      <c r="BN25" s="461">
        <v>7320696</v>
      </c>
      <c r="BO25" s="462"/>
      <c r="BP25" s="462"/>
      <c r="BQ25" s="462"/>
      <c r="BR25" s="462"/>
      <c r="BS25" s="462"/>
      <c r="BT25" s="462"/>
      <c r="BU25" s="463"/>
      <c r="BV25" s="461">
        <v>5510569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168</v>
      </c>
      <c r="F26" s="389"/>
      <c r="G26" s="389"/>
      <c r="H26" s="389"/>
      <c r="I26" s="389"/>
      <c r="J26" s="389"/>
      <c r="K26" s="390"/>
      <c r="L26" s="385">
        <v>1</v>
      </c>
      <c r="M26" s="386"/>
      <c r="N26" s="386"/>
      <c r="O26" s="386"/>
      <c r="P26" s="387"/>
      <c r="Q26" s="385">
        <v>6400</v>
      </c>
      <c r="R26" s="386"/>
      <c r="S26" s="386"/>
      <c r="T26" s="386"/>
      <c r="U26" s="386"/>
      <c r="V26" s="387"/>
      <c r="W26" s="475"/>
      <c r="X26" s="412"/>
      <c r="Y26" s="413"/>
      <c r="Z26" s="388" t="s">
        <v>169</v>
      </c>
      <c r="AA26" s="443"/>
      <c r="AB26" s="443"/>
      <c r="AC26" s="443"/>
      <c r="AD26" s="443"/>
      <c r="AE26" s="443"/>
      <c r="AF26" s="443"/>
      <c r="AG26" s="444"/>
      <c r="AH26" s="385">
        <v>3</v>
      </c>
      <c r="AI26" s="386"/>
      <c r="AJ26" s="386"/>
      <c r="AK26" s="386"/>
      <c r="AL26" s="387"/>
      <c r="AM26" s="385">
        <v>11736</v>
      </c>
      <c r="AN26" s="386"/>
      <c r="AO26" s="386"/>
      <c r="AP26" s="386"/>
      <c r="AQ26" s="386"/>
      <c r="AR26" s="387"/>
      <c r="AS26" s="385">
        <v>3912</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4480</v>
      </c>
      <c r="R27" s="386"/>
      <c r="S27" s="386"/>
      <c r="T27" s="386"/>
      <c r="U27" s="386"/>
      <c r="V27" s="387"/>
      <c r="W27" s="475"/>
      <c r="X27" s="412"/>
      <c r="Y27" s="413"/>
      <c r="Z27" s="388" t="s">
        <v>172</v>
      </c>
      <c r="AA27" s="389"/>
      <c r="AB27" s="389"/>
      <c r="AC27" s="389"/>
      <c r="AD27" s="389"/>
      <c r="AE27" s="389"/>
      <c r="AF27" s="389"/>
      <c r="AG27" s="390"/>
      <c r="AH27" s="385">
        <v>39</v>
      </c>
      <c r="AI27" s="386"/>
      <c r="AJ27" s="386"/>
      <c r="AK27" s="386"/>
      <c r="AL27" s="387"/>
      <c r="AM27" s="385">
        <v>120840</v>
      </c>
      <c r="AN27" s="386"/>
      <c r="AO27" s="386"/>
      <c r="AP27" s="386"/>
      <c r="AQ27" s="386"/>
      <c r="AR27" s="387"/>
      <c r="AS27" s="385">
        <v>3098</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1089011</v>
      </c>
      <c r="BO27" s="467"/>
      <c r="BP27" s="467"/>
      <c r="BQ27" s="467"/>
      <c r="BR27" s="467"/>
      <c r="BS27" s="467"/>
      <c r="BT27" s="467"/>
      <c r="BU27" s="468"/>
      <c r="BV27" s="466">
        <v>1088779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4060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4883964</v>
      </c>
      <c r="BO28" s="462"/>
      <c r="BP28" s="462"/>
      <c r="BQ28" s="462"/>
      <c r="BR28" s="462"/>
      <c r="BS28" s="462"/>
      <c r="BT28" s="462"/>
      <c r="BU28" s="463"/>
      <c r="BV28" s="461">
        <v>4543429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22</v>
      </c>
      <c r="M29" s="386"/>
      <c r="N29" s="386"/>
      <c r="O29" s="386"/>
      <c r="P29" s="387"/>
      <c r="Q29" s="385">
        <v>3880</v>
      </c>
      <c r="R29" s="386"/>
      <c r="S29" s="386"/>
      <c r="T29" s="386"/>
      <c r="U29" s="386"/>
      <c r="V29" s="387"/>
      <c r="W29" s="476"/>
      <c r="X29" s="477"/>
      <c r="Y29" s="478"/>
      <c r="Z29" s="388" t="s">
        <v>178</v>
      </c>
      <c r="AA29" s="389"/>
      <c r="AB29" s="389"/>
      <c r="AC29" s="389"/>
      <c r="AD29" s="389"/>
      <c r="AE29" s="389"/>
      <c r="AF29" s="389"/>
      <c r="AG29" s="390"/>
      <c r="AH29" s="385">
        <v>750</v>
      </c>
      <c r="AI29" s="386"/>
      <c r="AJ29" s="386"/>
      <c r="AK29" s="386"/>
      <c r="AL29" s="387"/>
      <c r="AM29" s="385">
        <v>2278725</v>
      </c>
      <c r="AN29" s="386"/>
      <c r="AO29" s="386"/>
      <c r="AP29" s="386"/>
      <c r="AQ29" s="386"/>
      <c r="AR29" s="387"/>
      <c r="AS29" s="385">
        <v>3038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1031481</v>
      </c>
      <c r="BO29" s="433"/>
      <c r="BP29" s="433"/>
      <c r="BQ29" s="433"/>
      <c r="BR29" s="433"/>
      <c r="BS29" s="433"/>
      <c r="BT29" s="433"/>
      <c r="BU29" s="434"/>
      <c r="BV29" s="432">
        <v>1071022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100.1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4266554</v>
      </c>
      <c r="BO30" s="467"/>
      <c r="BP30" s="467"/>
      <c r="BQ30" s="467"/>
      <c r="BR30" s="467"/>
      <c r="BS30" s="467"/>
      <c r="BT30" s="467"/>
      <c r="BU30" s="468"/>
      <c r="BV30" s="466">
        <v>4565364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国民健康保険事業特別会計（事業勘定）</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f>IF(BG34="","",MAX(C34:D43,U34:V43,AM34:AN43)+1)</f>
        <v>15</v>
      </c>
      <c r="BF34" s="380"/>
      <c r="BG34" s="381" t="str">
        <f>IF('各会計、関係団体の財政状況及び健全化判断比率'!B40="","",'各会計、関係団体の財政状況及び健全化判断比率'!B40)</f>
        <v>サイクリングターミナル事業特別会計</v>
      </c>
      <c r="BH34" s="381"/>
      <c r="BI34" s="381"/>
      <c r="BJ34" s="381"/>
      <c r="BK34" s="381"/>
      <c r="BL34" s="381"/>
      <c r="BM34" s="381"/>
      <c r="BN34" s="381"/>
      <c r="BO34" s="381"/>
      <c r="BP34" s="381"/>
      <c r="BQ34" s="381"/>
      <c r="BR34" s="381"/>
      <c r="BS34" s="381"/>
      <c r="BT34" s="381"/>
      <c r="BU34" s="381"/>
      <c r="BV34" s="175"/>
      <c r="BW34" s="380">
        <f>IF(BY34="","",MAX(C34:D43,U34:V43,AM34:AN43,BE34:BF43)+1)</f>
        <v>16</v>
      </c>
      <c r="BX34" s="380"/>
      <c r="BY34" s="381" t="str">
        <f>IF('各会計、関係団体の財政状況及び健全化判断比率'!B68="","",'各会計、関係団体の財政状況及び健全化判断比率'!B68)</f>
        <v>大分県交通災害共済組合（交通災害共済事業会計）</v>
      </c>
      <c r="BZ34" s="381"/>
      <c r="CA34" s="381"/>
      <c r="CB34" s="381"/>
      <c r="CC34" s="381"/>
      <c r="CD34" s="381"/>
      <c r="CE34" s="381"/>
      <c r="CF34" s="381"/>
      <c r="CG34" s="381"/>
      <c r="CH34" s="381"/>
      <c r="CI34" s="381"/>
      <c r="CJ34" s="381"/>
      <c r="CK34" s="381"/>
      <c r="CL34" s="381"/>
      <c r="CM34" s="381"/>
      <c r="CN34" s="175"/>
      <c r="CO34" s="380">
        <f>IF(CQ34="","",MAX(C34:D43,U34:V43,AM34:AN43,BE34:BF43,BW34:BX43)+1)</f>
        <v>20</v>
      </c>
      <c r="CP34" s="380"/>
      <c r="CQ34" s="381" t="str">
        <f>IF('各会計、関係団体の財政状況及び健全化判断比率'!BS7="","",'各会計、関係団体の財政状況及び健全化判断比率'!BS7)</f>
        <v>中津市土地開発公社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ケーブルネットワーク事業特別会計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国民健康保険事業特別会計（直診勘定）</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IF('各会計、関係団体の財政状況及び健全化判断比率'!B34="","",'各会計、関係団体の財政状況及び健全化判断比率'!B34)</f>
        <v>下水道事業会計（公共下水道事業）</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17</v>
      </c>
      <c r="BX35" s="380"/>
      <c r="BY35" s="381" t="str">
        <f>IF('各会計、関係団体の財政状況及び健全化判断比率'!B69="","",'各会計、関係団体の財政状況及び健全化判断比率'!B69)</f>
        <v>大分県市町村会館管理組合</v>
      </c>
      <c r="BZ35" s="381"/>
      <c r="CA35" s="381"/>
      <c r="CB35" s="381"/>
      <c r="CC35" s="381"/>
      <c r="CD35" s="381"/>
      <c r="CE35" s="381"/>
      <c r="CF35" s="381"/>
      <c r="CG35" s="381"/>
      <c r="CH35" s="381"/>
      <c r="CI35" s="381"/>
      <c r="CJ35" s="381"/>
      <c r="CK35" s="381"/>
      <c r="CL35" s="381"/>
      <c r="CM35" s="381"/>
      <c r="CN35" s="175"/>
      <c r="CO35" s="380">
        <f t="shared" ref="CO35:CO43" si="3">IF(CQ35="","",CO34+1)</f>
        <v>21</v>
      </c>
      <c r="CP35" s="380"/>
      <c r="CQ35" s="381" t="str">
        <f>IF('各会計、関係団体の財政状況及び健全化判断比率'!BS8="","",'各会計、関係団体の財政状況及び健全化判断比率'!BS8)</f>
        <v>(有)はばたき</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介護保険事業特別会計（保険事業勘定）</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IF('各会計、関係団体の財政状況及び健全化判断比率'!B35="","",'各会計、関係団体の財政状況及び健全化判断比率'!B35)</f>
        <v>下水道事業会計（特定環境保全公共下水道事業）</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18</v>
      </c>
      <c r="BX36" s="380"/>
      <c r="BY36" s="381" t="str">
        <f>IF('各会計、関係団体の財政状況及び健全化判断比率'!B70="","",'各会計、関係団体の財政状況及び健全化判断比率'!B70)</f>
        <v>大分県後期高齢者医療広域連合（普通会計）</v>
      </c>
      <c r="BZ36" s="381"/>
      <c r="CA36" s="381"/>
      <c r="CB36" s="381"/>
      <c r="CC36" s="381"/>
      <c r="CD36" s="381"/>
      <c r="CE36" s="381"/>
      <c r="CF36" s="381"/>
      <c r="CG36" s="381"/>
      <c r="CH36" s="381"/>
      <c r="CI36" s="381"/>
      <c r="CJ36" s="381"/>
      <c r="CK36" s="381"/>
      <c r="CL36" s="381"/>
      <c r="CM36" s="381"/>
      <c r="CN36" s="175"/>
      <c r="CO36" s="380">
        <f t="shared" si="3"/>
        <v>22</v>
      </c>
      <c r="CP36" s="380"/>
      <c r="CQ36" s="381" t="str">
        <f>IF('各会計、関係団体の財政状況及び健全化判断比率'!BS9="","",'各会計、関係団体の財政状況及び健全化判断比率'!BS9)</f>
        <v>(社)農業公社やまくに</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介護保険事業特別会計（サービス事業勘定）</v>
      </c>
      <c r="X37" s="381"/>
      <c r="Y37" s="381"/>
      <c r="Z37" s="381"/>
      <c r="AA37" s="381"/>
      <c r="AB37" s="381"/>
      <c r="AC37" s="381"/>
      <c r="AD37" s="381"/>
      <c r="AE37" s="381"/>
      <c r="AF37" s="381"/>
      <c r="AG37" s="381"/>
      <c r="AH37" s="381"/>
      <c r="AI37" s="381"/>
      <c r="AJ37" s="381"/>
      <c r="AK37" s="381"/>
      <c r="AL37" s="175"/>
      <c r="AM37" s="380">
        <f t="shared" si="0"/>
        <v>11</v>
      </c>
      <c r="AN37" s="380"/>
      <c r="AO37" s="381" t="str">
        <f>IF('各会計、関係団体の財政状況及び健全化判断比率'!B36="","",'各会計、関係団体の財政状況及び健全化判断比率'!B36)</f>
        <v>下水道事業会計（農業集落排水事業）</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19</v>
      </c>
      <c r="BX37" s="380"/>
      <c r="BY37" s="381" t="str">
        <f>IF('各会計、関係団体の財政状況及び健全化判断比率'!B71="","",'各会計、関係団体の財政状況及び健全化判断比率'!B71)</f>
        <v>大分県後期高齢者医療広域連合（後期高齢者医療特別会計）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f t="shared" si="3"/>
        <v>23</v>
      </c>
      <c r="CP37" s="380"/>
      <c r="CQ37" s="381" t="str">
        <f>IF('各会計、関係団体の財政状況及び健全化判断比率'!BS10="","",'各会計、関係団体の財政状況及び健全化判断比率'!BS10)</f>
        <v>なかつ情報通信開発センター（株）</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7</v>
      </c>
      <c r="V38" s="380"/>
      <c r="W38" s="381" t="str">
        <f>IF('各会計、関係団体の財政状況及び健全化判断比率'!B32="","",'各会計、関係団体の財政状況及び健全化判断比率'!B32)</f>
        <v>後期高齢者医療特別会計</v>
      </c>
      <c r="X38" s="381"/>
      <c r="Y38" s="381"/>
      <c r="Z38" s="381"/>
      <c r="AA38" s="381"/>
      <c r="AB38" s="381"/>
      <c r="AC38" s="381"/>
      <c r="AD38" s="381"/>
      <c r="AE38" s="381"/>
      <c r="AF38" s="381"/>
      <c r="AG38" s="381"/>
      <c r="AH38" s="381"/>
      <c r="AI38" s="381"/>
      <c r="AJ38" s="381"/>
      <c r="AK38" s="381"/>
      <c r="AL38" s="175"/>
      <c r="AM38" s="380">
        <f t="shared" si="0"/>
        <v>12</v>
      </c>
      <c r="AN38" s="380"/>
      <c r="AO38" s="381" t="str">
        <f>IF('各会計、関係団体の財政状況及び健全化判断比率'!B37="","",'各会計、関係団体の財政状況及び健全化判断比率'!B37)</f>
        <v>下水道事業会計（小規模集合排水事業）</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24</v>
      </c>
      <c r="CP38" s="380"/>
      <c r="CQ38" s="381" t="str">
        <f>IF('各会計、関係団体の財政状況及び健全化判断比率'!BS11="","",'各会計、関係団体の財政状況及び健全化判断比率'!BS11)</f>
        <v>（株）道の駅なかつ</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f t="shared" si="0"/>
        <v>13</v>
      </c>
      <c r="AN39" s="380"/>
      <c r="AO39" s="381" t="str">
        <f>IF('各会計、関係団体の財政状況及び健全化判断比率'!B38="","",'各会計、関係団体の財政状況及び健全化判断比率'!B38)</f>
        <v>病院事業会計</v>
      </c>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25</v>
      </c>
      <c r="CP39" s="380"/>
      <c r="CQ39" s="381" t="str">
        <f>IF('各会計、関係団体の財政状況及び健全化判断比率'!BS12="","",'各会計、関係団体の財政状況及び健全化判断比率'!BS12)</f>
        <v>（株）農業生産法人やまくに</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f t="shared" si="0"/>
        <v>14</v>
      </c>
      <c r="AN40" s="380"/>
      <c r="AO40" s="381" t="str">
        <f>IF('各会計、関係団体の財政状況及び健全化判断比率'!B39="","",'各会計、関係団体の財政状況及び健全化判断比率'!B39)</f>
        <v>診療所事業会計</v>
      </c>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1sJ+UMejYCb/qLtYiqwthWCsOwUmuKnFU3yXBY2eQ3DGg5rM6wayyXnXCwKdOSrLA3ADmBfQsN7NHtyPVK2LyQ==" saltValue="8n/5K249Gnmh8X/KaH7D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62" t="s">
        <v>542</v>
      </c>
      <c r="D34" s="1162"/>
      <c r="E34" s="1163"/>
      <c r="F34" s="32">
        <v>0.06</v>
      </c>
      <c r="G34" s="33">
        <v>0.01</v>
      </c>
      <c r="H34" s="33" t="s">
        <v>543</v>
      </c>
      <c r="I34" s="33" t="s">
        <v>543</v>
      </c>
      <c r="J34" s="34" t="s">
        <v>543</v>
      </c>
      <c r="K34" s="22"/>
      <c r="L34" s="22"/>
      <c r="M34" s="22"/>
      <c r="N34" s="22"/>
      <c r="O34" s="22"/>
      <c r="P34" s="22"/>
    </row>
    <row r="35" spans="1:16" ht="39" customHeight="1" x14ac:dyDescent="0.15">
      <c r="A35" s="22"/>
      <c r="B35" s="35"/>
      <c r="C35" s="1158" t="s">
        <v>544</v>
      </c>
      <c r="D35" s="1158"/>
      <c r="E35" s="1159"/>
      <c r="F35" s="36">
        <v>16.95</v>
      </c>
      <c r="G35" s="37">
        <v>18.12</v>
      </c>
      <c r="H35" s="37">
        <v>9.15</v>
      </c>
      <c r="I35" s="37">
        <v>10.51</v>
      </c>
      <c r="J35" s="38">
        <v>8.5399999999999991</v>
      </c>
      <c r="K35" s="22"/>
      <c r="L35" s="22"/>
      <c r="M35" s="22"/>
      <c r="N35" s="22"/>
      <c r="O35" s="22"/>
      <c r="P35" s="22"/>
    </row>
    <row r="36" spans="1:16" ht="39" customHeight="1" x14ac:dyDescent="0.15">
      <c r="A36" s="22"/>
      <c r="B36" s="35"/>
      <c r="C36" s="1158" t="s">
        <v>545</v>
      </c>
      <c r="D36" s="1158"/>
      <c r="E36" s="1159"/>
      <c r="F36" s="36">
        <v>6.26</v>
      </c>
      <c r="G36" s="37">
        <v>5.5</v>
      </c>
      <c r="H36" s="37">
        <v>5.68</v>
      </c>
      <c r="I36" s="37">
        <v>6.87</v>
      </c>
      <c r="J36" s="38">
        <v>8.2200000000000006</v>
      </c>
      <c r="K36" s="22"/>
      <c r="L36" s="22"/>
      <c r="M36" s="22"/>
      <c r="N36" s="22"/>
      <c r="O36" s="22"/>
      <c r="P36" s="22"/>
    </row>
    <row r="37" spans="1:16" ht="39" customHeight="1" x14ac:dyDescent="0.15">
      <c r="A37" s="22"/>
      <c r="B37" s="35"/>
      <c r="C37" s="1158" t="s">
        <v>546</v>
      </c>
      <c r="D37" s="1158"/>
      <c r="E37" s="1159"/>
      <c r="F37" s="36">
        <v>5.1100000000000003</v>
      </c>
      <c r="G37" s="37">
        <v>5.01</v>
      </c>
      <c r="H37" s="37">
        <v>10.36</v>
      </c>
      <c r="I37" s="37">
        <v>7.19</v>
      </c>
      <c r="J37" s="38">
        <v>5.34</v>
      </c>
      <c r="K37" s="22"/>
      <c r="L37" s="22"/>
      <c r="M37" s="22"/>
      <c r="N37" s="22"/>
      <c r="O37" s="22"/>
      <c r="P37" s="22"/>
    </row>
    <row r="38" spans="1:16" ht="39" customHeight="1" x14ac:dyDescent="0.15">
      <c r="A38" s="22"/>
      <c r="B38" s="35"/>
      <c r="C38" s="1158" t="s">
        <v>547</v>
      </c>
      <c r="D38" s="1158"/>
      <c r="E38" s="1159"/>
      <c r="F38" s="36">
        <v>0.64</v>
      </c>
      <c r="G38" s="37">
        <v>2.2799999999999998</v>
      </c>
      <c r="H38" s="37">
        <v>2.98</v>
      </c>
      <c r="I38" s="37">
        <v>2.74</v>
      </c>
      <c r="J38" s="38">
        <v>2.95</v>
      </c>
      <c r="K38" s="22"/>
      <c r="L38" s="22"/>
      <c r="M38" s="22"/>
      <c r="N38" s="22"/>
      <c r="O38" s="22"/>
      <c r="P38" s="22"/>
    </row>
    <row r="39" spans="1:16" ht="39" customHeight="1" x14ac:dyDescent="0.15">
      <c r="A39" s="22"/>
      <c r="B39" s="35"/>
      <c r="C39" s="1158" t="s">
        <v>548</v>
      </c>
      <c r="D39" s="1158"/>
      <c r="E39" s="1159"/>
      <c r="F39" s="36">
        <v>0.26</v>
      </c>
      <c r="G39" s="37">
        <v>0.26</v>
      </c>
      <c r="H39" s="37">
        <v>0.7</v>
      </c>
      <c r="I39" s="37">
        <v>0.92</v>
      </c>
      <c r="J39" s="38">
        <v>0.61</v>
      </c>
      <c r="K39" s="22"/>
      <c r="L39" s="22"/>
      <c r="M39" s="22"/>
      <c r="N39" s="22"/>
      <c r="O39" s="22"/>
      <c r="P39" s="22"/>
    </row>
    <row r="40" spans="1:16" ht="39" customHeight="1" x14ac:dyDescent="0.15">
      <c r="A40" s="22"/>
      <c r="B40" s="35"/>
      <c r="C40" s="1158" t="s">
        <v>549</v>
      </c>
      <c r="D40" s="1158"/>
      <c r="E40" s="1159"/>
      <c r="F40" s="36">
        <v>2.62</v>
      </c>
      <c r="G40" s="37">
        <v>2.7</v>
      </c>
      <c r="H40" s="37">
        <v>1.3</v>
      </c>
      <c r="I40" s="37">
        <v>1.71</v>
      </c>
      <c r="J40" s="38">
        <v>0.21</v>
      </c>
      <c r="K40" s="22"/>
      <c r="L40" s="22"/>
      <c r="M40" s="22"/>
      <c r="N40" s="22"/>
      <c r="O40" s="22"/>
      <c r="P40" s="22"/>
    </row>
    <row r="41" spans="1:16" ht="39" customHeight="1" x14ac:dyDescent="0.15">
      <c r="A41" s="22"/>
      <c r="B41" s="35"/>
      <c r="C41" s="1158" t="s">
        <v>550</v>
      </c>
      <c r="D41" s="1158"/>
      <c r="E41" s="1159"/>
      <c r="F41" s="36">
        <v>0</v>
      </c>
      <c r="G41" s="37">
        <v>0.19</v>
      </c>
      <c r="H41" s="37">
        <v>0.25</v>
      </c>
      <c r="I41" s="37">
        <v>0.24</v>
      </c>
      <c r="J41" s="38">
        <v>0.17</v>
      </c>
      <c r="K41" s="22"/>
      <c r="L41" s="22"/>
      <c r="M41" s="22"/>
      <c r="N41" s="22"/>
      <c r="O41" s="22"/>
      <c r="P41" s="22"/>
    </row>
    <row r="42" spans="1:16" ht="39" customHeight="1" x14ac:dyDescent="0.15">
      <c r="A42" s="22"/>
      <c r="B42" s="39"/>
      <c r="C42" s="1158" t="s">
        <v>551</v>
      </c>
      <c r="D42" s="1158"/>
      <c r="E42" s="1159"/>
      <c r="F42" s="36" t="s">
        <v>495</v>
      </c>
      <c r="G42" s="37" t="s">
        <v>495</v>
      </c>
      <c r="H42" s="37" t="s">
        <v>495</v>
      </c>
      <c r="I42" s="37" t="s">
        <v>552</v>
      </c>
      <c r="J42" s="38" t="s">
        <v>495</v>
      </c>
      <c r="K42" s="22"/>
      <c r="L42" s="22"/>
      <c r="M42" s="22"/>
      <c r="N42" s="22"/>
      <c r="O42" s="22"/>
      <c r="P42" s="22"/>
    </row>
    <row r="43" spans="1:16" ht="39" customHeight="1" thickBot="1" x14ac:dyDescent="0.2">
      <c r="A43" s="22"/>
      <c r="B43" s="40"/>
      <c r="C43" s="1160" t="s">
        <v>553</v>
      </c>
      <c r="D43" s="1160"/>
      <c r="E43" s="1161"/>
      <c r="F43" s="41">
        <v>0.18</v>
      </c>
      <c r="G43" s="42">
        <v>0.24</v>
      </c>
      <c r="H43" s="42">
        <v>0.16</v>
      </c>
      <c r="I43" s="42">
        <v>0.23</v>
      </c>
      <c r="J43" s="43">
        <v>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qbRx41ZKp96x21/zfzxnAKu5E+9DtB8jAEunejkpmbCVeKgQmDplsM9vaTTa0u8wh9YSp0VKiout8W2r+j1hA==" saltValue="PN1j//6YyhlIYNA3GX4G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U49" sqref="U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5201</v>
      </c>
      <c r="L45" s="58">
        <v>5034</v>
      </c>
      <c r="M45" s="58">
        <v>4841</v>
      </c>
      <c r="N45" s="58">
        <v>4717</v>
      </c>
      <c r="O45" s="59">
        <v>4543</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495</v>
      </c>
      <c r="L46" s="62" t="s">
        <v>495</v>
      </c>
      <c r="M46" s="62" t="s">
        <v>495</v>
      </c>
      <c r="N46" s="62" t="s">
        <v>495</v>
      </c>
      <c r="O46" s="63" t="s">
        <v>495</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495</v>
      </c>
      <c r="L47" s="62" t="s">
        <v>495</v>
      </c>
      <c r="M47" s="62" t="s">
        <v>495</v>
      </c>
      <c r="N47" s="62" t="s">
        <v>495</v>
      </c>
      <c r="O47" s="63" t="s">
        <v>495</v>
      </c>
      <c r="P47" s="46"/>
      <c r="Q47" s="46"/>
      <c r="R47" s="46"/>
      <c r="S47" s="46"/>
      <c r="T47" s="46"/>
      <c r="U47" s="46"/>
    </row>
    <row r="48" spans="1:21" ht="30.75" customHeight="1" x14ac:dyDescent="0.15">
      <c r="A48" s="46"/>
      <c r="B48" s="1189"/>
      <c r="C48" s="1190"/>
      <c r="D48" s="60"/>
      <c r="E48" s="1166" t="s">
        <v>13</v>
      </c>
      <c r="F48" s="1166"/>
      <c r="G48" s="1166"/>
      <c r="H48" s="1166"/>
      <c r="I48" s="1166"/>
      <c r="J48" s="1167"/>
      <c r="K48" s="61">
        <v>1204</v>
      </c>
      <c r="L48" s="62">
        <v>1154</v>
      </c>
      <c r="M48" s="62">
        <v>1104</v>
      </c>
      <c r="N48" s="62">
        <v>1063</v>
      </c>
      <c r="O48" s="63">
        <v>1137</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495</v>
      </c>
      <c r="L49" s="62" t="s">
        <v>495</v>
      </c>
      <c r="M49" s="62" t="s">
        <v>495</v>
      </c>
      <c r="N49" s="62" t="s">
        <v>495</v>
      </c>
      <c r="O49" s="63" t="s">
        <v>495</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495</v>
      </c>
      <c r="L50" s="62" t="s">
        <v>495</v>
      </c>
      <c r="M50" s="62" t="s">
        <v>495</v>
      </c>
      <c r="N50" s="62" t="s">
        <v>495</v>
      </c>
      <c r="O50" s="63" t="s">
        <v>495</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495</v>
      </c>
      <c r="L51" s="62" t="s">
        <v>495</v>
      </c>
      <c r="M51" s="62" t="s">
        <v>495</v>
      </c>
      <c r="N51" s="62" t="s">
        <v>495</v>
      </c>
      <c r="O51" s="63" t="s">
        <v>495</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5155</v>
      </c>
      <c r="L52" s="62">
        <v>5003</v>
      </c>
      <c r="M52" s="62">
        <v>4885</v>
      </c>
      <c r="N52" s="62">
        <v>4679</v>
      </c>
      <c r="O52" s="63">
        <v>4500</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1250</v>
      </c>
      <c r="L53" s="67">
        <v>1185</v>
      </c>
      <c r="M53" s="67">
        <v>1060</v>
      </c>
      <c r="N53" s="67">
        <v>1101</v>
      </c>
      <c r="O53" s="68">
        <v>1180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Fvbpyl+3jXl/KKftY2WVnDI5Nbt6AREVl6L8JZk6ISxGK9R7bhtE4GV3AWm+baDjUiOCGk64pFVyi31n/2Fg==" saltValue="VLiQS0DRQNtdEWPSA9nt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O39" sqref="O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207" t="s">
        <v>30</v>
      </c>
      <c r="C41" s="1208"/>
      <c r="D41" s="103"/>
      <c r="E41" s="1209" t="s">
        <v>31</v>
      </c>
      <c r="F41" s="1209"/>
      <c r="G41" s="1209"/>
      <c r="H41" s="1210"/>
      <c r="I41" s="342">
        <v>40751</v>
      </c>
      <c r="J41" s="343">
        <v>40312</v>
      </c>
      <c r="K41" s="343">
        <v>39743</v>
      </c>
      <c r="L41" s="343">
        <v>38695</v>
      </c>
      <c r="M41" s="344">
        <v>37342</v>
      </c>
    </row>
    <row r="42" spans="2:13" ht="27.75" customHeight="1" x14ac:dyDescent="0.15">
      <c r="B42" s="1197"/>
      <c r="C42" s="1198"/>
      <c r="D42" s="104"/>
      <c r="E42" s="1201" t="s">
        <v>32</v>
      </c>
      <c r="F42" s="1201"/>
      <c r="G42" s="1201"/>
      <c r="H42" s="1202"/>
      <c r="I42" s="345">
        <v>393</v>
      </c>
      <c r="J42" s="346">
        <v>394</v>
      </c>
      <c r="K42" s="346">
        <v>395</v>
      </c>
      <c r="L42" s="346">
        <v>396</v>
      </c>
      <c r="M42" s="347">
        <v>397</v>
      </c>
    </row>
    <row r="43" spans="2:13" ht="27.75" customHeight="1" x14ac:dyDescent="0.15">
      <c r="B43" s="1197"/>
      <c r="C43" s="1198"/>
      <c r="D43" s="104"/>
      <c r="E43" s="1201" t="s">
        <v>33</v>
      </c>
      <c r="F43" s="1201"/>
      <c r="G43" s="1201"/>
      <c r="H43" s="1202"/>
      <c r="I43" s="345">
        <v>13677</v>
      </c>
      <c r="J43" s="346">
        <v>13677</v>
      </c>
      <c r="K43" s="346">
        <v>13737</v>
      </c>
      <c r="L43" s="346">
        <v>13524</v>
      </c>
      <c r="M43" s="347">
        <v>14403</v>
      </c>
    </row>
    <row r="44" spans="2:13" ht="27.75" customHeight="1" x14ac:dyDescent="0.15">
      <c r="B44" s="1197"/>
      <c r="C44" s="1198"/>
      <c r="D44" s="104"/>
      <c r="E44" s="1201" t="s">
        <v>34</v>
      </c>
      <c r="F44" s="1201"/>
      <c r="G44" s="1201"/>
      <c r="H44" s="1202"/>
      <c r="I44" s="345" t="s">
        <v>495</v>
      </c>
      <c r="J44" s="346" t="s">
        <v>495</v>
      </c>
      <c r="K44" s="346" t="s">
        <v>495</v>
      </c>
      <c r="L44" s="346" t="s">
        <v>495</v>
      </c>
      <c r="M44" s="347" t="s">
        <v>495</v>
      </c>
    </row>
    <row r="45" spans="2:13" ht="27.75" customHeight="1" x14ac:dyDescent="0.15">
      <c r="B45" s="1197"/>
      <c r="C45" s="1198"/>
      <c r="D45" s="104"/>
      <c r="E45" s="1201" t="s">
        <v>35</v>
      </c>
      <c r="F45" s="1201"/>
      <c r="G45" s="1201"/>
      <c r="H45" s="1202"/>
      <c r="I45" s="345">
        <v>5340</v>
      </c>
      <c r="J45" s="346">
        <v>5183</v>
      </c>
      <c r="K45" s="346">
        <v>5048</v>
      </c>
      <c r="L45" s="346">
        <v>5022</v>
      </c>
      <c r="M45" s="347">
        <v>5012</v>
      </c>
    </row>
    <row r="46" spans="2:13" ht="27.75" customHeight="1" x14ac:dyDescent="0.15">
      <c r="B46" s="1197"/>
      <c r="C46" s="1198"/>
      <c r="D46" s="105"/>
      <c r="E46" s="1201" t="s">
        <v>36</v>
      </c>
      <c r="F46" s="1201"/>
      <c r="G46" s="1201"/>
      <c r="H46" s="1202"/>
      <c r="I46" s="345">
        <v>246</v>
      </c>
      <c r="J46" s="346">
        <v>239</v>
      </c>
      <c r="K46" s="346">
        <v>272</v>
      </c>
      <c r="L46" s="346">
        <v>82</v>
      </c>
      <c r="M46" s="347">
        <v>198</v>
      </c>
    </row>
    <row r="47" spans="2:13" ht="27.75" customHeight="1" x14ac:dyDescent="0.15">
      <c r="B47" s="1197"/>
      <c r="C47" s="1198"/>
      <c r="D47" s="106"/>
      <c r="E47" s="1211" t="s">
        <v>37</v>
      </c>
      <c r="F47" s="1212"/>
      <c r="G47" s="1212"/>
      <c r="H47" s="1213"/>
      <c r="I47" s="345" t="s">
        <v>495</v>
      </c>
      <c r="J47" s="346" t="s">
        <v>495</v>
      </c>
      <c r="K47" s="346" t="s">
        <v>495</v>
      </c>
      <c r="L47" s="346" t="s">
        <v>495</v>
      </c>
      <c r="M47" s="347" t="s">
        <v>495</v>
      </c>
    </row>
    <row r="48" spans="2:13" ht="27.75" customHeight="1" x14ac:dyDescent="0.15">
      <c r="B48" s="1197"/>
      <c r="C48" s="1198"/>
      <c r="D48" s="104"/>
      <c r="E48" s="1201" t="s">
        <v>38</v>
      </c>
      <c r="F48" s="1201"/>
      <c r="G48" s="1201"/>
      <c r="H48" s="1202"/>
      <c r="I48" s="345" t="s">
        <v>495</v>
      </c>
      <c r="J48" s="346" t="s">
        <v>495</v>
      </c>
      <c r="K48" s="346" t="s">
        <v>495</v>
      </c>
      <c r="L48" s="346" t="s">
        <v>495</v>
      </c>
      <c r="M48" s="347" t="s">
        <v>495</v>
      </c>
    </row>
    <row r="49" spans="2:13" ht="27.75" customHeight="1" x14ac:dyDescent="0.15">
      <c r="B49" s="1199"/>
      <c r="C49" s="1200"/>
      <c r="D49" s="104"/>
      <c r="E49" s="1201" t="s">
        <v>39</v>
      </c>
      <c r="F49" s="1201"/>
      <c r="G49" s="1201"/>
      <c r="H49" s="1202"/>
      <c r="I49" s="345" t="s">
        <v>495</v>
      </c>
      <c r="J49" s="346" t="s">
        <v>495</v>
      </c>
      <c r="K49" s="346" t="s">
        <v>495</v>
      </c>
      <c r="L49" s="346" t="s">
        <v>495</v>
      </c>
      <c r="M49" s="347" t="s">
        <v>495</v>
      </c>
    </row>
    <row r="50" spans="2:13" ht="27.75" customHeight="1" x14ac:dyDescent="0.15">
      <c r="B50" s="1195" t="s">
        <v>40</v>
      </c>
      <c r="C50" s="1196"/>
      <c r="D50" s="107"/>
      <c r="E50" s="1201" t="s">
        <v>41</v>
      </c>
      <c r="F50" s="1201"/>
      <c r="G50" s="1201"/>
      <c r="H50" s="1202"/>
      <c r="I50" s="345">
        <v>8451</v>
      </c>
      <c r="J50" s="346">
        <v>8319</v>
      </c>
      <c r="K50" s="346">
        <v>9711</v>
      </c>
      <c r="L50" s="346">
        <v>11175</v>
      </c>
      <c r="M50" s="347">
        <v>11478</v>
      </c>
    </row>
    <row r="51" spans="2:13" ht="27.75" customHeight="1" x14ac:dyDescent="0.15">
      <c r="B51" s="1197"/>
      <c r="C51" s="1198"/>
      <c r="D51" s="104"/>
      <c r="E51" s="1201" t="s">
        <v>42</v>
      </c>
      <c r="F51" s="1201"/>
      <c r="G51" s="1201"/>
      <c r="H51" s="1202"/>
      <c r="I51" s="345">
        <v>5653</v>
      </c>
      <c r="J51" s="346">
        <v>5773</v>
      </c>
      <c r="K51" s="346">
        <v>5478</v>
      </c>
      <c r="L51" s="346">
        <v>5641</v>
      </c>
      <c r="M51" s="347">
        <v>6142</v>
      </c>
    </row>
    <row r="52" spans="2:13" ht="27.75" customHeight="1" x14ac:dyDescent="0.15">
      <c r="B52" s="1199"/>
      <c r="C52" s="1200"/>
      <c r="D52" s="104"/>
      <c r="E52" s="1201" t="s">
        <v>43</v>
      </c>
      <c r="F52" s="1201"/>
      <c r="G52" s="1201"/>
      <c r="H52" s="1202"/>
      <c r="I52" s="345">
        <v>38782</v>
      </c>
      <c r="J52" s="346">
        <v>37614</v>
      </c>
      <c r="K52" s="346">
        <v>36361</v>
      </c>
      <c r="L52" s="346">
        <v>34276</v>
      </c>
      <c r="M52" s="347">
        <v>33049</v>
      </c>
    </row>
    <row r="53" spans="2:13" ht="27.75" customHeight="1" thickBot="1" x14ac:dyDescent="0.2">
      <c r="B53" s="1203" t="s">
        <v>19</v>
      </c>
      <c r="C53" s="1204"/>
      <c r="D53" s="108"/>
      <c r="E53" s="1205" t="s">
        <v>44</v>
      </c>
      <c r="F53" s="1205"/>
      <c r="G53" s="1205"/>
      <c r="H53" s="1206"/>
      <c r="I53" s="348">
        <v>7520</v>
      </c>
      <c r="J53" s="349">
        <v>8098</v>
      </c>
      <c r="K53" s="349">
        <v>7647</v>
      </c>
      <c r="L53" s="349">
        <v>6627</v>
      </c>
      <c r="M53" s="350">
        <v>6683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fAN7S6qewkiyufyLMnj2c4X5Nwp1w6YRxH6ErSHypy5GkqxnQukmN2935k4n3hoahGCigOQXSbBn0l6HnfKkQ==" saltValue="eRXf48C3k798CVZWmnZu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222" t="s">
        <v>46</v>
      </c>
      <c r="D55" s="1222"/>
      <c r="E55" s="1223"/>
      <c r="F55" s="120">
        <v>3609</v>
      </c>
      <c r="G55" s="120">
        <v>4543</v>
      </c>
      <c r="H55" s="121">
        <v>4884</v>
      </c>
    </row>
    <row r="56" spans="2:8" ht="52.5" customHeight="1" x14ac:dyDescent="0.15">
      <c r="B56" s="122"/>
      <c r="C56" s="1224" t="s">
        <v>47</v>
      </c>
      <c r="D56" s="1224"/>
      <c r="E56" s="1225"/>
      <c r="F56" s="123">
        <v>1071</v>
      </c>
      <c r="G56" s="123">
        <v>1071</v>
      </c>
      <c r="H56" s="124">
        <v>1031</v>
      </c>
    </row>
    <row r="57" spans="2:8" ht="53.25" customHeight="1" x14ac:dyDescent="0.15">
      <c r="B57" s="122"/>
      <c r="C57" s="1226" t="s">
        <v>48</v>
      </c>
      <c r="D57" s="1226"/>
      <c r="E57" s="1227"/>
      <c r="F57" s="125">
        <v>4607</v>
      </c>
      <c r="G57" s="125">
        <v>4565</v>
      </c>
      <c r="H57" s="126">
        <v>4267</v>
      </c>
    </row>
    <row r="58" spans="2:8" ht="45.75" customHeight="1" x14ac:dyDescent="0.15">
      <c r="B58" s="127"/>
      <c r="C58" s="1214" t="s">
        <v>592</v>
      </c>
      <c r="D58" s="1215"/>
      <c r="E58" s="1216"/>
      <c r="F58" s="128">
        <v>438</v>
      </c>
      <c r="G58" s="128">
        <v>677</v>
      </c>
      <c r="H58" s="129">
        <v>1258</v>
      </c>
    </row>
    <row r="59" spans="2:8" ht="45.75" customHeight="1" x14ac:dyDescent="0.15">
      <c r="B59" s="127"/>
      <c r="C59" s="1214" t="s">
        <v>593</v>
      </c>
      <c r="D59" s="1215"/>
      <c r="E59" s="1216"/>
      <c r="F59" s="128">
        <v>1155</v>
      </c>
      <c r="G59" s="128">
        <v>1155</v>
      </c>
      <c r="H59" s="129">
        <v>1155</v>
      </c>
    </row>
    <row r="60" spans="2:8" ht="45.75" customHeight="1" x14ac:dyDescent="0.15">
      <c r="B60" s="127"/>
      <c r="C60" s="1214" t="s">
        <v>594</v>
      </c>
      <c r="D60" s="1215"/>
      <c r="E60" s="1216"/>
      <c r="F60" s="128">
        <v>1421</v>
      </c>
      <c r="G60" s="128">
        <v>1115</v>
      </c>
      <c r="H60" s="129">
        <v>815</v>
      </c>
    </row>
    <row r="61" spans="2:8" ht="45.75" customHeight="1" x14ac:dyDescent="0.15">
      <c r="B61" s="127"/>
      <c r="C61" s="1214" t="s">
        <v>595</v>
      </c>
      <c r="D61" s="1215"/>
      <c r="E61" s="1216"/>
      <c r="F61" s="128" t="s">
        <v>597</v>
      </c>
      <c r="G61" s="128" t="s">
        <v>598</v>
      </c>
      <c r="H61" s="129">
        <v>295</v>
      </c>
    </row>
    <row r="62" spans="2:8" ht="45.75" customHeight="1" thickBot="1" x14ac:dyDescent="0.2">
      <c r="B62" s="130"/>
      <c r="C62" s="1217" t="s">
        <v>596</v>
      </c>
      <c r="D62" s="1218"/>
      <c r="E62" s="1219"/>
      <c r="F62" s="131" t="s">
        <v>598</v>
      </c>
      <c r="G62" s="131" t="s">
        <v>599</v>
      </c>
      <c r="H62" s="132">
        <v>162</v>
      </c>
    </row>
    <row r="63" spans="2:8" ht="52.5" customHeight="1" thickBot="1" x14ac:dyDescent="0.2">
      <c r="B63" s="133"/>
      <c r="C63" s="1220" t="s">
        <v>49</v>
      </c>
      <c r="D63" s="1220"/>
      <c r="E63" s="1221"/>
      <c r="F63" s="134">
        <v>9287</v>
      </c>
      <c r="G63" s="134">
        <v>10180</v>
      </c>
      <c r="H63" s="135">
        <v>10182</v>
      </c>
    </row>
    <row r="64" spans="2:8" x14ac:dyDescent="0.15"/>
  </sheetData>
  <sheetProtection algorithmName="SHA-512" hashValue="VkcDQBTWGq9eC3LZWAkPEA+uZ4bMsrp4N8x4kZaVm05Hvmza1ReVHKusSW+E1OhpF5RQ5LMXVLWlfZ7CxvoCig==" saltValue="DMvYG0L5d1WYWVfyPmUa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4FB12-B924-4565-B561-26F756ACF1CB}">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602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603</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533</v>
      </c>
      <c r="BQ50" s="1233"/>
      <c r="BR50" s="1233"/>
      <c r="BS50" s="1233"/>
      <c r="BT50" s="1233"/>
      <c r="BU50" s="1233"/>
      <c r="BV50" s="1233"/>
      <c r="BW50" s="1233"/>
      <c r="BX50" s="1233" t="s">
        <v>534</v>
      </c>
      <c r="BY50" s="1233"/>
      <c r="BZ50" s="1233"/>
      <c r="CA50" s="1233"/>
      <c r="CB50" s="1233"/>
      <c r="CC50" s="1233"/>
      <c r="CD50" s="1233"/>
      <c r="CE50" s="1233"/>
      <c r="CF50" s="1233" t="s">
        <v>535</v>
      </c>
      <c r="CG50" s="1233"/>
      <c r="CH50" s="1233"/>
      <c r="CI50" s="1233"/>
      <c r="CJ50" s="1233"/>
      <c r="CK50" s="1233"/>
      <c r="CL50" s="1233"/>
      <c r="CM50" s="1233"/>
      <c r="CN50" s="1233" t="s">
        <v>536</v>
      </c>
      <c r="CO50" s="1233"/>
      <c r="CP50" s="1233"/>
      <c r="CQ50" s="1233"/>
      <c r="CR50" s="1233"/>
      <c r="CS50" s="1233"/>
      <c r="CT50" s="1233"/>
      <c r="CU50" s="1233"/>
      <c r="CV50" s="1233" t="s">
        <v>537</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604</v>
      </c>
      <c r="AO51" s="1231"/>
      <c r="AP51" s="1231"/>
      <c r="AQ51" s="1231"/>
      <c r="AR51" s="1231"/>
      <c r="AS51" s="1231"/>
      <c r="AT51" s="1231"/>
      <c r="AU51" s="1231"/>
      <c r="AV51" s="1231"/>
      <c r="AW51" s="1231"/>
      <c r="AX51" s="1231"/>
      <c r="AY51" s="1231"/>
      <c r="AZ51" s="1231"/>
      <c r="BA51" s="1231"/>
      <c r="BB51" s="1231" t="s">
        <v>605</v>
      </c>
      <c r="BC51" s="1231"/>
      <c r="BD51" s="1231"/>
      <c r="BE51" s="1231"/>
      <c r="BF51" s="1231"/>
      <c r="BG51" s="1231"/>
      <c r="BH51" s="1231"/>
      <c r="BI51" s="1231"/>
      <c r="BJ51" s="1231"/>
      <c r="BK51" s="1231"/>
      <c r="BL51" s="1231"/>
      <c r="BM51" s="1231"/>
      <c r="BN51" s="1231"/>
      <c r="BO51" s="1231"/>
      <c r="BP51" s="1228">
        <v>39.9</v>
      </c>
      <c r="BQ51" s="1228"/>
      <c r="BR51" s="1228"/>
      <c r="BS51" s="1228"/>
      <c r="BT51" s="1228"/>
      <c r="BU51" s="1228"/>
      <c r="BV51" s="1228"/>
      <c r="BW51" s="1228"/>
      <c r="BX51" s="1228">
        <v>41.9</v>
      </c>
      <c r="BY51" s="1228"/>
      <c r="BZ51" s="1228"/>
      <c r="CA51" s="1228"/>
      <c r="CB51" s="1228"/>
      <c r="CC51" s="1228"/>
      <c r="CD51" s="1228"/>
      <c r="CE51" s="1228"/>
      <c r="CF51" s="1228">
        <v>37.5</v>
      </c>
      <c r="CG51" s="1228"/>
      <c r="CH51" s="1228"/>
      <c r="CI51" s="1228"/>
      <c r="CJ51" s="1228"/>
      <c r="CK51" s="1228"/>
      <c r="CL51" s="1228"/>
      <c r="CM51" s="1228"/>
      <c r="CN51" s="1228">
        <v>33.200000000000003</v>
      </c>
      <c r="CO51" s="1228"/>
      <c r="CP51" s="1228"/>
      <c r="CQ51" s="1228"/>
      <c r="CR51" s="1228"/>
      <c r="CS51" s="1228"/>
      <c r="CT51" s="1228"/>
      <c r="CU51" s="1228"/>
      <c r="CV51" s="1228">
        <v>33.200000000000003</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606</v>
      </c>
      <c r="BC53" s="1231"/>
      <c r="BD53" s="1231"/>
      <c r="BE53" s="1231"/>
      <c r="BF53" s="1231"/>
      <c r="BG53" s="1231"/>
      <c r="BH53" s="1231"/>
      <c r="BI53" s="1231"/>
      <c r="BJ53" s="1231"/>
      <c r="BK53" s="1231"/>
      <c r="BL53" s="1231"/>
      <c r="BM53" s="1231"/>
      <c r="BN53" s="1231"/>
      <c r="BO53" s="1231"/>
      <c r="BP53" s="1228">
        <v>61.8</v>
      </c>
      <c r="BQ53" s="1228"/>
      <c r="BR53" s="1228"/>
      <c r="BS53" s="1228"/>
      <c r="BT53" s="1228"/>
      <c r="BU53" s="1228"/>
      <c r="BV53" s="1228"/>
      <c r="BW53" s="1228"/>
      <c r="BX53" s="1228">
        <v>62.8</v>
      </c>
      <c r="BY53" s="1228"/>
      <c r="BZ53" s="1228"/>
      <c r="CA53" s="1228"/>
      <c r="CB53" s="1228"/>
      <c r="CC53" s="1228"/>
      <c r="CD53" s="1228"/>
      <c r="CE53" s="1228"/>
      <c r="CF53" s="1228">
        <v>63.9</v>
      </c>
      <c r="CG53" s="1228"/>
      <c r="CH53" s="1228"/>
      <c r="CI53" s="1228"/>
      <c r="CJ53" s="1228"/>
      <c r="CK53" s="1228"/>
      <c r="CL53" s="1228"/>
      <c r="CM53" s="1228"/>
      <c r="CN53" s="1228">
        <v>64.599999999999994</v>
      </c>
      <c r="CO53" s="1228"/>
      <c r="CP53" s="1228"/>
      <c r="CQ53" s="1228"/>
      <c r="CR53" s="1228"/>
      <c r="CS53" s="1228"/>
      <c r="CT53" s="1228"/>
      <c r="CU53" s="1228"/>
      <c r="CV53" s="1228">
        <v>66</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607</v>
      </c>
      <c r="AO55" s="1233"/>
      <c r="AP55" s="1233"/>
      <c r="AQ55" s="1233"/>
      <c r="AR55" s="1233"/>
      <c r="AS55" s="1233"/>
      <c r="AT55" s="1233"/>
      <c r="AU55" s="1233"/>
      <c r="AV55" s="1233"/>
      <c r="AW55" s="1233"/>
      <c r="AX55" s="1233"/>
      <c r="AY55" s="1233"/>
      <c r="AZ55" s="1233"/>
      <c r="BA55" s="1233"/>
      <c r="BB55" s="1231" t="s">
        <v>605</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27.8</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606</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62</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608</v>
      </c>
    </row>
    <row r="64" spans="1:109" x14ac:dyDescent="0.15">
      <c r="B64" s="259"/>
      <c r="G64" s="357"/>
      <c r="I64" s="369"/>
      <c r="J64" s="369"/>
      <c r="K64" s="369"/>
      <c r="L64" s="369"/>
      <c r="M64" s="369"/>
      <c r="N64" s="370"/>
      <c r="AM64" s="357"/>
      <c r="AN64" s="357" t="s">
        <v>601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609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603</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533</v>
      </c>
      <c r="BQ72" s="1233"/>
      <c r="BR72" s="1233"/>
      <c r="BS72" s="1233"/>
      <c r="BT72" s="1233"/>
      <c r="BU72" s="1233"/>
      <c r="BV72" s="1233"/>
      <c r="BW72" s="1233"/>
      <c r="BX72" s="1233" t="s">
        <v>534</v>
      </c>
      <c r="BY72" s="1233"/>
      <c r="BZ72" s="1233"/>
      <c r="CA72" s="1233"/>
      <c r="CB72" s="1233"/>
      <c r="CC72" s="1233"/>
      <c r="CD72" s="1233"/>
      <c r="CE72" s="1233"/>
      <c r="CF72" s="1233" t="s">
        <v>535</v>
      </c>
      <c r="CG72" s="1233"/>
      <c r="CH72" s="1233"/>
      <c r="CI72" s="1233"/>
      <c r="CJ72" s="1233"/>
      <c r="CK72" s="1233"/>
      <c r="CL72" s="1233"/>
      <c r="CM72" s="1233"/>
      <c r="CN72" s="1233" t="s">
        <v>536</v>
      </c>
      <c r="CO72" s="1233"/>
      <c r="CP72" s="1233"/>
      <c r="CQ72" s="1233"/>
      <c r="CR72" s="1233"/>
      <c r="CS72" s="1233"/>
      <c r="CT72" s="1233"/>
      <c r="CU72" s="1233"/>
      <c r="CV72" s="1233" t="s">
        <v>537</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604</v>
      </c>
      <c r="AO73" s="1231"/>
      <c r="AP73" s="1231"/>
      <c r="AQ73" s="1231"/>
      <c r="AR73" s="1231"/>
      <c r="AS73" s="1231"/>
      <c r="AT73" s="1231"/>
      <c r="AU73" s="1231"/>
      <c r="AV73" s="1231"/>
      <c r="AW73" s="1231"/>
      <c r="AX73" s="1231"/>
      <c r="AY73" s="1231"/>
      <c r="AZ73" s="1231"/>
      <c r="BA73" s="1231"/>
      <c r="BB73" s="1231" t="s">
        <v>605</v>
      </c>
      <c r="BC73" s="1231"/>
      <c r="BD73" s="1231"/>
      <c r="BE73" s="1231"/>
      <c r="BF73" s="1231"/>
      <c r="BG73" s="1231"/>
      <c r="BH73" s="1231"/>
      <c r="BI73" s="1231"/>
      <c r="BJ73" s="1231"/>
      <c r="BK73" s="1231"/>
      <c r="BL73" s="1231"/>
      <c r="BM73" s="1231"/>
      <c r="BN73" s="1231"/>
      <c r="BO73" s="1231"/>
      <c r="BP73" s="1228">
        <v>39.9</v>
      </c>
      <c r="BQ73" s="1228"/>
      <c r="BR73" s="1228"/>
      <c r="BS73" s="1228"/>
      <c r="BT73" s="1228"/>
      <c r="BU73" s="1228"/>
      <c r="BV73" s="1228"/>
      <c r="BW73" s="1228"/>
      <c r="BX73" s="1228">
        <v>41.9</v>
      </c>
      <c r="BY73" s="1228"/>
      <c r="BZ73" s="1228"/>
      <c r="CA73" s="1228"/>
      <c r="CB73" s="1228"/>
      <c r="CC73" s="1228"/>
      <c r="CD73" s="1228"/>
      <c r="CE73" s="1228"/>
      <c r="CF73" s="1228">
        <v>37.5</v>
      </c>
      <c r="CG73" s="1228"/>
      <c r="CH73" s="1228"/>
      <c r="CI73" s="1228"/>
      <c r="CJ73" s="1228"/>
      <c r="CK73" s="1228"/>
      <c r="CL73" s="1228"/>
      <c r="CM73" s="1228"/>
      <c r="CN73" s="1228">
        <v>33.200000000000003</v>
      </c>
      <c r="CO73" s="1228"/>
      <c r="CP73" s="1228"/>
      <c r="CQ73" s="1228"/>
      <c r="CR73" s="1228"/>
      <c r="CS73" s="1228"/>
      <c r="CT73" s="1228"/>
      <c r="CU73" s="1228"/>
      <c r="CV73" s="1228">
        <v>33.200000000000003</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610</v>
      </c>
      <c r="BC75" s="1231"/>
      <c r="BD75" s="1231"/>
      <c r="BE75" s="1231"/>
      <c r="BF75" s="1231"/>
      <c r="BG75" s="1231"/>
      <c r="BH75" s="1231"/>
      <c r="BI75" s="1231"/>
      <c r="BJ75" s="1231"/>
      <c r="BK75" s="1231"/>
      <c r="BL75" s="1231"/>
      <c r="BM75" s="1231"/>
      <c r="BN75" s="1231"/>
      <c r="BO75" s="1231"/>
      <c r="BP75" s="1228">
        <v>6.1</v>
      </c>
      <c r="BQ75" s="1228"/>
      <c r="BR75" s="1228"/>
      <c r="BS75" s="1228"/>
      <c r="BT75" s="1228"/>
      <c r="BU75" s="1228"/>
      <c r="BV75" s="1228"/>
      <c r="BW75" s="1228"/>
      <c r="BX75" s="1228">
        <v>6.3</v>
      </c>
      <c r="BY75" s="1228"/>
      <c r="BZ75" s="1228"/>
      <c r="CA75" s="1228"/>
      <c r="CB75" s="1228"/>
      <c r="CC75" s="1228"/>
      <c r="CD75" s="1228"/>
      <c r="CE75" s="1228"/>
      <c r="CF75" s="1228">
        <v>5.9</v>
      </c>
      <c r="CG75" s="1228"/>
      <c r="CH75" s="1228"/>
      <c r="CI75" s="1228"/>
      <c r="CJ75" s="1228"/>
      <c r="CK75" s="1228"/>
      <c r="CL75" s="1228"/>
      <c r="CM75" s="1228"/>
      <c r="CN75" s="1228">
        <v>5.6</v>
      </c>
      <c r="CO75" s="1228"/>
      <c r="CP75" s="1228"/>
      <c r="CQ75" s="1228"/>
      <c r="CR75" s="1228"/>
      <c r="CS75" s="1228"/>
      <c r="CT75" s="1228"/>
      <c r="CU75" s="1228"/>
      <c r="CV75" s="1228">
        <v>5.5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607</v>
      </c>
      <c r="AO77" s="1233"/>
      <c r="AP77" s="1233"/>
      <c r="AQ77" s="1233"/>
      <c r="AR77" s="1233"/>
      <c r="AS77" s="1233"/>
      <c r="AT77" s="1233"/>
      <c r="AU77" s="1233"/>
      <c r="AV77" s="1233"/>
      <c r="AW77" s="1233"/>
      <c r="AX77" s="1233"/>
      <c r="AY77" s="1233"/>
      <c r="AZ77" s="1233"/>
      <c r="BA77" s="1233"/>
      <c r="BB77" s="1231" t="s">
        <v>605</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27.8</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610</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7.5</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2JaBbMINAr4+fglLL6NyqT1OgxOwGq+FOuCpFxG/qUNG2gKVgOCPDcbHBuuGB+urKtYFP+gAZ3WZixtq8zsETw==" saltValue="1oPhAueaUhA0ynWCiD5l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79964-FE4A-4153-827F-A8910F6A89A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483</v>
      </c>
    </row>
  </sheetData>
  <sheetProtection algorithmName="SHA-512" hashValue="OiYLhUfQCAXCS3TXsybfR4eQA1uj6VjNMkI+1/1qoB3ricytmP7xu6KROLK3iiC4dk0Hh/mcdQ0kfZiqEnx9Wg==" saltValue="IF84NVve2d5UtXgHKHtu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D7C7B-F6D6-4C73-BB42-1E18E6998DD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483</v>
      </c>
    </row>
  </sheetData>
  <sheetProtection algorithmName="SHA-512" hashValue="PVmSgIBgM0AQcbGjgUHH/01Z904YbtFrLCl7Biz6REYto3U1RQFyvJ9VisdsnPbwtkiGmyUazrlK9K9qUO8Cpg==" saltValue="zDXwzqrd/AAwYMxJf+Xi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532</v>
      </c>
      <c r="G2" s="149"/>
      <c r="H2" s="150"/>
    </row>
    <row r="3" spans="1:8" x14ac:dyDescent="0.15">
      <c r="A3" s="146" t="s">
        <v>525</v>
      </c>
      <c r="B3" s="151"/>
      <c r="C3" s="152"/>
      <c r="D3" s="153">
        <v>58930</v>
      </c>
      <c r="E3" s="154"/>
      <c r="F3" s="155">
        <v>70166</v>
      </c>
      <c r="G3" s="156"/>
      <c r="H3" s="157"/>
    </row>
    <row r="4" spans="1:8" x14ac:dyDescent="0.15">
      <c r="A4" s="158"/>
      <c r="B4" s="159"/>
      <c r="C4" s="160"/>
      <c r="D4" s="161">
        <v>31788</v>
      </c>
      <c r="E4" s="162"/>
      <c r="F4" s="163">
        <v>36115</v>
      </c>
      <c r="G4" s="164"/>
      <c r="H4" s="165"/>
    </row>
    <row r="5" spans="1:8" x14ac:dyDescent="0.15">
      <c r="A5" s="146" t="s">
        <v>527</v>
      </c>
      <c r="B5" s="151"/>
      <c r="C5" s="152"/>
      <c r="D5" s="153">
        <v>60894</v>
      </c>
      <c r="E5" s="154"/>
      <c r="F5" s="155">
        <v>70329</v>
      </c>
      <c r="G5" s="156"/>
      <c r="H5" s="157"/>
    </row>
    <row r="6" spans="1:8" x14ac:dyDescent="0.15">
      <c r="A6" s="158"/>
      <c r="B6" s="159"/>
      <c r="C6" s="160"/>
      <c r="D6" s="161">
        <v>29847</v>
      </c>
      <c r="E6" s="162"/>
      <c r="F6" s="163">
        <v>39403</v>
      </c>
      <c r="G6" s="164"/>
      <c r="H6" s="165"/>
    </row>
    <row r="7" spans="1:8" x14ac:dyDescent="0.15">
      <c r="A7" s="146" t="s">
        <v>528</v>
      </c>
      <c r="B7" s="151"/>
      <c r="C7" s="152"/>
      <c r="D7" s="153">
        <v>63094</v>
      </c>
      <c r="E7" s="154"/>
      <c r="F7" s="155">
        <v>54225</v>
      </c>
      <c r="G7" s="156"/>
      <c r="H7" s="157"/>
    </row>
    <row r="8" spans="1:8" x14ac:dyDescent="0.15">
      <c r="A8" s="158"/>
      <c r="B8" s="159"/>
      <c r="C8" s="160"/>
      <c r="D8" s="161">
        <v>26375</v>
      </c>
      <c r="E8" s="162"/>
      <c r="F8" s="163">
        <v>27337</v>
      </c>
      <c r="G8" s="164"/>
      <c r="H8" s="165"/>
    </row>
    <row r="9" spans="1:8" x14ac:dyDescent="0.15">
      <c r="A9" s="146" t="s">
        <v>529</v>
      </c>
      <c r="B9" s="151"/>
      <c r="C9" s="152"/>
      <c r="D9" s="153">
        <v>59038</v>
      </c>
      <c r="E9" s="154"/>
      <c r="F9" s="155">
        <v>54016</v>
      </c>
      <c r="G9" s="156"/>
      <c r="H9" s="157"/>
    </row>
    <row r="10" spans="1:8" x14ac:dyDescent="0.15">
      <c r="A10" s="158"/>
      <c r="B10" s="159"/>
      <c r="C10" s="160"/>
      <c r="D10" s="161">
        <v>24558</v>
      </c>
      <c r="E10" s="162"/>
      <c r="F10" s="163">
        <v>28078</v>
      </c>
      <c r="G10" s="164"/>
      <c r="H10" s="165"/>
    </row>
    <row r="11" spans="1:8" x14ac:dyDescent="0.15">
      <c r="A11" s="146" t="s">
        <v>530</v>
      </c>
      <c r="B11" s="151"/>
      <c r="C11" s="152"/>
      <c r="D11" s="153">
        <v>49103</v>
      </c>
      <c r="E11" s="154"/>
      <c r="F11" s="155">
        <v>52786</v>
      </c>
      <c r="G11" s="156"/>
      <c r="H11" s="157"/>
    </row>
    <row r="12" spans="1:8" x14ac:dyDescent="0.15">
      <c r="A12" s="158"/>
      <c r="B12" s="159"/>
      <c r="C12" s="166"/>
      <c r="D12" s="161">
        <v>27556</v>
      </c>
      <c r="E12" s="162"/>
      <c r="F12" s="163">
        <v>28742</v>
      </c>
      <c r="G12" s="164"/>
      <c r="H12" s="165"/>
    </row>
    <row r="13" spans="1:8" x14ac:dyDescent="0.15">
      <c r="A13" s="146"/>
      <c r="B13" s="151"/>
      <c r="C13" s="152"/>
      <c r="D13" s="153">
        <v>58212</v>
      </c>
      <c r="E13" s="154"/>
      <c r="F13" s="155">
        <v>60304</v>
      </c>
      <c r="G13" s="167"/>
      <c r="H13" s="157"/>
    </row>
    <row r="14" spans="1:8" x14ac:dyDescent="0.15">
      <c r="A14" s="158"/>
      <c r="B14" s="159"/>
      <c r="C14" s="160"/>
      <c r="D14" s="161">
        <v>28025</v>
      </c>
      <c r="E14" s="162"/>
      <c r="F14" s="163">
        <v>31935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5.18</v>
      </c>
      <c r="C19" s="168">
        <f>ROUND(VALUE(SUBSTITUTE(実質収支比率等に係る経年分析!G$48,"▲","-")),2)</f>
        <v>5.0999999999999996</v>
      </c>
      <c r="D19" s="168">
        <f>ROUND(VALUE(SUBSTITUTE(実質収支比率等に係る経年分析!H$48,"▲","-")),2)</f>
        <v>10.39</v>
      </c>
      <c r="E19" s="168">
        <f>ROUND(VALUE(SUBSTITUTE(実質収支比率等に係る経年分析!I$48,"▲","-")),2)</f>
        <v>7.38</v>
      </c>
      <c r="F19" s="168">
        <f>ROUND(VALUE(SUBSTITUTE(実質収支比率等に係る経年分析!J$48,"▲","-")),2)</f>
        <v>5.37</v>
      </c>
    </row>
    <row r="20" spans="1:11" x14ac:dyDescent="0.15">
      <c r="A20" s="168" t="s">
        <v>53</v>
      </c>
      <c r="B20" s="168">
        <f>ROUND(VALUE(SUBSTITUTE(実質収支比率等に係る経年分析!F$47,"▲","-")),2)</f>
        <v>14.92</v>
      </c>
      <c r="C20" s="168">
        <f>ROUND(VALUE(SUBSTITUTE(実質収支比率等に係る経年分析!G$47,"▲","-")),2)</f>
        <v>13.29</v>
      </c>
      <c r="D20" s="168">
        <f>ROUND(VALUE(SUBSTITUTE(実質収支比率等に係る経年分析!H$47,"▲","-")),2)</f>
        <v>14.62</v>
      </c>
      <c r="E20" s="168">
        <f>ROUND(VALUE(SUBSTITUTE(実質収支比率等に係る経年分析!I$47,"▲","-")),2)</f>
        <v>18.93</v>
      </c>
      <c r="F20" s="168">
        <f>ROUND(VALUE(SUBSTITUTE(実質収支比率等に係る経年分析!J$47,"▲","-")),2)</f>
        <v>20.350000000000001</v>
      </c>
    </row>
    <row r="21" spans="1:11" x14ac:dyDescent="0.15">
      <c r="A21" s="168" t="s">
        <v>54</v>
      </c>
      <c r="B21" s="168">
        <f>IF(ISNUMBER(VALUE(SUBSTITUTE(実質収支比率等に係る経年分析!F$49,"▲","-"))),ROUND(VALUE(SUBSTITUTE(実質収支比率等に係る経年分析!F$49,"▲","-")),2),NA())</f>
        <v>-5.37</v>
      </c>
      <c r="C21" s="168">
        <f>IF(ISNUMBER(VALUE(SUBSTITUTE(実質収支比率等に係る経年分析!G$49,"▲","-"))),ROUND(VALUE(SUBSTITUTE(実質収支比率等に係る経年分析!G$49,"▲","-")),2),NA())</f>
        <v>-3.96</v>
      </c>
      <c r="D21" s="168">
        <f>IF(ISNUMBER(VALUE(SUBSTITUTE(実質収支比率等に係る経年分析!H$49,"▲","-"))),ROUND(VALUE(SUBSTITUTE(実質収支比率等に係る経年分析!H$49,"▲","-")),2),NA())</f>
        <v>4.4800000000000004</v>
      </c>
      <c r="E21" s="168">
        <f>IF(ISNUMBER(VALUE(SUBSTITUTE(実質収支比率等に係る経年分析!I$49,"▲","-"))),ROUND(VALUE(SUBSTITUTE(実質収支比率等に係る経年分析!I$49,"▲","-")),2),NA())</f>
        <v>-4.83</v>
      </c>
      <c r="F21" s="168">
        <f>IF(ISNUMBER(VALUE(SUBSTITUTE(実質収支比率等に係る経年分析!J$49,"▲","-"))),ROUND(VALUE(SUBSTITUTE(実質収支比率等に係る経年分析!J$49,"▲","-")),2),NA())</f>
        <v>-3.73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#N/A</v>
      </c>
      <c r="I28" s="169">
        <f>IF(ROUND(VALUE(SUBSTITUTE(連結実質赤字比率に係る赤字・黒字の構成分析!I$42,"▲", "-")), 2) &gt;= 0, ABS(ROUND(VALUE(SUBSTITUTE(連結実質赤字比率に係る赤字・黒字の構成分析!I$42,"▲", "-")), 2)), NA())</f>
        <v>0</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下水道事業会計（特定環境保全公共下水道事業）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0.17</v>
      </c>
    </row>
    <row r="30" spans="1:11" x14ac:dyDescent="0.15">
      <c r="A30" s="169" t="str">
        <f>IF(連結実質赤字比率に係る赤字・黒字の構成分析!C$40="",NA(),連結実質赤字比率に係る赤字・黒字の構成分析!C$40)</f>
        <v>国民健康保険事業特別会計（事業勘定）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2.62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2.7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1.71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0.21</v>
      </c>
    </row>
    <row r="31" spans="1:11" x14ac:dyDescent="0.15">
      <c r="A31" s="169" t="str">
        <f>IF(連結実質赤字比率に係る赤字・黒字の構成分析!C$39="",NA(),連結実質赤字比率に係る赤字・黒字の構成分析!C$39)</f>
        <v>介護保険事業特別会計（保険事業勘定）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0.92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0.61</v>
      </c>
    </row>
    <row r="32" spans="1:11" x14ac:dyDescent="0.15">
      <c r="A32" s="169" t="str">
        <f>IF(連結実質赤字比率に係る赤字・黒字の構成分析!C$38="",NA(),連結実質赤字比率に係る赤字・黒字の構成分析!C$38)</f>
        <v>下水道事業会計（公共下水道事業）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2.2799999999999998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2.98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2.74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2.95</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5.1100000000000003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10.36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5.34</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6.87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8.2200000000000006</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16.95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18.12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10.51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8.5399999999999991</v>
      </c>
    </row>
    <row r="36" spans="1:16" x14ac:dyDescent="0.15">
      <c r="A36" s="169" t="str">
        <f>IF(連結実質赤字比率に係る赤字・黒字の構成分析!C$34="",NA(),連結実質赤字比率に係る赤字・黒字の構成分析!C$34)</f>
        <v>診療所事業会計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0.06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0.01</v>
      </c>
      <c r="F36" s="169">
        <f>IF(ROUND(VALUE(SUBSTITUTE(連結実質赤字比率に係る赤字・黒字の構成分析!H$34,"▲", "-")), 2) &lt; 0, ABS(ROUND(VALUE(SUBSTITUTE(連結実質赤字比率に係る赤字・黒字の構成分析!H$34,"▲", "-")), 2)), NA())</f>
        <v>0.01</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0.01</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0.01</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5155</v>
      </c>
      <c r="E42" s="170"/>
      <c r="F42" s="170"/>
      <c r="G42" s="170">
        <f>'実質公債費比率（分子）の構造'!L$52</f>
        <v>5003</v>
      </c>
      <c r="H42" s="170"/>
      <c r="I42" s="170"/>
      <c r="J42" s="170">
        <f>'実質公債費比率（分子）の構造'!M$52</f>
        <v>4885</v>
      </c>
      <c r="K42" s="170"/>
      <c r="L42" s="170"/>
      <c r="M42" s="170">
        <f>'実質公債費比率（分子）の構造'!N$52</f>
        <v>4679</v>
      </c>
      <c r="N42" s="170"/>
      <c r="O42" s="170"/>
      <c r="P42" s="170">
        <f>'実質公債費比率（分子）の構造'!O$52</f>
        <v>4500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1204</v>
      </c>
      <c r="C46" s="170"/>
      <c r="D46" s="170"/>
      <c r="E46" s="170">
        <f>'実質公債費比率（分子）の構造'!L$48</f>
        <v>1154</v>
      </c>
      <c r="F46" s="170"/>
      <c r="G46" s="170"/>
      <c r="H46" s="170">
        <f>'実質公債費比率（分子）の構造'!M$48</f>
        <v>1104</v>
      </c>
      <c r="I46" s="170"/>
      <c r="J46" s="170"/>
      <c r="K46" s="170">
        <f>'実質公債費比率（分子）の構造'!N$48</f>
        <v>1063</v>
      </c>
      <c r="L46" s="170"/>
      <c r="M46" s="170"/>
      <c r="N46" s="170">
        <f>'実質公債費比率（分子）の構造'!O$48</f>
        <v>1137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5201</v>
      </c>
      <c r="C49" s="170"/>
      <c r="D49" s="170"/>
      <c r="E49" s="170">
        <f>'実質公債費比率（分子）の構造'!L$45</f>
        <v>5034</v>
      </c>
      <c r="F49" s="170"/>
      <c r="G49" s="170"/>
      <c r="H49" s="170">
        <f>'実質公債費比率（分子）の構造'!M$45</f>
        <v>4841</v>
      </c>
      <c r="I49" s="170"/>
      <c r="J49" s="170"/>
      <c r="K49" s="170">
        <f>'実質公債費比率（分子）の構造'!N$45</f>
        <v>4717</v>
      </c>
      <c r="L49" s="170"/>
      <c r="M49" s="170"/>
      <c r="N49" s="170">
        <f>'実質公債費比率（分子）の構造'!O$45</f>
        <v>4543</v>
      </c>
      <c r="O49" s="170"/>
      <c r="P49" s="170"/>
    </row>
    <row r="50" spans="1:16" x14ac:dyDescent="0.15">
      <c r="A50" s="170" t="s">
        <v>67</v>
      </c>
      <c r="B50" s="170" t="e">
        <f>NA()</f>
        <v>#N/A</v>
      </c>
      <c r="C50" s="170">
        <f>IF(ISNUMBER('実質公債費比率（分子）の構造'!K$53),'実質公債費比率（分子）の構造'!K$53,NA())</f>
        <v>1250</v>
      </c>
      <c r="D50" s="170" t="e">
        <f>NA()</f>
        <v>#N/A</v>
      </c>
      <c r="E50" s="170" t="e">
        <f>NA()</f>
        <v>#N/A</v>
      </c>
      <c r="F50" s="170">
        <f>IF(ISNUMBER('実質公債費比率（分子）の構造'!L$53),'実質公債費比率（分子）の構造'!L$53,NA())</f>
        <v>1185</v>
      </c>
      <c r="G50" s="170" t="e">
        <f>NA()</f>
        <v>#N/A</v>
      </c>
      <c r="H50" s="170" t="e">
        <f>NA()</f>
        <v>#N/A</v>
      </c>
      <c r="I50" s="170">
        <f>IF(ISNUMBER('実質公債費比率（分子）の構造'!M$53),'実質公債費比率（分子）の構造'!M$53,NA())</f>
        <v>1060</v>
      </c>
      <c r="J50" s="170" t="e">
        <f>NA()</f>
        <v>#N/A</v>
      </c>
      <c r="K50" s="170" t="e">
        <f>NA()</f>
        <v>#N/A</v>
      </c>
      <c r="L50" s="170">
        <f>IF(ISNUMBER('実質公債費比率（分子）の構造'!N$53),'実質公債費比率（分子）の構造'!N$53,NA())</f>
        <v>1101</v>
      </c>
      <c r="M50" s="170" t="e">
        <f>NA()</f>
        <v>#N/A</v>
      </c>
      <c r="N50" s="170" t="e">
        <f>NA()</f>
        <v>#N/A</v>
      </c>
      <c r="O50" s="170">
        <f>IF(ISNUMBER('実質公債費比率（分子）の構造'!O$53),'実質公債費比率（分子）の構造'!O$53,NA())</f>
        <v>1180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38782</v>
      </c>
      <c r="E56" s="169"/>
      <c r="F56" s="169"/>
      <c r="G56" s="169">
        <f>'将来負担比率（分子）の構造'!J$52</f>
        <v>37614</v>
      </c>
      <c r="H56" s="169"/>
      <c r="I56" s="169"/>
      <c r="J56" s="169">
        <f>'将来負担比率（分子）の構造'!K$52</f>
        <v>36361</v>
      </c>
      <c r="K56" s="169"/>
      <c r="L56" s="169"/>
      <c r="M56" s="169">
        <f>'将来負担比率（分子）の構造'!L$52</f>
        <v>34276</v>
      </c>
      <c r="N56" s="169"/>
      <c r="O56" s="169"/>
      <c r="P56" s="169">
        <f>'将来負担比率（分子）の構造'!M$52</f>
        <v>33049</v>
      </c>
    </row>
    <row r="57" spans="1:16" x14ac:dyDescent="0.15">
      <c r="A57" s="169" t="s">
        <v>42</v>
      </c>
      <c r="B57" s="169"/>
      <c r="C57" s="169"/>
      <c r="D57" s="169">
        <f>'将来負担比率（分子）の構造'!I$51</f>
        <v>5653</v>
      </c>
      <c r="E57" s="169"/>
      <c r="F57" s="169"/>
      <c r="G57" s="169">
        <f>'将来負担比率（分子）の構造'!J$51</f>
        <v>5773</v>
      </c>
      <c r="H57" s="169"/>
      <c r="I57" s="169"/>
      <c r="J57" s="169">
        <f>'将来負担比率（分子）の構造'!K$51</f>
        <v>5478</v>
      </c>
      <c r="K57" s="169"/>
      <c r="L57" s="169"/>
      <c r="M57" s="169">
        <f>'将来負担比率（分子）の構造'!L$51</f>
        <v>5641</v>
      </c>
      <c r="N57" s="169"/>
      <c r="O57" s="169"/>
      <c r="P57" s="169">
        <f>'将来負担比率（分子）の構造'!M$51</f>
        <v>6142</v>
      </c>
    </row>
    <row r="58" spans="1:16" x14ac:dyDescent="0.15">
      <c r="A58" s="169" t="s">
        <v>41</v>
      </c>
      <c r="B58" s="169"/>
      <c r="C58" s="169"/>
      <c r="D58" s="169">
        <f>'将来負担比率（分子）の構造'!I$50</f>
        <v>8451</v>
      </c>
      <c r="E58" s="169"/>
      <c r="F58" s="169"/>
      <c r="G58" s="169">
        <f>'将来負担比率（分子）の構造'!J$50</f>
        <v>8319</v>
      </c>
      <c r="H58" s="169"/>
      <c r="I58" s="169"/>
      <c r="J58" s="169">
        <f>'将来負担比率（分子）の構造'!K$50</f>
        <v>9711</v>
      </c>
      <c r="K58" s="169"/>
      <c r="L58" s="169"/>
      <c r="M58" s="169">
        <f>'将来負担比率（分子）の構造'!L$50</f>
        <v>11175</v>
      </c>
      <c r="N58" s="169"/>
      <c r="O58" s="169"/>
      <c r="P58" s="169">
        <f>'将来負担比率（分子）の構造'!M$50</f>
        <v>11478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246</v>
      </c>
      <c r="C61" s="169"/>
      <c r="D61" s="169"/>
      <c r="E61" s="169">
        <f>'将来負担比率（分子）の構造'!J$46</f>
        <v>239</v>
      </c>
      <c r="F61" s="169"/>
      <c r="G61" s="169"/>
      <c r="H61" s="169">
        <f>'将来負担比率（分子）の構造'!K$46</f>
        <v>272</v>
      </c>
      <c r="I61" s="169"/>
      <c r="J61" s="169"/>
      <c r="K61" s="169">
        <f>'将来負担比率（分子）の構造'!L$46</f>
        <v>82</v>
      </c>
      <c r="L61" s="169"/>
      <c r="M61" s="169"/>
      <c r="N61" s="169">
        <f>'将来負担比率（分子）の構造'!M$46</f>
        <v>198</v>
      </c>
      <c r="O61" s="169"/>
      <c r="P61" s="169"/>
    </row>
    <row r="62" spans="1:16" x14ac:dyDescent="0.15">
      <c r="A62" s="169" t="s">
        <v>35</v>
      </c>
      <c r="B62" s="169">
        <f>'将来負担比率（分子）の構造'!I$45</f>
        <v>5340</v>
      </c>
      <c r="C62" s="169"/>
      <c r="D62" s="169"/>
      <c r="E62" s="169">
        <f>'将来負担比率（分子）の構造'!J$45</f>
        <v>5183</v>
      </c>
      <c r="F62" s="169"/>
      <c r="G62" s="169"/>
      <c r="H62" s="169">
        <f>'将来負担比率（分子）の構造'!K$45</f>
        <v>5048</v>
      </c>
      <c r="I62" s="169"/>
      <c r="J62" s="169"/>
      <c r="K62" s="169">
        <f>'将来負担比率（分子）の構造'!L$45</f>
        <v>5022</v>
      </c>
      <c r="L62" s="169"/>
      <c r="M62" s="169"/>
      <c r="N62" s="169">
        <f>'将来負担比率（分子）の構造'!M$45</f>
        <v>5012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13677</v>
      </c>
      <c r="C64" s="169"/>
      <c r="D64" s="169"/>
      <c r="E64" s="169">
        <f>'将来負担比率（分子）の構造'!J$43</f>
        <v>13677</v>
      </c>
      <c r="F64" s="169"/>
      <c r="G64" s="169"/>
      <c r="H64" s="169">
        <f>'将来負担比率（分子）の構造'!K$43</f>
        <v>13737</v>
      </c>
      <c r="I64" s="169"/>
      <c r="J64" s="169"/>
      <c r="K64" s="169">
        <f>'将来負担比率（分子）の構造'!L$43</f>
        <v>13524</v>
      </c>
      <c r="L64" s="169"/>
      <c r="M64" s="169"/>
      <c r="N64" s="169">
        <f>'将来負担比率（分子）の構造'!M$43</f>
        <v>14403</v>
      </c>
      <c r="O64" s="169"/>
      <c r="P64" s="169"/>
    </row>
    <row r="65" spans="1:16" x14ac:dyDescent="0.15">
      <c r="A65" s="169" t="s">
        <v>32</v>
      </c>
      <c r="B65" s="169">
        <f>'将来負担比率（分子）の構造'!I$42</f>
        <v>393</v>
      </c>
      <c r="C65" s="169"/>
      <c r="D65" s="169"/>
      <c r="E65" s="169">
        <f>'将来負担比率（分子）の構造'!J$42</f>
        <v>394</v>
      </c>
      <c r="F65" s="169"/>
      <c r="G65" s="169"/>
      <c r="H65" s="169">
        <f>'将来負担比率（分子）の構造'!K$42</f>
        <v>395</v>
      </c>
      <c r="I65" s="169"/>
      <c r="J65" s="169"/>
      <c r="K65" s="169">
        <f>'将来負担比率（分子）の構造'!L$42</f>
        <v>396</v>
      </c>
      <c r="L65" s="169"/>
      <c r="M65" s="169"/>
      <c r="N65" s="169">
        <f>'将来負担比率（分子）の構造'!M$42</f>
        <v>397</v>
      </c>
      <c r="O65" s="169"/>
      <c r="P65" s="169"/>
    </row>
    <row r="66" spans="1:16" x14ac:dyDescent="0.15">
      <c r="A66" s="169" t="s">
        <v>31</v>
      </c>
      <c r="B66" s="169">
        <f>'将来負担比率（分子）の構造'!I$41</f>
        <v>40751</v>
      </c>
      <c r="C66" s="169"/>
      <c r="D66" s="169"/>
      <c r="E66" s="169">
        <f>'将来負担比率（分子）の構造'!J$41</f>
        <v>40312</v>
      </c>
      <c r="F66" s="169"/>
      <c r="G66" s="169"/>
      <c r="H66" s="169">
        <f>'将来負担比率（分子）の構造'!K$41</f>
        <v>39743</v>
      </c>
      <c r="I66" s="169"/>
      <c r="J66" s="169"/>
      <c r="K66" s="169">
        <f>'将来負担比率（分子）の構造'!L$41</f>
        <v>38695</v>
      </c>
      <c r="L66" s="169"/>
      <c r="M66" s="169"/>
      <c r="N66" s="169">
        <f>'将来負担比率（分子）の構造'!M$41</f>
        <v>37342</v>
      </c>
      <c r="O66" s="169"/>
      <c r="P66" s="169"/>
    </row>
    <row r="67" spans="1:16" x14ac:dyDescent="0.15">
      <c r="A67" s="169" t="s">
        <v>71</v>
      </c>
      <c r="B67" s="169" t="e">
        <f>NA()</f>
        <v>#N/A</v>
      </c>
      <c r="C67" s="169">
        <f>IF(ISNUMBER('将来負担比率（分子）の構造'!I$53), IF('将来負担比率（分子）の構造'!I$53 &lt; 0, 0, '将来負担比率（分子）の構造'!I$53), NA())</f>
        <v>7520</v>
      </c>
      <c r="D67" s="169" t="e">
        <f>NA()</f>
        <v>#N/A</v>
      </c>
      <c r="E67" s="169" t="e">
        <f>NA()</f>
        <v>#N/A</v>
      </c>
      <c r="F67" s="169">
        <f>IF(ISNUMBER('将来負担比率（分子）の構造'!J$53), IF('将来負担比率（分子）の構造'!J$53 &lt; 0, 0, '将来負担比率（分子）の構造'!J$53), NA())</f>
        <v>8098</v>
      </c>
      <c r="G67" s="169" t="e">
        <f>NA()</f>
        <v>#N/A</v>
      </c>
      <c r="H67" s="169" t="e">
        <f>NA()</f>
        <v>#N/A</v>
      </c>
      <c r="I67" s="169">
        <f>IF(ISNUMBER('将来負担比率（分子）の構造'!K$53), IF('将来負担比率（分子）の構造'!K$53 &lt; 0, 0, '将来負担比率（分子）の構造'!K$53), NA())</f>
        <v>7647</v>
      </c>
      <c r="J67" s="169" t="e">
        <f>NA()</f>
        <v>#N/A</v>
      </c>
      <c r="K67" s="169" t="e">
        <f>NA()</f>
        <v>#N/A</v>
      </c>
      <c r="L67" s="169">
        <f>IF(ISNUMBER('将来負担比率（分子）の構造'!L$53), IF('将来負担比率（分子）の構造'!L$53 &lt; 0, 0, '将来負担比率（分子）の構造'!L$53), NA())</f>
        <v>6627</v>
      </c>
      <c r="M67" s="169" t="e">
        <f>NA()</f>
        <v>#N/A</v>
      </c>
      <c r="N67" s="169" t="e">
        <f>NA()</f>
        <v>#N/A</v>
      </c>
      <c r="O67" s="169">
        <f>IF(ISNUMBER('将来負担比率（分子）の構造'!M$53), IF('将来負担比率（分子）の構造'!M$53 &lt; 0, 0, '将来負担比率（分子）の構造'!M$53), NA())</f>
        <v>6683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3609</v>
      </c>
      <c r="C72" s="173">
        <f>基金残高に係る経年分析!G55</f>
        <v>4543</v>
      </c>
      <c r="D72" s="173">
        <f>基金残高に係る経年分析!H55</f>
        <v>4884</v>
      </c>
    </row>
    <row r="73" spans="1:16" x14ac:dyDescent="0.15">
      <c r="A73" s="172" t="s">
        <v>74</v>
      </c>
      <c r="B73" s="173">
        <f>基金残高に係る経年分析!F56</f>
        <v>1071</v>
      </c>
      <c r="C73" s="173">
        <f>基金残高に係る経年分析!G56</f>
        <v>1071</v>
      </c>
      <c r="D73" s="173">
        <f>基金残高に係る経年分析!H56</f>
        <v>1031</v>
      </c>
    </row>
    <row r="74" spans="1:16" x14ac:dyDescent="0.15">
      <c r="A74" s="172" t="s">
        <v>75</v>
      </c>
      <c r="B74" s="173">
        <f>基金残高に係る経年分析!F57</f>
        <v>4607</v>
      </c>
      <c r="C74" s="173">
        <f>基金残高に係る経年分析!G57</f>
        <v>4565</v>
      </c>
      <c r="D74" s="173">
        <f>基金残高に係る経年分析!H57</f>
        <v>4267</v>
      </c>
    </row>
  </sheetData>
  <sheetProtection algorithmName="SHA-512" hashValue="MRtgDBKPuZztH6Lq19uRaXzb+eEa5GkHdxYkrf7Emy4F+PrNHO1fepylgX7c0o0i/3kGQX1UfQIekwaBAqy1fw==" saltValue="A8jt5+lRnRyNFygmWueU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12433934</v>
      </c>
      <c r="S5" s="690"/>
      <c r="T5" s="690"/>
      <c r="U5" s="690"/>
      <c r="V5" s="690"/>
      <c r="W5" s="690"/>
      <c r="X5" s="690"/>
      <c r="Y5" s="715"/>
      <c r="Z5" s="728">
        <v>25.8</v>
      </c>
      <c r="AA5" s="728"/>
      <c r="AB5" s="728"/>
      <c r="AC5" s="728"/>
      <c r="AD5" s="729">
        <v>11766496</v>
      </c>
      <c r="AE5" s="729"/>
      <c r="AF5" s="729"/>
      <c r="AG5" s="729"/>
      <c r="AH5" s="729"/>
      <c r="AI5" s="729"/>
      <c r="AJ5" s="729"/>
      <c r="AK5" s="729"/>
      <c r="AL5" s="716">
        <v>47.5</v>
      </c>
      <c r="AM5" s="698"/>
      <c r="AN5" s="698"/>
      <c r="AO5" s="717"/>
      <c r="AP5" s="692" t="s">
        <v>217</v>
      </c>
      <c r="AQ5" s="693"/>
      <c r="AR5" s="693"/>
      <c r="AS5" s="693"/>
      <c r="AT5" s="693"/>
      <c r="AU5" s="693"/>
      <c r="AV5" s="693"/>
      <c r="AW5" s="693"/>
      <c r="AX5" s="693"/>
      <c r="AY5" s="693"/>
      <c r="AZ5" s="693"/>
      <c r="BA5" s="693"/>
      <c r="BB5" s="693"/>
      <c r="BC5" s="693"/>
      <c r="BD5" s="693"/>
      <c r="BE5" s="693"/>
      <c r="BF5" s="694"/>
      <c r="BG5" s="634">
        <v>11758200</v>
      </c>
      <c r="BH5" s="635"/>
      <c r="BI5" s="635"/>
      <c r="BJ5" s="635"/>
      <c r="BK5" s="635"/>
      <c r="BL5" s="635"/>
      <c r="BM5" s="635"/>
      <c r="BN5" s="636"/>
      <c r="BO5" s="672">
        <v>94.6</v>
      </c>
      <c r="BP5" s="672"/>
      <c r="BQ5" s="672"/>
      <c r="BR5" s="672"/>
      <c r="BS5" s="673">
        <v>430326</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391111</v>
      </c>
      <c r="S6" s="635"/>
      <c r="T6" s="635"/>
      <c r="U6" s="635"/>
      <c r="V6" s="635"/>
      <c r="W6" s="635"/>
      <c r="X6" s="635"/>
      <c r="Y6" s="636"/>
      <c r="Z6" s="672">
        <v>0.8</v>
      </c>
      <c r="AA6" s="672"/>
      <c r="AB6" s="672"/>
      <c r="AC6" s="672"/>
      <c r="AD6" s="673">
        <v>391111</v>
      </c>
      <c r="AE6" s="673"/>
      <c r="AF6" s="673"/>
      <c r="AG6" s="673"/>
      <c r="AH6" s="673"/>
      <c r="AI6" s="673"/>
      <c r="AJ6" s="673"/>
      <c r="AK6" s="673"/>
      <c r="AL6" s="637">
        <v>1.6</v>
      </c>
      <c r="AM6" s="638"/>
      <c r="AN6" s="638"/>
      <c r="AO6" s="674"/>
      <c r="AP6" s="631" t="s">
        <v>222</v>
      </c>
      <c r="AQ6" s="632"/>
      <c r="AR6" s="632"/>
      <c r="AS6" s="632"/>
      <c r="AT6" s="632"/>
      <c r="AU6" s="632"/>
      <c r="AV6" s="632"/>
      <c r="AW6" s="632"/>
      <c r="AX6" s="632"/>
      <c r="AY6" s="632"/>
      <c r="AZ6" s="632"/>
      <c r="BA6" s="632"/>
      <c r="BB6" s="632"/>
      <c r="BC6" s="632"/>
      <c r="BD6" s="632"/>
      <c r="BE6" s="632"/>
      <c r="BF6" s="633"/>
      <c r="BG6" s="634">
        <v>11758200</v>
      </c>
      <c r="BH6" s="635"/>
      <c r="BI6" s="635"/>
      <c r="BJ6" s="635"/>
      <c r="BK6" s="635"/>
      <c r="BL6" s="635"/>
      <c r="BM6" s="635"/>
      <c r="BN6" s="636"/>
      <c r="BO6" s="672">
        <v>94.6</v>
      </c>
      <c r="BP6" s="672"/>
      <c r="BQ6" s="672"/>
      <c r="BR6" s="672"/>
      <c r="BS6" s="673">
        <v>430326</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261997</v>
      </c>
      <c r="CS6" s="635"/>
      <c r="CT6" s="635"/>
      <c r="CU6" s="635"/>
      <c r="CV6" s="635"/>
      <c r="CW6" s="635"/>
      <c r="CX6" s="635"/>
      <c r="CY6" s="636"/>
      <c r="CZ6" s="716">
        <v>0.6</v>
      </c>
      <c r="DA6" s="698"/>
      <c r="DB6" s="698"/>
      <c r="DC6" s="718"/>
      <c r="DD6" s="640">
        <v>3872</v>
      </c>
      <c r="DE6" s="635"/>
      <c r="DF6" s="635"/>
      <c r="DG6" s="635"/>
      <c r="DH6" s="635"/>
      <c r="DI6" s="635"/>
      <c r="DJ6" s="635"/>
      <c r="DK6" s="635"/>
      <c r="DL6" s="635"/>
      <c r="DM6" s="635"/>
      <c r="DN6" s="635"/>
      <c r="DO6" s="635"/>
      <c r="DP6" s="636"/>
      <c r="DQ6" s="640">
        <v>261814</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3026</v>
      </c>
      <c r="S7" s="635"/>
      <c r="T7" s="635"/>
      <c r="U7" s="635"/>
      <c r="V7" s="635"/>
      <c r="W7" s="635"/>
      <c r="X7" s="635"/>
      <c r="Y7" s="636"/>
      <c r="Z7" s="672">
        <v>0</v>
      </c>
      <c r="AA7" s="672"/>
      <c r="AB7" s="672"/>
      <c r="AC7" s="672"/>
      <c r="AD7" s="673">
        <v>3026</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5327208</v>
      </c>
      <c r="BH7" s="635"/>
      <c r="BI7" s="635"/>
      <c r="BJ7" s="635"/>
      <c r="BK7" s="635"/>
      <c r="BL7" s="635"/>
      <c r="BM7" s="635"/>
      <c r="BN7" s="636"/>
      <c r="BO7" s="672">
        <v>42.8</v>
      </c>
      <c r="BP7" s="672"/>
      <c r="BQ7" s="672"/>
      <c r="BR7" s="672"/>
      <c r="BS7" s="673">
        <v>430326</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5364675</v>
      </c>
      <c r="CS7" s="635"/>
      <c r="CT7" s="635"/>
      <c r="CU7" s="635"/>
      <c r="CV7" s="635"/>
      <c r="CW7" s="635"/>
      <c r="CX7" s="635"/>
      <c r="CY7" s="636"/>
      <c r="CZ7" s="672">
        <v>11.6</v>
      </c>
      <c r="DA7" s="672"/>
      <c r="DB7" s="672"/>
      <c r="DC7" s="672"/>
      <c r="DD7" s="640">
        <v>375169</v>
      </c>
      <c r="DE7" s="635"/>
      <c r="DF7" s="635"/>
      <c r="DG7" s="635"/>
      <c r="DH7" s="635"/>
      <c r="DI7" s="635"/>
      <c r="DJ7" s="635"/>
      <c r="DK7" s="635"/>
      <c r="DL7" s="635"/>
      <c r="DM7" s="635"/>
      <c r="DN7" s="635"/>
      <c r="DO7" s="635"/>
      <c r="DP7" s="636"/>
      <c r="DQ7" s="640">
        <v>4084241</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40815</v>
      </c>
      <c r="S8" s="635"/>
      <c r="T8" s="635"/>
      <c r="U8" s="635"/>
      <c r="V8" s="635"/>
      <c r="W8" s="635"/>
      <c r="X8" s="635"/>
      <c r="Y8" s="636"/>
      <c r="Z8" s="672">
        <v>0.1</v>
      </c>
      <c r="AA8" s="672"/>
      <c r="AB8" s="672"/>
      <c r="AC8" s="672"/>
      <c r="AD8" s="673">
        <v>40815</v>
      </c>
      <c r="AE8" s="673"/>
      <c r="AF8" s="673"/>
      <c r="AG8" s="673"/>
      <c r="AH8" s="673"/>
      <c r="AI8" s="673"/>
      <c r="AJ8" s="673"/>
      <c r="AK8" s="673"/>
      <c r="AL8" s="637">
        <v>0.2</v>
      </c>
      <c r="AM8" s="638"/>
      <c r="AN8" s="638"/>
      <c r="AO8" s="674"/>
      <c r="AP8" s="631" t="s">
        <v>228</v>
      </c>
      <c r="AQ8" s="632"/>
      <c r="AR8" s="632"/>
      <c r="AS8" s="632"/>
      <c r="AT8" s="632"/>
      <c r="AU8" s="632"/>
      <c r="AV8" s="632"/>
      <c r="AW8" s="632"/>
      <c r="AX8" s="632"/>
      <c r="AY8" s="632"/>
      <c r="AZ8" s="632"/>
      <c r="BA8" s="632"/>
      <c r="BB8" s="632"/>
      <c r="BC8" s="632"/>
      <c r="BD8" s="632"/>
      <c r="BE8" s="632"/>
      <c r="BF8" s="633"/>
      <c r="BG8" s="634">
        <v>144886</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18261514</v>
      </c>
      <c r="CS8" s="635"/>
      <c r="CT8" s="635"/>
      <c r="CU8" s="635"/>
      <c r="CV8" s="635"/>
      <c r="CW8" s="635"/>
      <c r="CX8" s="635"/>
      <c r="CY8" s="636"/>
      <c r="CZ8" s="672">
        <v>39.5</v>
      </c>
      <c r="DA8" s="672"/>
      <c r="DB8" s="672"/>
      <c r="DC8" s="672"/>
      <c r="DD8" s="640">
        <v>80995</v>
      </c>
      <c r="DE8" s="635"/>
      <c r="DF8" s="635"/>
      <c r="DG8" s="635"/>
      <c r="DH8" s="635"/>
      <c r="DI8" s="635"/>
      <c r="DJ8" s="635"/>
      <c r="DK8" s="635"/>
      <c r="DL8" s="635"/>
      <c r="DM8" s="635"/>
      <c r="DN8" s="635"/>
      <c r="DO8" s="635"/>
      <c r="DP8" s="636"/>
      <c r="DQ8" s="640">
        <v>9077699</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44034</v>
      </c>
      <c r="S9" s="635"/>
      <c r="T9" s="635"/>
      <c r="U9" s="635"/>
      <c r="V9" s="635"/>
      <c r="W9" s="635"/>
      <c r="X9" s="635"/>
      <c r="Y9" s="636"/>
      <c r="Z9" s="672">
        <v>0.1</v>
      </c>
      <c r="AA9" s="672"/>
      <c r="AB9" s="672"/>
      <c r="AC9" s="672"/>
      <c r="AD9" s="673">
        <v>44034</v>
      </c>
      <c r="AE9" s="673"/>
      <c r="AF9" s="673"/>
      <c r="AG9" s="673"/>
      <c r="AH9" s="673"/>
      <c r="AI9" s="673"/>
      <c r="AJ9" s="673"/>
      <c r="AK9" s="673"/>
      <c r="AL9" s="637">
        <v>0.2</v>
      </c>
      <c r="AM9" s="638"/>
      <c r="AN9" s="638"/>
      <c r="AO9" s="674"/>
      <c r="AP9" s="631" t="s">
        <v>231</v>
      </c>
      <c r="AQ9" s="632"/>
      <c r="AR9" s="632"/>
      <c r="AS9" s="632"/>
      <c r="AT9" s="632"/>
      <c r="AU9" s="632"/>
      <c r="AV9" s="632"/>
      <c r="AW9" s="632"/>
      <c r="AX9" s="632"/>
      <c r="AY9" s="632"/>
      <c r="AZ9" s="632"/>
      <c r="BA9" s="632"/>
      <c r="BB9" s="632"/>
      <c r="BC9" s="632"/>
      <c r="BD9" s="632"/>
      <c r="BE9" s="632"/>
      <c r="BF9" s="633"/>
      <c r="BG9" s="634">
        <v>3674753</v>
      </c>
      <c r="BH9" s="635"/>
      <c r="BI9" s="635"/>
      <c r="BJ9" s="635"/>
      <c r="BK9" s="635"/>
      <c r="BL9" s="635"/>
      <c r="BM9" s="635"/>
      <c r="BN9" s="636"/>
      <c r="BO9" s="672">
        <v>29.6</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4169755</v>
      </c>
      <c r="CS9" s="635"/>
      <c r="CT9" s="635"/>
      <c r="CU9" s="635"/>
      <c r="CV9" s="635"/>
      <c r="CW9" s="635"/>
      <c r="CX9" s="635"/>
      <c r="CY9" s="636"/>
      <c r="CZ9" s="672">
        <v>9</v>
      </c>
      <c r="DA9" s="672"/>
      <c r="DB9" s="672"/>
      <c r="DC9" s="672"/>
      <c r="DD9" s="640">
        <v>301864</v>
      </c>
      <c r="DE9" s="635"/>
      <c r="DF9" s="635"/>
      <c r="DG9" s="635"/>
      <c r="DH9" s="635"/>
      <c r="DI9" s="635"/>
      <c r="DJ9" s="635"/>
      <c r="DK9" s="635"/>
      <c r="DL9" s="635"/>
      <c r="DM9" s="635"/>
      <c r="DN9" s="635"/>
      <c r="DO9" s="635"/>
      <c r="DP9" s="636"/>
      <c r="DQ9" s="640">
        <v>2974323</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275223</v>
      </c>
      <c r="BH10" s="635"/>
      <c r="BI10" s="635"/>
      <c r="BJ10" s="635"/>
      <c r="BK10" s="635"/>
      <c r="BL10" s="635"/>
      <c r="BM10" s="635"/>
      <c r="BN10" s="636"/>
      <c r="BO10" s="672">
        <v>2.2000000000000002</v>
      </c>
      <c r="BP10" s="672"/>
      <c r="BQ10" s="672"/>
      <c r="BR10" s="672"/>
      <c r="BS10" s="673">
        <v>78590</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34320</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18933</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2097701</v>
      </c>
      <c r="S11" s="635"/>
      <c r="T11" s="635"/>
      <c r="U11" s="635"/>
      <c r="V11" s="635"/>
      <c r="W11" s="635"/>
      <c r="X11" s="635"/>
      <c r="Y11" s="636"/>
      <c r="Z11" s="637">
        <v>4.4000000000000004</v>
      </c>
      <c r="AA11" s="638"/>
      <c r="AB11" s="638"/>
      <c r="AC11" s="639"/>
      <c r="AD11" s="640">
        <v>2097701</v>
      </c>
      <c r="AE11" s="635"/>
      <c r="AF11" s="635"/>
      <c r="AG11" s="635"/>
      <c r="AH11" s="635"/>
      <c r="AI11" s="635"/>
      <c r="AJ11" s="635"/>
      <c r="AK11" s="636"/>
      <c r="AL11" s="637">
        <v>8.5</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1232346</v>
      </c>
      <c r="BH11" s="635"/>
      <c r="BI11" s="635"/>
      <c r="BJ11" s="635"/>
      <c r="BK11" s="635"/>
      <c r="BL11" s="635"/>
      <c r="BM11" s="635"/>
      <c r="BN11" s="636"/>
      <c r="BO11" s="672">
        <v>9.9</v>
      </c>
      <c r="BP11" s="672"/>
      <c r="BQ11" s="672"/>
      <c r="BR11" s="672"/>
      <c r="BS11" s="673">
        <v>351736</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1422410</v>
      </c>
      <c r="CS11" s="635"/>
      <c r="CT11" s="635"/>
      <c r="CU11" s="635"/>
      <c r="CV11" s="635"/>
      <c r="CW11" s="635"/>
      <c r="CX11" s="635"/>
      <c r="CY11" s="636"/>
      <c r="CZ11" s="672">
        <v>3.1</v>
      </c>
      <c r="DA11" s="672"/>
      <c r="DB11" s="672"/>
      <c r="DC11" s="672"/>
      <c r="DD11" s="640">
        <v>396201</v>
      </c>
      <c r="DE11" s="635"/>
      <c r="DF11" s="635"/>
      <c r="DG11" s="635"/>
      <c r="DH11" s="635"/>
      <c r="DI11" s="635"/>
      <c r="DJ11" s="635"/>
      <c r="DK11" s="635"/>
      <c r="DL11" s="635"/>
      <c r="DM11" s="635"/>
      <c r="DN11" s="635"/>
      <c r="DO11" s="635"/>
      <c r="DP11" s="636"/>
      <c r="DQ11" s="640">
        <v>798257</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9503</v>
      </c>
      <c r="S12" s="635"/>
      <c r="T12" s="635"/>
      <c r="U12" s="635"/>
      <c r="V12" s="635"/>
      <c r="W12" s="635"/>
      <c r="X12" s="635"/>
      <c r="Y12" s="636"/>
      <c r="Z12" s="672">
        <v>0</v>
      </c>
      <c r="AA12" s="672"/>
      <c r="AB12" s="672"/>
      <c r="AC12" s="672"/>
      <c r="AD12" s="673">
        <v>9503</v>
      </c>
      <c r="AE12" s="673"/>
      <c r="AF12" s="673"/>
      <c r="AG12" s="673"/>
      <c r="AH12" s="673"/>
      <c r="AI12" s="673"/>
      <c r="AJ12" s="673"/>
      <c r="AK12" s="673"/>
      <c r="AL12" s="637">
        <v>0</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5364759</v>
      </c>
      <c r="BH12" s="635"/>
      <c r="BI12" s="635"/>
      <c r="BJ12" s="635"/>
      <c r="BK12" s="635"/>
      <c r="BL12" s="635"/>
      <c r="BM12" s="635"/>
      <c r="BN12" s="636"/>
      <c r="BO12" s="672">
        <v>43.1</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1249049</v>
      </c>
      <c r="CS12" s="635"/>
      <c r="CT12" s="635"/>
      <c r="CU12" s="635"/>
      <c r="CV12" s="635"/>
      <c r="CW12" s="635"/>
      <c r="CX12" s="635"/>
      <c r="CY12" s="636"/>
      <c r="CZ12" s="672">
        <v>2.7</v>
      </c>
      <c r="DA12" s="672"/>
      <c r="DB12" s="672"/>
      <c r="DC12" s="672"/>
      <c r="DD12" s="640">
        <v>158182</v>
      </c>
      <c r="DE12" s="635"/>
      <c r="DF12" s="635"/>
      <c r="DG12" s="635"/>
      <c r="DH12" s="635"/>
      <c r="DI12" s="635"/>
      <c r="DJ12" s="635"/>
      <c r="DK12" s="635"/>
      <c r="DL12" s="635"/>
      <c r="DM12" s="635"/>
      <c r="DN12" s="635"/>
      <c r="DO12" s="635"/>
      <c r="DP12" s="636"/>
      <c r="DQ12" s="640">
        <v>634631</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5305664</v>
      </c>
      <c r="BH13" s="635"/>
      <c r="BI13" s="635"/>
      <c r="BJ13" s="635"/>
      <c r="BK13" s="635"/>
      <c r="BL13" s="635"/>
      <c r="BM13" s="635"/>
      <c r="BN13" s="636"/>
      <c r="BO13" s="672">
        <v>42.7</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3879468</v>
      </c>
      <c r="CS13" s="635"/>
      <c r="CT13" s="635"/>
      <c r="CU13" s="635"/>
      <c r="CV13" s="635"/>
      <c r="CW13" s="635"/>
      <c r="CX13" s="635"/>
      <c r="CY13" s="636"/>
      <c r="CZ13" s="672">
        <v>8.4</v>
      </c>
      <c r="DA13" s="672"/>
      <c r="DB13" s="672"/>
      <c r="DC13" s="672"/>
      <c r="DD13" s="640">
        <v>1595598</v>
      </c>
      <c r="DE13" s="635"/>
      <c r="DF13" s="635"/>
      <c r="DG13" s="635"/>
      <c r="DH13" s="635"/>
      <c r="DI13" s="635"/>
      <c r="DJ13" s="635"/>
      <c r="DK13" s="635"/>
      <c r="DL13" s="635"/>
      <c r="DM13" s="635"/>
      <c r="DN13" s="635"/>
      <c r="DO13" s="635"/>
      <c r="DP13" s="636"/>
      <c r="DQ13" s="640">
        <v>2242387</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1510</v>
      </c>
      <c r="S14" s="635"/>
      <c r="T14" s="635"/>
      <c r="U14" s="635"/>
      <c r="V14" s="635"/>
      <c r="W14" s="635"/>
      <c r="X14" s="635"/>
      <c r="Y14" s="636"/>
      <c r="Z14" s="672">
        <v>0</v>
      </c>
      <c r="AA14" s="672"/>
      <c r="AB14" s="672"/>
      <c r="AC14" s="672"/>
      <c r="AD14" s="673">
        <v>1510</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336268</v>
      </c>
      <c r="BH14" s="635"/>
      <c r="BI14" s="635"/>
      <c r="BJ14" s="635"/>
      <c r="BK14" s="635"/>
      <c r="BL14" s="635"/>
      <c r="BM14" s="635"/>
      <c r="BN14" s="636"/>
      <c r="BO14" s="672">
        <v>2.7</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1393423</v>
      </c>
      <c r="CS14" s="635"/>
      <c r="CT14" s="635"/>
      <c r="CU14" s="635"/>
      <c r="CV14" s="635"/>
      <c r="CW14" s="635"/>
      <c r="CX14" s="635"/>
      <c r="CY14" s="636"/>
      <c r="CZ14" s="672">
        <v>3</v>
      </c>
      <c r="DA14" s="672"/>
      <c r="DB14" s="672"/>
      <c r="DC14" s="672"/>
      <c r="DD14" s="640">
        <v>128996</v>
      </c>
      <c r="DE14" s="635"/>
      <c r="DF14" s="635"/>
      <c r="DG14" s="635"/>
      <c r="DH14" s="635"/>
      <c r="DI14" s="635"/>
      <c r="DJ14" s="635"/>
      <c r="DK14" s="635"/>
      <c r="DL14" s="635"/>
      <c r="DM14" s="635"/>
      <c r="DN14" s="635"/>
      <c r="DO14" s="635"/>
      <c r="DP14" s="636"/>
      <c r="DQ14" s="640">
        <v>1229036</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729965</v>
      </c>
      <c r="BH15" s="635"/>
      <c r="BI15" s="635"/>
      <c r="BJ15" s="635"/>
      <c r="BK15" s="635"/>
      <c r="BL15" s="635"/>
      <c r="BM15" s="635"/>
      <c r="BN15" s="636"/>
      <c r="BO15" s="672">
        <v>5.9</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4265322</v>
      </c>
      <c r="CS15" s="635"/>
      <c r="CT15" s="635"/>
      <c r="CU15" s="635"/>
      <c r="CV15" s="635"/>
      <c r="CW15" s="635"/>
      <c r="CX15" s="635"/>
      <c r="CY15" s="636"/>
      <c r="CZ15" s="672">
        <v>9.1999999999999993</v>
      </c>
      <c r="DA15" s="672"/>
      <c r="DB15" s="672"/>
      <c r="DC15" s="672"/>
      <c r="DD15" s="640">
        <v>996423</v>
      </c>
      <c r="DE15" s="635"/>
      <c r="DF15" s="635"/>
      <c r="DG15" s="635"/>
      <c r="DH15" s="635"/>
      <c r="DI15" s="635"/>
      <c r="DJ15" s="635"/>
      <c r="DK15" s="635"/>
      <c r="DL15" s="635"/>
      <c r="DM15" s="635"/>
      <c r="DN15" s="635"/>
      <c r="DO15" s="635"/>
      <c r="DP15" s="636"/>
      <c r="DQ15" s="640">
        <v>3065956</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30612</v>
      </c>
      <c r="S16" s="635"/>
      <c r="T16" s="635"/>
      <c r="U16" s="635"/>
      <c r="V16" s="635"/>
      <c r="W16" s="635"/>
      <c r="X16" s="635"/>
      <c r="Y16" s="636"/>
      <c r="Z16" s="672">
        <v>0.1</v>
      </c>
      <c r="AA16" s="672"/>
      <c r="AB16" s="672"/>
      <c r="AC16" s="672"/>
      <c r="AD16" s="673">
        <v>30612</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1259174</v>
      </c>
      <c r="CS16" s="635"/>
      <c r="CT16" s="635"/>
      <c r="CU16" s="635"/>
      <c r="CV16" s="635"/>
      <c r="CW16" s="635"/>
      <c r="CX16" s="635"/>
      <c r="CY16" s="636"/>
      <c r="CZ16" s="672">
        <v>2.7</v>
      </c>
      <c r="DA16" s="672"/>
      <c r="DB16" s="672"/>
      <c r="DC16" s="672"/>
      <c r="DD16" s="640" t="s">
        <v>122</v>
      </c>
      <c r="DE16" s="635"/>
      <c r="DF16" s="635"/>
      <c r="DG16" s="635"/>
      <c r="DH16" s="635"/>
      <c r="DI16" s="635"/>
      <c r="DJ16" s="635"/>
      <c r="DK16" s="635"/>
      <c r="DL16" s="635"/>
      <c r="DM16" s="635"/>
      <c r="DN16" s="635"/>
      <c r="DO16" s="635"/>
      <c r="DP16" s="636"/>
      <c r="DQ16" s="640">
        <v>316205</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178351</v>
      </c>
      <c r="S17" s="635"/>
      <c r="T17" s="635"/>
      <c r="U17" s="635"/>
      <c r="V17" s="635"/>
      <c r="W17" s="635"/>
      <c r="X17" s="635"/>
      <c r="Y17" s="636"/>
      <c r="Z17" s="672">
        <v>0.4</v>
      </c>
      <c r="AA17" s="672"/>
      <c r="AB17" s="672"/>
      <c r="AC17" s="672"/>
      <c r="AD17" s="673">
        <v>178351</v>
      </c>
      <c r="AE17" s="673"/>
      <c r="AF17" s="673"/>
      <c r="AG17" s="673"/>
      <c r="AH17" s="673"/>
      <c r="AI17" s="673"/>
      <c r="AJ17" s="673"/>
      <c r="AK17" s="673"/>
      <c r="AL17" s="637">
        <v>0.7</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4690328</v>
      </c>
      <c r="CS17" s="635"/>
      <c r="CT17" s="635"/>
      <c r="CU17" s="635"/>
      <c r="CV17" s="635"/>
      <c r="CW17" s="635"/>
      <c r="CX17" s="635"/>
      <c r="CY17" s="636"/>
      <c r="CZ17" s="672">
        <v>10.1</v>
      </c>
      <c r="DA17" s="672"/>
      <c r="DB17" s="672"/>
      <c r="DC17" s="672"/>
      <c r="DD17" s="640" t="s">
        <v>122</v>
      </c>
      <c r="DE17" s="635"/>
      <c r="DF17" s="635"/>
      <c r="DG17" s="635"/>
      <c r="DH17" s="635"/>
      <c r="DI17" s="635"/>
      <c r="DJ17" s="635"/>
      <c r="DK17" s="635"/>
      <c r="DL17" s="635"/>
      <c r="DM17" s="635"/>
      <c r="DN17" s="635"/>
      <c r="DO17" s="635"/>
      <c r="DP17" s="636"/>
      <c r="DQ17" s="640">
        <v>4681820</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99810</v>
      </c>
      <c r="S18" s="635"/>
      <c r="T18" s="635"/>
      <c r="U18" s="635"/>
      <c r="V18" s="635"/>
      <c r="W18" s="635"/>
      <c r="X18" s="635"/>
      <c r="Y18" s="636"/>
      <c r="Z18" s="672">
        <v>0.2</v>
      </c>
      <c r="AA18" s="672"/>
      <c r="AB18" s="672"/>
      <c r="AC18" s="672"/>
      <c r="AD18" s="673">
        <v>99810</v>
      </c>
      <c r="AE18" s="673"/>
      <c r="AF18" s="673"/>
      <c r="AG18" s="673"/>
      <c r="AH18" s="673"/>
      <c r="AI18" s="673"/>
      <c r="AJ18" s="673"/>
      <c r="AK18" s="673"/>
      <c r="AL18" s="637">
        <v>0.4</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90613</v>
      </c>
      <c r="S19" s="635"/>
      <c r="T19" s="635"/>
      <c r="U19" s="635"/>
      <c r="V19" s="635"/>
      <c r="W19" s="635"/>
      <c r="X19" s="635"/>
      <c r="Y19" s="636"/>
      <c r="Z19" s="672">
        <v>0.2</v>
      </c>
      <c r="AA19" s="672"/>
      <c r="AB19" s="672"/>
      <c r="AC19" s="672"/>
      <c r="AD19" s="673">
        <v>90613</v>
      </c>
      <c r="AE19" s="673"/>
      <c r="AF19" s="673"/>
      <c r="AG19" s="673"/>
      <c r="AH19" s="673"/>
      <c r="AI19" s="673"/>
      <c r="AJ19" s="673"/>
      <c r="AK19" s="673"/>
      <c r="AL19" s="637">
        <v>0.4</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675734</v>
      </c>
      <c r="BH19" s="635"/>
      <c r="BI19" s="635"/>
      <c r="BJ19" s="635"/>
      <c r="BK19" s="635"/>
      <c r="BL19" s="635"/>
      <c r="BM19" s="635"/>
      <c r="BN19" s="636"/>
      <c r="BO19" s="672">
        <v>5.4</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9197</v>
      </c>
      <c r="S20" s="635"/>
      <c r="T20" s="635"/>
      <c r="U20" s="635"/>
      <c r="V20" s="635"/>
      <c r="W20" s="635"/>
      <c r="X20" s="635"/>
      <c r="Y20" s="636"/>
      <c r="Z20" s="672">
        <v>0</v>
      </c>
      <c r="AA20" s="672"/>
      <c r="AB20" s="672"/>
      <c r="AC20" s="672"/>
      <c r="AD20" s="673">
        <v>9197</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675734</v>
      </c>
      <c r="BH20" s="635"/>
      <c r="BI20" s="635"/>
      <c r="BJ20" s="635"/>
      <c r="BK20" s="635"/>
      <c r="BL20" s="635"/>
      <c r="BM20" s="635"/>
      <c r="BN20" s="636"/>
      <c r="BO20" s="672">
        <v>5.4</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46251435</v>
      </c>
      <c r="CS20" s="635"/>
      <c r="CT20" s="635"/>
      <c r="CU20" s="635"/>
      <c r="CV20" s="635"/>
      <c r="CW20" s="635"/>
      <c r="CX20" s="635"/>
      <c r="CY20" s="636"/>
      <c r="CZ20" s="672">
        <v>100</v>
      </c>
      <c r="DA20" s="672"/>
      <c r="DB20" s="672"/>
      <c r="DC20" s="672"/>
      <c r="DD20" s="640">
        <v>4037300</v>
      </c>
      <c r="DE20" s="635"/>
      <c r="DF20" s="635"/>
      <c r="DG20" s="635"/>
      <c r="DH20" s="635"/>
      <c r="DI20" s="635"/>
      <c r="DJ20" s="635"/>
      <c r="DK20" s="635"/>
      <c r="DL20" s="635"/>
      <c r="DM20" s="635"/>
      <c r="DN20" s="635"/>
      <c r="DO20" s="635"/>
      <c r="DP20" s="636"/>
      <c r="DQ20" s="640">
        <v>29385302</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11188720</v>
      </c>
      <c r="S21" s="635"/>
      <c r="T21" s="635"/>
      <c r="U21" s="635"/>
      <c r="V21" s="635"/>
      <c r="W21" s="635"/>
      <c r="X21" s="635"/>
      <c r="Y21" s="636"/>
      <c r="Z21" s="672">
        <v>23.2</v>
      </c>
      <c r="AA21" s="672"/>
      <c r="AB21" s="672"/>
      <c r="AC21" s="672"/>
      <c r="AD21" s="673">
        <v>10023777</v>
      </c>
      <c r="AE21" s="673"/>
      <c r="AF21" s="673"/>
      <c r="AG21" s="673"/>
      <c r="AH21" s="673"/>
      <c r="AI21" s="673"/>
      <c r="AJ21" s="673"/>
      <c r="AK21" s="673"/>
      <c r="AL21" s="637">
        <v>40.5</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v>8296</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10023777</v>
      </c>
      <c r="S22" s="635"/>
      <c r="T22" s="635"/>
      <c r="U22" s="635"/>
      <c r="V22" s="635"/>
      <c r="W22" s="635"/>
      <c r="X22" s="635"/>
      <c r="Y22" s="636"/>
      <c r="Z22" s="672">
        <v>20.8</v>
      </c>
      <c r="AA22" s="672"/>
      <c r="AB22" s="672"/>
      <c r="AC22" s="672"/>
      <c r="AD22" s="673">
        <v>10023777</v>
      </c>
      <c r="AE22" s="673"/>
      <c r="AF22" s="673"/>
      <c r="AG22" s="673"/>
      <c r="AH22" s="673"/>
      <c r="AI22" s="673"/>
      <c r="AJ22" s="673"/>
      <c r="AK22" s="673"/>
      <c r="AL22" s="637">
        <v>40.5</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1164943</v>
      </c>
      <c r="S23" s="635"/>
      <c r="T23" s="635"/>
      <c r="U23" s="635"/>
      <c r="V23" s="635"/>
      <c r="W23" s="635"/>
      <c r="X23" s="635"/>
      <c r="Y23" s="636"/>
      <c r="Z23" s="672">
        <v>2.4</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v>667438</v>
      </c>
      <c r="BH23" s="635"/>
      <c r="BI23" s="635"/>
      <c r="BJ23" s="635"/>
      <c r="BK23" s="635"/>
      <c r="BL23" s="635"/>
      <c r="BM23" s="635"/>
      <c r="BN23" s="636"/>
      <c r="BO23" s="672">
        <v>5.4</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24428742</v>
      </c>
      <c r="CS24" s="690"/>
      <c r="CT24" s="690"/>
      <c r="CU24" s="690"/>
      <c r="CV24" s="690"/>
      <c r="CW24" s="690"/>
      <c r="CX24" s="690"/>
      <c r="CY24" s="715"/>
      <c r="CZ24" s="716">
        <v>52.8</v>
      </c>
      <c r="DA24" s="698"/>
      <c r="DB24" s="698"/>
      <c r="DC24" s="718"/>
      <c r="DD24" s="714">
        <v>15885798</v>
      </c>
      <c r="DE24" s="690"/>
      <c r="DF24" s="690"/>
      <c r="DG24" s="690"/>
      <c r="DH24" s="690"/>
      <c r="DI24" s="690"/>
      <c r="DJ24" s="690"/>
      <c r="DK24" s="715"/>
      <c r="DL24" s="714">
        <v>14118523</v>
      </c>
      <c r="DM24" s="690"/>
      <c r="DN24" s="690"/>
      <c r="DO24" s="690"/>
      <c r="DP24" s="690"/>
      <c r="DQ24" s="690"/>
      <c r="DR24" s="690"/>
      <c r="DS24" s="690"/>
      <c r="DT24" s="690"/>
      <c r="DU24" s="690"/>
      <c r="DV24" s="715"/>
      <c r="DW24" s="716">
        <v>56.7</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26519127</v>
      </c>
      <c r="S25" s="635"/>
      <c r="T25" s="635"/>
      <c r="U25" s="635"/>
      <c r="V25" s="635"/>
      <c r="W25" s="635"/>
      <c r="X25" s="635"/>
      <c r="Y25" s="636"/>
      <c r="Z25" s="672">
        <v>55.1</v>
      </c>
      <c r="AA25" s="672"/>
      <c r="AB25" s="672"/>
      <c r="AC25" s="672"/>
      <c r="AD25" s="673">
        <v>24686746</v>
      </c>
      <c r="AE25" s="673"/>
      <c r="AF25" s="673"/>
      <c r="AG25" s="673"/>
      <c r="AH25" s="673"/>
      <c r="AI25" s="673"/>
      <c r="AJ25" s="673"/>
      <c r="AK25" s="673"/>
      <c r="AL25" s="637">
        <v>99.7</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7363537</v>
      </c>
      <c r="CS25" s="647"/>
      <c r="CT25" s="647"/>
      <c r="CU25" s="647"/>
      <c r="CV25" s="647"/>
      <c r="CW25" s="647"/>
      <c r="CX25" s="647"/>
      <c r="CY25" s="648"/>
      <c r="CZ25" s="637">
        <v>15.9</v>
      </c>
      <c r="DA25" s="649"/>
      <c r="DB25" s="649"/>
      <c r="DC25" s="650"/>
      <c r="DD25" s="640">
        <v>6617739</v>
      </c>
      <c r="DE25" s="647"/>
      <c r="DF25" s="647"/>
      <c r="DG25" s="647"/>
      <c r="DH25" s="647"/>
      <c r="DI25" s="647"/>
      <c r="DJ25" s="647"/>
      <c r="DK25" s="648"/>
      <c r="DL25" s="640">
        <v>6469097</v>
      </c>
      <c r="DM25" s="647"/>
      <c r="DN25" s="647"/>
      <c r="DO25" s="647"/>
      <c r="DP25" s="647"/>
      <c r="DQ25" s="647"/>
      <c r="DR25" s="647"/>
      <c r="DS25" s="647"/>
      <c r="DT25" s="647"/>
      <c r="DU25" s="647"/>
      <c r="DV25" s="648"/>
      <c r="DW25" s="637">
        <v>26</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7747</v>
      </c>
      <c r="S26" s="635"/>
      <c r="T26" s="635"/>
      <c r="U26" s="635"/>
      <c r="V26" s="635"/>
      <c r="W26" s="635"/>
      <c r="X26" s="635"/>
      <c r="Y26" s="636"/>
      <c r="Z26" s="672">
        <v>0</v>
      </c>
      <c r="AA26" s="672"/>
      <c r="AB26" s="672"/>
      <c r="AC26" s="672"/>
      <c r="AD26" s="673">
        <v>7747</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4619506</v>
      </c>
      <c r="CS26" s="635"/>
      <c r="CT26" s="635"/>
      <c r="CU26" s="635"/>
      <c r="CV26" s="635"/>
      <c r="CW26" s="635"/>
      <c r="CX26" s="635"/>
      <c r="CY26" s="636"/>
      <c r="CZ26" s="637">
        <v>10</v>
      </c>
      <c r="DA26" s="649"/>
      <c r="DB26" s="649"/>
      <c r="DC26" s="650"/>
      <c r="DD26" s="640">
        <v>4251812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139179</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12433934</v>
      </c>
      <c r="BH27" s="635"/>
      <c r="BI27" s="635"/>
      <c r="BJ27" s="635"/>
      <c r="BK27" s="635"/>
      <c r="BL27" s="635"/>
      <c r="BM27" s="635"/>
      <c r="BN27" s="636"/>
      <c r="BO27" s="672">
        <v>100</v>
      </c>
      <c r="BP27" s="672"/>
      <c r="BQ27" s="672"/>
      <c r="BR27" s="672"/>
      <c r="BS27" s="673">
        <v>430326</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12374877</v>
      </c>
      <c r="CS27" s="647"/>
      <c r="CT27" s="647"/>
      <c r="CU27" s="647"/>
      <c r="CV27" s="647"/>
      <c r="CW27" s="647"/>
      <c r="CX27" s="647"/>
      <c r="CY27" s="648"/>
      <c r="CZ27" s="637">
        <v>26.8</v>
      </c>
      <c r="DA27" s="649"/>
      <c r="DB27" s="649"/>
      <c r="DC27" s="650"/>
      <c r="DD27" s="640">
        <v>4586239</v>
      </c>
      <c r="DE27" s="647"/>
      <c r="DF27" s="647"/>
      <c r="DG27" s="647"/>
      <c r="DH27" s="647"/>
      <c r="DI27" s="647"/>
      <c r="DJ27" s="647"/>
      <c r="DK27" s="648"/>
      <c r="DL27" s="640">
        <v>3115334</v>
      </c>
      <c r="DM27" s="647"/>
      <c r="DN27" s="647"/>
      <c r="DO27" s="647"/>
      <c r="DP27" s="647"/>
      <c r="DQ27" s="647"/>
      <c r="DR27" s="647"/>
      <c r="DS27" s="647"/>
      <c r="DT27" s="647"/>
      <c r="DU27" s="647"/>
      <c r="DV27" s="648"/>
      <c r="DW27" s="637">
        <v>12.5</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608951</v>
      </c>
      <c r="S28" s="635"/>
      <c r="T28" s="635"/>
      <c r="U28" s="635"/>
      <c r="V28" s="635"/>
      <c r="W28" s="635"/>
      <c r="X28" s="635"/>
      <c r="Y28" s="636"/>
      <c r="Z28" s="672">
        <v>1.3</v>
      </c>
      <c r="AA28" s="672"/>
      <c r="AB28" s="672"/>
      <c r="AC28" s="672"/>
      <c r="AD28" s="673">
        <v>31207</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4690328</v>
      </c>
      <c r="CS28" s="635"/>
      <c r="CT28" s="635"/>
      <c r="CU28" s="635"/>
      <c r="CV28" s="635"/>
      <c r="CW28" s="635"/>
      <c r="CX28" s="635"/>
      <c r="CY28" s="636"/>
      <c r="CZ28" s="637">
        <v>10.1</v>
      </c>
      <c r="DA28" s="649"/>
      <c r="DB28" s="649"/>
      <c r="DC28" s="650"/>
      <c r="DD28" s="640">
        <v>4681820</v>
      </c>
      <c r="DE28" s="635"/>
      <c r="DF28" s="635"/>
      <c r="DG28" s="635"/>
      <c r="DH28" s="635"/>
      <c r="DI28" s="635"/>
      <c r="DJ28" s="635"/>
      <c r="DK28" s="636"/>
      <c r="DL28" s="640">
        <v>4534092</v>
      </c>
      <c r="DM28" s="635"/>
      <c r="DN28" s="635"/>
      <c r="DO28" s="635"/>
      <c r="DP28" s="635"/>
      <c r="DQ28" s="635"/>
      <c r="DR28" s="635"/>
      <c r="DS28" s="635"/>
      <c r="DT28" s="635"/>
      <c r="DU28" s="635"/>
      <c r="DV28" s="636"/>
      <c r="DW28" s="637">
        <v>18.2</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168416</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4690327</v>
      </c>
      <c r="CS29" s="647"/>
      <c r="CT29" s="647"/>
      <c r="CU29" s="647"/>
      <c r="CV29" s="647"/>
      <c r="CW29" s="647"/>
      <c r="CX29" s="647"/>
      <c r="CY29" s="648"/>
      <c r="CZ29" s="637">
        <v>10.1</v>
      </c>
      <c r="DA29" s="649"/>
      <c r="DB29" s="649"/>
      <c r="DC29" s="650"/>
      <c r="DD29" s="640">
        <v>4681819</v>
      </c>
      <c r="DE29" s="647"/>
      <c r="DF29" s="647"/>
      <c r="DG29" s="647"/>
      <c r="DH29" s="647"/>
      <c r="DI29" s="647"/>
      <c r="DJ29" s="647"/>
      <c r="DK29" s="648"/>
      <c r="DL29" s="640">
        <v>4534091</v>
      </c>
      <c r="DM29" s="647"/>
      <c r="DN29" s="647"/>
      <c r="DO29" s="647"/>
      <c r="DP29" s="647"/>
      <c r="DQ29" s="647"/>
      <c r="DR29" s="647"/>
      <c r="DS29" s="647"/>
      <c r="DT29" s="647"/>
      <c r="DU29" s="647"/>
      <c r="DV29" s="648"/>
      <c r="DW29" s="637">
        <v>18.2</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9313883</v>
      </c>
      <c r="S30" s="635"/>
      <c r="T30" s="635"/>
      <c r="U30" s="635"/>
      <c r="V30" s="635"/>
      <c r="W30" s="635"/>
      <c r="X30" s="635"/>
      <c r="Y30" s="636"/>
      <c r="Z30" s="672">
        <v>19.3</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4589388</v>
      </c>
      <c r="CS30" s="635"/>
      <c r="CT30" s="635"/>
      <c r="CU30" s="635"/>
      <c r="CV30" s="635"/>
      <c r="CW30" s="635"/>
      <c r="CX30" s="635"/>
      <c r="CY30" s="636"/>
      <c r="CZ30" s="637">
        <v>9.9</v>
      </c>
      <c r="DA30" s="649"/>
      <c r="DB30" s="649"/>
      <c r="DC30" s="650"/>
      <c r="DD30" s="640">
        <v>4580880</v>
      </c>
      <c r="DE30" s="635"/>
      <c r="DF30" s="635"/>
      <c r="DG30" s="635"/>
      <c r="DH30" s="635"/>
      <c r="DI30" s="635"/>
      <c r="DJ30" s="635"/>
      <c r="DK30" s="636"/>
      <c r="DL30" s="640">
        <v>4433152</v>
      </c>
      <c r="DM30" s="635"/>
      <c r="DN30" s="635"/>
      <c r="DO30" s="635"/>
      <c r="DP30" s="635"/>
      <c r="DQ30" s="635"/>
      <c r="DR30" s="635"/>
      <c r="DS30" s="635"/>
      <c r="DT30" s="635"/>
      <c r="DU30" s="635"/>
      <c r="DV30" s="636"/>
      <c r="DW30" s="637">
        <v>17.8</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v>
      </c>
      <c r="BH31" s="697"/>
      <c r="BI31" s="697"/>
      <c r="BJ31" s="697"/>
      <c r="BK31" s="697"/>
      <c r="BL31" s="697"/>
      <c r="BM31" s="698">
        <v>97.7</v>
      </c>
      <c r="BN31" s="697"/>
      <c r="BO31" s="697"/>
      <c r="BP31" s="697"/>
      <c r="BQ31" s="699"/>
      <c r="BR31" s="696">
        <v>99.1</v>
      </c>
      <c r="BS31" s="697"/>
      <c r="BT31" s="697"/>
      <c r="BU31" s="697"/>
      <c r="BV31" s="697"/>
      <c r="BW31" s="697"/>
      <c r="BX31" s="698">
        <v>97.5</v>
      </c>
      <c r="BY31" s="697"/>
      <c r="BZ31" s="697"/>
      <c r="CA31" s="697"/>
      <c r="CB31" s="699"/>
      <c r="CD31" s="655"/>
      <c r="CE31" s="656"/>
      <c r="CF31" s="631" t="s">
        <v>301</v>
      </c>
      <c r="CG31" s="632"/>
      <c r="CH31" s="632"/>
      <c r="CI31" s="632"/>
      <c r="CJ31" s="632"/>
      <c r="CK31" s="632"/>
      <c r="CL31" s="632"/>
      <c r="CM31" s="632"/>
      <c r="CN31" s="632"/>
      <c r="CO31" s="632"/>
      <c r="CP31" s="632"/>
      <c r="CQ31" s="633"/>
      <c r="CR31" s="634">
        <v>100939</v>
      </c>
      <c r="CS31" s="647"/>
      <c r="CT31" s="647"/>
      <c r="CU31" s="647"/>
      <c r="CV31" s="647"/>
      <c r="CW31" s="647"/>
      <c r="CX31" s="647"/>
      <c r="CY31" s="648"/>
      <c r="CZ31" s="637">
        <v>0.2</v>
      </c>
      <c r="DA31" s="649"/>
      <c r="DB31" s="649"/>
      <c r="DC31" s="650"/>
      <c r="DD31" s="640">
        <v>100939</v>
      </c>
      <c r="DE31" s="647"/>
      <c r="DF31" s="647"/>
      <c r="DG31" s="647"/>
      <c r="DH31" s="647"/>
      <c r="DI31" s="647"/>
      <c r="DJ31" s="647"/>
      <c r="DK31" s="648"/>
      <c r="DL31" s="640">
        <v>100939</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3930299</v>
      </c>
      <c r="S32" s="635"/>
      <c r="T32" s="635"/>
      <c r="U32" s="635"/>
      <c r="V32" s="635"/>
      <c r="W32" s="635"/>
      <c r="X32" s="635"/>
      <c r="Y32" s="636"/>
      <c r="Z32" s="672">
        <v>8.1999999999999993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98.9</v>
      </c>
      <c r="BH32" s="647"/>
      <c r="BI32" s="647"/>
      <c r="BJ32" s="647"/>
      <c r="BK32" s="647"/>
      <c r="BL32" s="647"/>
      <c r="BM32" s="638">
        <v>97.6</v>
      </c>
      <c r="BN32" s="647"/>
      <c r="BO32" s="647"/>
      <c r="BP32" s="647"/>
      <c r="BQ32" s="670"/>
      <c r="BR32" s="700">
        <v>99.1</v>
      </c>
      <c r="BS32" s="647"/>
      <c r="BT32" s="647"/>
      <c r="BU32" s="647"/>
      <c r="BV32" s="647"/>
      <c r="BW32" s="647"/>
      <c r="BX32" s="638">
        <v>97.4</v>
      </c>
      <c r="BY32" s="647"/>
      <c r="BZ32" s="647"/>
      <c r="CA32" s="647"/>
      <c r="CB32" s="670"/>
      <c r="CD32" s="657"/>
      <c r="CE32" s="658"/>
      <c r="CF32" s="631" t="s">
        <v>305</v>
      </c>
      <c r="CG32" s="632"/>
      <c r="CH32" s="632"/>
      <c r="CI32" s="632"/>
      <c r="CJ32" s="632"/>
      <c r="CK32" s="632"/>
      <c r="CL32" s="632"/>
      <c r="CM32" s="632"/>
      <c r="CN32" s="632"/>
      <c r="CO32" s="632"/>
      <c r="CP32" s="632"/>
      <c r="CQ32" s="633"/>
      <c r="CR32" s="634">
        <v>1</v>
      </c>
      <c r="CS32" s="635"/>
      <c r="CT32" s="635"/>
      <c r="CU32" s="635"/>
      <c r="CV32" s="635"/>
      <c r="CW32" s="635"/>
      <c r="CX32" s="635"/>
      <c r="CY32" s="636"/>
      <c r="CZ32" s="637">
        <v>0</v>
      </c>
      <c r="DA32" s="649"/>
      <c r="DB32" s="649"/>
      <c r="DC32" s="650"/>
      <c r="DD32" s="640">
        <v>1</v>
      </c>
      <c r="DE32" s="635"/>
      <c r="DF32" s="635"/>
      <c r="DG32" s="635"/>
      <c r="DH32" s="635"/>
      <c r="DI32" s="635"/>
      <c r="DJ32" s="635"/>
      <c r="DK32" s="636"/>
      <c r="DL32" s="640">
        <v>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71313</v>
      </c>
      <c r="S33" s="635"/>
      <c r="T33" s="635"/>
      <c r="U33" s="635"/>
      <c r="V33" s="635"/>
      <c r="W33" s="635"/>
      <c r="X33" s="635"/>
      <c r="Y33" s="636"/>
      <c r="Z33" s="672">
        <v>0.1</v>
      </c>
      <c r="AA33" s="672"/>
      <c r="AB33" s="672"/>
      <c r="AC33" s="672"/>
      <c r="AD33" s="673">
        <v>6942</v>
      </c>
      <c r="AE33" s="673"/>
      <c r="AF33" s="673"/>
      <c r="AG33" s="673"/>
      <c r="AH33" s="673"/>
      <c r="AI33" s="673"/>
      <c r="AJ33" s="673"/>
      <c r="AK33" s="673"/>
      <c r="AL33" s="637">
        <v>0</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99.1</v>
      </c>
      <c r="BH33" s="619"/>
      <c r="BI33" s="619"/>
      <c r="BJ33" s="619"/>
      <c r="BK33" s="619"/>
      <c r="BL33" s="619"/>
      <c r="BM33" s="665">
        <v>97.5</v>
      </c>
      <c r="BN33" s="619"/>
      <c r="BO33" s="619"/>
      <c r="BP33" s="619"/>
      <c r="BQ33" s="682"/>
      <c r="BR33" s="695">
        <v>99.1</v>
      </c>
      <c r="BS33" s="619"/>
      <c r="BT33" s="619"/>
      <c r="BU33" s="619"/>
      <c r="BV33" s="619"/>
      <c r="BW33" s="619"/>
      <c r="BX33" s="665">
        <v>97.3</v>
      </c>
      <c r="BY33" s="619"/>
      <c r="BZ33" s="619"/>
      <c r="CA33" s="619"/>
      <c r="CB33" s="682"/>
      <c r="CD33" s="631" t="s">
        <v>308</v>
      </c>
      <c r="CE33" s="632"/>
      <c r="CF33" s="632"/>
      <c r="CG33" s="632"/>
      <c r="CH33" s="632"/>
      <c r="CI33" s="632"/>
      <c r="CJ33" s="632"/>
      <c r="CK33" s="632"/>
      <c r="CL33" s="632"/>
      <c r="CM33" s="632"/>
      <c r="CN33" s="632"/>
      <c r="CO33" s="632"/>
      <c r="CP33" s="632"/>
      <c r="CQ33" s="633"/>
      <c r="CR33" s="634">
        <v>16526219</v>
      </c>
      <c r="CS33" s="647"/>
      <c r="CT33" s="647"/>
      <c r="CU33" s="647"/>
      <c r="CV33" s="647"/>
      <c r="CW33" s="647"/>
      <c r="CX33" s="647"/>
      <c r="CY33" s="648"/>
      <c r="CZ33" s="637">
        <v>35.700000000000003</v>
      </c>
      <c r="DA33" s="649"/>
      <c r="DB33" s="649"/>
      <c r="DC33" s="650"/>
      <c r="DD33" s="640">
        <v>12439437</v>
      </c>
      <c r="DE33" s="647"/>
      <c r="DF33" s="647"/>
      <c r="DG33" s="647"/>
      <c r="DH33" s="647"/>
      <c r="DI33" s="647"/>
      <c r="DJ33" s="647"/>
      <c r="DK33" s="648"/>
      <c r="DL33" s="640">
        <v>9250194</v>
      </c>
      <c r="DM33" s="647"/>
      <c r="DN33" s="647"/>
      <c r="DO33" s="647"/>
      <c r="DP33" s="647"/>
      <c r="DQ33" s="647"/>
      <c r="DR33" s="647"/>
      <c r="DS33" s="647"/>
      <c r="DT33" s="647"/>
      <c r="DU33" s="647"/>
      <c r="DV33" s="648"/>
      <c r="DW33" s="637">
        <v>37.1</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263284</v>
      </c>
      <c r="S34" s="635"/>
      <c r="T34" s="635"/>
      <c r="U34" s="635"/>
      <c r="V34" s="635"/>
      <c r="W34" s="635"/>
      <c r="X34" s="635"/>
      <c r="Y34" s="636"/>
      <c r="Z34" s="672">
        <v>0.5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6632078</v>
      </c>
      <c r="CS34" s="635"/>
      <c r="CT34" s="635"/>
      <c r="CU34" s="635"/>
      <c r="CV34" s="635"/>
      <c r="CW34" s="635"/>
      <c r="CX34" s="635"/>
      <c r="CY34" s="636"/>
      <c r="CZ34" s="637">
        <v>14.3</v>
      </c>
      <c r="DA34" s="649"/>
      <c r="DB34" s="649"/>
      <c r="DC34" s="650"/>
      <c r="DD34" s="640">
        <v>4759611</v>
      </c>
      <c r="DE34" s="635"/>
      <c r="DF34" s="635"/>
      <c r="DG34" s="635"/>
      <c r="DH34" s="635"/>
      <c r="DI34" s="635"/>
      <c r="DJ34" s="635"/>
      <c r="DK34" s="636"/>
      <c r="DL34" s="640">
        <v>4238196</v>
      </c>
      <c r="DM34" s="635"/>
      <c r="DN34" s="635"/>
      <c r="DO34" s="635"/>
      <c r="DP34" s="635"/>
      <c r="DQ34" s="635"/>
      <c r="DR34" s="635"/>
      <c r="DS34" s="635"/>
      <c r="DT34" s="635"/>
      <c r="DU34" s="635"/>
      <c r="DV34" s="636"/>
      <c r="DW34" s="637">
        <v>17</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2412415</v>
      </c>
      <c r="S35" s="635"/>
      <c r="T35" s="635"/>
      <c r="U35" s="635"/>
      <c r="V35" s="635"/>
      <c r="W35" s="635"/>
      <c r="X35" s="635"/>
      <c r="Y35" s="636"/>
      <c r="Z35" s="672">
        <v>5</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310102</v>
      </c>
      <c r="CS35" s="647"/>
      <c r="CT35" s="647"/>
      <c r="CU35" s="647"/>
      <c r="CV35" s="647"/>
      <c r="CW35" s="647"/>
      <c r="CX35" s="647"/>
      <c r="CY35" s="648"/>
      <c r="CZ35" s="637">
        <v>0.7</v>
      </c>
      <c r="DA35" s="649"/>
      <c r="DB35" s="649"/>
      <c r="DC35" s="650"/>
      <c r="DD35" s="640">
        <v>254801</v>
      </c>
      <c r="DE35" s="647"/>
      <c r="DF35" s="647"/>
      <c r="DG35" s="647"/>
      <c r="DH35" s="647"/>
      <c r="DI35" s="647"/>
      <c r="DJ35" s="647"/>
      <c r="DK35" s="648"/>
      <c r="DL35" s="640">
        <v>254801</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1052246</v>
      </c>
      <c r="S36" s="635"/>
      <c r="T36" s="635"/>
      <c r="U36" s="635"/>
      <c r="V36" s="635"/>
      <c r="W36" s="635"/>
      <c r="X36" s="635"/>
      <c r="Y36" s="636"/>
      <c r="Z36" s="672">
        <v>2.2000000000000002</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5419459</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52013</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4231320</v>
      </c>
      <c r="CS36" s="635"/>
      <c r="CT36" s="635"/>
      <c r="CU36" s="635"/>
      <c r="CV36" s="635"/>
      <c r="CW36" s="635"/>
      <c r="CX36" s="635"/>
      <c r="CY36" s="636"/>
      <c r="CZ36" s="637">
        <v>9.1</v>
      </c>
      <c r="DA36" s="649"/>
      <c r="DB36" s="649"/>
      <c r="DC36" s="650"/>
      <c r="DD36" s="640">
        <v>3179235</v>
      </c>
      <c r="DE36" s="635"/>
      <c r="DF36" s="635"/>
      <c r="DG36" s="635"/>
      <c r="DH36" s="635"/>
      <c r="DI36" s="635"/>
      <c r="DJ36" s="635"/>
      <c r="DK36" s="636"/>
      <c r="DL36" s="640">
        <v>1935681</v>
      </c>
      <c r="DM36" s="635"/>
      <c r="DN36" s="635"/>
      <c r="DO36" s="635"/>
      <c r="DP36" s="635"/>
      <c r="DQ36" s="635"/>
      <c r="DR36" s="635"/>
      <c r="DS36" s="635"/>
      <c r="DT36" s="635"/>
      <c r="DU36" s="635"/>
      <c r="DV36" s="636"/>
      <c r="DW36" s="637">
        <v>7.8</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431725</v>
      </c>
      <c r="S37" s="635"/>
      <c r="T37" s="635"/>
      <c r="U37" s="635"/>
      <c r="V37" s="635"/>
      <c r="W37" s="635"/>
      <c r="X37" s="635"/>
      <c r="Y37" s="636"/>
      <c r="Z37" s="672">
        <v>0.9</v>
      </c>
      <c r="AA37" s="672"/>
      <c r="AB37" s="672"/>
      <c r="AC37" s="672"/>
      <c r="AD37" s="673">
        <v>19742</v>
      </c>
      <c r="AE37" s="673"/>
      <c r="AF37" s="673"/>
      <c r="AG37" s="673"/>
      <c r="AH37" s="673"/>
      <c r="AI37" s="673"/>
      <c r="AJ37" s="673"/>
      <c r="AK37" s="673"/>
      <c r="AL37" s="637">
        <v>0.1</v>
      </c>
      <c r="AM37" s="638"/>
      <c r="AN37" s="638"/>
      <c r="AO37" s="674"/>
      <c r="AQ37" s="667" t="s">
        <v>320</v>
      </c>
      <c r="AR37" s="668"/>
      <c r="AS37" s="668"/>
      <c r="AT37" s="668"/>
      <c r="AU37" s="668"/>
      <c r="AV37" s="668"/>
      <c r="AW37" s="668"/>
      <c r="AX37" s="668"/>
      <c r="AY37" s="669"/>
      <c r="AZ37" s="634">
        <v>1094957</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-68982</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5821</v>
      </c>
      <c r="CS37" s="647"/>
      <c r="CT37" s="647"/>
      <c r="CU37" s="647"/>
      <c r="CV37" s="647"/>
      <c r="CW37" s="647"/>
      <c r="CX37" s="647"/>
      <c r="CY37" s="648"/>
      <c r="CZ37" s="637">
        <v>0</v>
      </c>
      <c r="DA37" s="649"/>
      <c r="DB37" s="649"/>
      <c r="DC37" s="650"/>
      <c r="DD37" s="640">
        <v>5821</v>
      </c>
      <c r="DE37" s="647"/>
      <c r="DF37" s="647"/>
      <c r="DG37" s="647"/>
      <c r="DH37" s="647"/>
      <c r="DI37" s="647"/>
      <c r="DJ37" s="647"/>
      <c r="DK37" s="648"/>
      <c r="DL37" s="640">
        <v>2737</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3237095</v>
      </c>
      <c r="S38" s="635"/>
      <c r="T38" s="635"/>
      <c r="U38" s="635"/>
      <c r="V38" s="635"/>
      <c r="W38" s="635"/>
      <c r="X38" s="635"/>
      <c r="Y38" s="636"/>
      <c r="Z38" s="672">
        <v>6.7</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384781</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9951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3531793</v>
      </c>
      <c r="CS38" s="635"/>
      <c r="CT38" s="635"/>
      <c r="CU38" s="635"/>
      <c r="CV38" s="635"/>
      <c r="CW38" s="635"/>
      <c r="CX38" s="635"/>
      <c r="CY38" s="636"/>
      <c r="CZ38" s="637">
        <v>7.6</v>
      </c>
      <c r="DA38" s="649"/>
      <c r="DB38" s="649"/>
      <c r="DC38" s="650"/>
      <c r="DD38" s="640">
        <v>2826442</v>
      </c>
      <c r="DE38" s="635"/>
      <c r="DF38" s="635"/>
      <c r="DG38" s="635"/>
      <c r="DH38" s="635"/>
      <c r="DI38" s="635"/>
      <c r="DJ38" s="635"/>
      <c r="DK38" s="636"/>
      <c r="DL38" s="640">
        <v>2682979</v>
      </c>
      <c r="DM38" s="635"/>
      <c r="DN38" s="635"/>
      <c r="DO38" s="635"/>
      <c r="DP38" s="635"/>
      <c r="DQ38" s="635"/>
      <c r="DR38" s="635"/>
      <c r="DS38" s="635"/>
      <c r="DT38" s="635"/>
      <c r="DU38" s="635"/>
      <c r="DV38" s="636"/>
      <c r="DW38" s="637">
        <v>10.8</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362886</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14572</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1380389</v>
      </c>
      <c r="CS39" s="647"/>
      <c r="CT39" s="647"/>
      <c r="CU39" s="647"/>
      <c r="CV39" s="647"/>
      <c r="CW39" s="647"/>
      <c r="CX39" s="647"/>
      <c r="CY39" s="648"/>
      <c r="CZ39" s="637">
        <v>3</v>
      </c>
      <c r="DA39" s="649"/>
      <c r="DB39" s="649"/>
      <c r="DC39" s="650"/>
      <c r="DD39" s="640">
        <v>1237904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161895</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v>45042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86</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440537</v>
      </c>
      <c r="CS40" s="635"/>
      <c r="CT40" s="635"/>
      <c r="CU40" s="635"/>
      <c r="CV40" s="635"/>
      <c r="CW40" s="635"/>
      <c r="CX40" s="635"/>
      <c r="CY40" s="636"/>
      <c r="CZ40" s="637">
        <v>1</v>
      </c>
      <c r="DA40" s="649"/>
      <c r="DB40" s="649"/>
      <c r="DC40" s="650"/>
      <c r="DD40" s="640">
        <v>181444</v>
      </c>
      <c r="DE40" s="635"/>
      <c r="DF40" s="635"/>
      <c r="DG40" s="635"/>
      <c r="DH40" s="635"/>
      <c r="DI40" s="635"/>
      <c r="DJ40" s="635"/>
      <c r="DK40" s="636"/>
      <c r="DL40" s="640">
        <v>138537</v>
      </c>
      <c r="DM40" s="635"/>
      <c r="DN40" s="635"/>
      <c r="DO40" s="635"/>
      <c r="DP40" s="635"/>
      <c r="DQ40" s="635"/>
      <c r="DR40" s="635"/>
      <c r="DS40" s="635"/>
      <c r="DT40" s="635"/>
      <c r="DU40" s="635"/>
      <c r="DV40" s="636"/>
      <c r="DW40" s="637">
        <v>0.6</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48155680</v>
      </c>
      <c r="S41" s="659"/>
      <c r="T41" s="659"/>
      <c r="U41" s="659"/>
      <c r="V41" s="659"/>
      <c r="W41" s="659"/>
      <c r="X41" s="659"/>
      <c r="Y41" s="662"/>
      <c r="Z41" s="663">
        <v>100</v>
      </c>
      <c r="AA41" s="663"/>
      <c r="AB41" s="663"/>
      <c r="AC41" s="663"/>
      <c r="AD41" s="664">
        <v>24752384</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756188</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332</v>
      </c>
      <c r="AR42" s="680"/>
      <c r="AS42" s="680"/>
      <c r="AT42" s="680"/>
      <c r="AU42" s="680"/>
      <c r="AV42" s="680"/>
      <c r="AW42" s="680"/>
      <c r="AX42" s="680"/>
      <c r="AY42" s="681"/>
      <c r="AZ42" s="618">
        <v>2775605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5296474</v>
      </c>
      <c r="CS42" s="647"/>
      <c r="CT42" s="647"/>
      <c r="CU42" s="647"/>
      <c r="CV42" s="647"/>
      <c r="CW42" s="647"/>
      <c r="CX42" s="647"/>
      <c r="CY42" s="648"/>
      <c r="CZ42" s="637">
        <v>11.5</v>
      </c>
      <c r="DA42" s="649"/>
      <c r="DB42" s="649"/>
      <c r="DC42" s="650"/>
      <c r="DD42" s="640">
        <v>1060067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142259</v>
      </c>
      <c r="CS43" s="647"/>
      <c r="CT43" s="647"/>
      <c r="CU43" s="647"/>
      <c r="CV43" s="647"/>
      <c r="CW43" s="647"/>
      <c r="CX43" s="647"/>
      <c r="CY43" s="648"/>
      <c r="CZ43" s="637">
        <v>0.3</v>
      </c>
      <c r="DA43" s="649"/>
      <c r="DB43" s="649"/>
      <c r="DC43" s="650"/>
      <c r="DD43" s="640">
        <v>142259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345</v>
      </c>
      <c r="CG44" s="632"/>
      <c r="CH44" s="632"/>
      <c r="CI44" s="632"/>
      <c r="CJ44" s="632"/>
      <c r="CK44" s="632"/>
      <c r="CL44" s="632"/>
      <c r="CM44" s="632"/>
      <c r="CN44" s="632"/>
      <c r="CO44" s="632"/>
      <c r="CP44" s="632"/>
      <c r="CQ44" s="633"/>
      <c r="CR44" s="634">
        <v>4037300</v>
      </c>
      <c r="CS44" s="635"/>
      <c r="CT44" s="635"/>
      <c r="CU44" s="635"/>
      <c r="CV44" s="635"/>
      <c r="CW44" s="635"/>
      <c r="CX44" s="635"/>
      <c r="CY44" s="636"/>
      <c r="CZ44" s="637">
        <v>8.6999999999999993</v>
      </c>
      <c r="DA44" s="638"/>
      <c r="DB44" s="638"/>
      <c r="DC44" s="639"/>
      <c r="DD44" s="640">
        <v>743862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1648190</v>
      </c>
      <c r="CS45" s="647"/>
      <c r="CT45" s="647"/>
      <c r="CU45" s="647"/>
      <c r="CV45" s="647"/>
      <c r="CW45" s="647"/>
      <c r="CX45" s="647"/>
      <c r="CY45" s="648"/>
      <c r="CZ45" s="637">
        <v>3.6</v>
      </c>
      <c r="DA45" s="649"/>
      <c r="DB45" s="649"/>
      <c r="DC45" s="650"/>
      <c r="DD45" s="640">
        <v>142309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2265704</v>
      </c>
      <c r="CS46" s="635"/>
      <c r="CT46" s="635"/>
      <c r="CU46" s="635"/>
      <c r="CV46" s="635"/>
      <c r="CW46" s="635"/>
      <c r="CX46" s="635"/>
      <c r="CY46" s="636"/>
      <c r="CZ46" s="637">
        <v>4.9000000000000004</v>
      </c>
      <c r="DA46" s="638"/>
      <c r="DB46" s="638"/>
      <c r="DC46" s="639"/>
      <c r="DD46" s="640">
        <v>586872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1259174</v>
      </c>
      <c r="CS47" s="647"/>
      <c r="CT47" s="647"/>
      <c r="CU47" s="647"/>
      <c r="CV47" s="647"/>
      <c r="CW47" s="647"/>
      <c r="CX47" s="647"/>
      <c r="CY47" s="648"/>
      <c r="CZ47" s="637">
        <v>2.7</v>
      </c>
      <c r="DA47" s="649"/>
      <c r="DB47" s="649"/>
      <c r="DC47" s="650"/>
      <c r="DD47" s="640">
        <v>316205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46251435</v>
      </c>
      <c r="CS49" s="619"/>
      <c r="CT49" s="619"/>
      <c r="CU49" s="619"/>
      <c r="CV49" s="619"/>
      <c r="CW49" s="619"/>
      <c r="CX49" s="619"/>
      <c r="CY49" s="620"/>
      <c r="CZ49" s="621">
        <v>100</v>
      </c>
      <c r="DA49" s="622"/>
      <c r="DB49" s="622"/>
      <c r="DC49" s="623"/>
      <c r="DD49" s="624">
        <v>29385302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7kVRWXuIh4gjFUhiGQMDUeng2I3PlQBbbswNyHFjqd6HeFbQs/LI/6WDWx7VBY2Hvr/nY1T8/dd5Qe2Hin41Q==" saltValue="xERJWzs/Afx6qczpo4Vm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P40" sqref="AP40:AT40"/>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47939</v>
      </c>
      <c r="R7" s="1116"/>
      <c r="S7" s="1116"/>
      <c r="T7" s="1116"/>
      <c r="U7" s="1116"/>
      <c r="V7" s="1116">
        <v>46039</v>
      </c>
      <c r="W7" s="1116"/>
      <c r="X7" s="1116"/>
      <c r="Y7" s="1116"/>
      <c r="Z7" s="1116"/>
      <c r="AA7" s="1116">
        <v>1900</v>
      </c>
      <c r="AB7" s="1116"/>
      <c r="AC7" s="1116"/>
      <c r="AD7" s="1116"/>
      <c r="AE7" s="1117"/>
      <c r="AF7" s="1118">
        <v>1284</v>
      </c>
      <c r="AG7" s="1119"/>
      <c r="AH7" s="1119"/>
      <c r="AI7" s="1119"/>
      <c r="AJ7" s="1120"/>
      <c r="AK7" s="1121">
        <v>2412</v>
      </c>
      <c r="AL7" s="1122"/>
      <c r="AM7" s="1122"/>
      <c r="AN7" s="1122"/>
      <c r="AO7" s="1122"/>
      <c r="AP7" s="1122">
        <v>36782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575</v>
      </c>
      <c r="BT7" s="1113"/>
      <c r="BU7" s="1113"/>
      <c r="BV7" s="1113"/>
      <c r="BW7" s="1113"/>
      <c r="BX7" s="1113"/>
      <c r="BY7" s="1113"/>
      <c r="BZ7" s="1113"/>
      <c r="CA7" s="1113"/>
      <c r="CB7" s="1113"/>
      <c r="CC7" s="1113"/>
      <c r="CD7" s="1113"/>
      <c r="CE7" s="1113"/>
      <c r="CF7" s="1113"/>
      <c r="CG7" s="1125"/>
      <c r="CH7" s="1109">
        <v>0</v>
      </c>
      <c r="CI7" s="1110"/>
      <c r="CJ7" s="1110"/>
      <c r="CK7" s="1110"/>
      <c r="CL7" s="1111"/>
      <c r="CM7" s="1109">
        <v>82</v>
      </c>
      <c r="CN7" s="1110"/>
      <c r="CO7" s="1110"/>
      <c r="CP7" s="1110"/>
      <c r="CQ7" s="1111"/>
      <c r="CR7" s="1109">
        <v>5</v>
      </c>
      <c r="CS7" s="1110"/>
      <c r="CT7" s="1110"/>
      <c r="CU7" s="1110"/>
      <c r="CV7" s="1111"/>
      <c r="CW7" s="1109" t="s">
        <v>560</v>
      </c>
      <c r="CX7" s="1110"/>
      <c r="CY7" s="1110"/>
      <c r="CZ7" s="1110"/>
      <c r="DA7" s="1111"/>
      <c r="DB7" s="1109">
        <v>270</v>
      </c>
      <c r="DC7" s="1110"/>
      <c r="DD7" s="1110"/>
      <c r="DE7" s="1110"/>
      <c r="DF7" s="1111"/>
      <c r="DG7" s="1109">
        <v>345</v>
      </c>
      <c r="DH7" s="1110"/>
      <c r="DI7" s="1110"/>
      <c r="DJ7" s="1110"/>
      <c r="DK7" s="1111"/>
      <c r="DL7" s="1109" t="s">
        <v>563</v>
      </c>
      <c r="DM7" s="1110"/>
      <c r="DN7" s="1110"/>
      <c r="DO7" s="1110"/>
      <c r="DP7" s="1111"/>
      <c r="DQ7" s="1109">
        <v>198</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232</v>
      </c>
      <c r="R8" s="1052"/>
      <c r="S8" s="1052"/>
      <c r="T8" s="1052"/>
      <c r="U8" s="1052"/>
      <c r="V8" s="1052">
        <v>228</v>
      </c>
      <c r="W8" s="1052"/>
      <c r="X8" s="1052"/>
      <c r="Y8" s="1052"/>
      <c r="Z8" s="1052"/>
      <c r="AA8" s="1052">
        <v>4</v>
      </c>
      <c r="AB8" s="1052"/>
      <c r="AC8" s="1052"/>
      <c r="AD8" s="1052"/>
      <c r="AE8" s="1053"/>
      <c r="AF8" s="1048">
        <v>4</v>
      </c>
      <c r="AG8" s="1049"/>
      <c r="AH8" s="1049"/>
      <c r="AI8" s="1049"/>
      <c r="AJ8" s="1050"/>
      <c r="AK8" s="1093" t="s">
        <v>559</v>
      </c>
      <c r="AL8" s="1094"/>
      <c r="AM8" s="1094"/>
      <c r="AN8" s="1094"/>
      <c r="AO8" s="1094"/>
      <c r="AP8" s="1094">
        <v>561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576</v>
      </c>
      <c r="BT8" s="1006"/>
      <c r="BU8" s="1006"/>
      <c r="BV8" s="1006"/>
      <c r="BW8" s="1006"/>
      <c r="BX8" s="1006"/>
      <c r="BY8" s="1006"/>
      <c r="BZ8" s="1006"/>
      <c r="CA8" s="1006"/>
      <c r="CB8" s="1006"/>
      <c r="CC8" s="1006"/>
      <c r="CD8" s="1006"/>
      <c r="CE8" s="1006"/>
      <c r="CF8" s="1006"/>
      <c r="CG8" s="1027"/>
      <c r="CH8" s="1002">
        <v>1</v>
      </c>
      <c r="CI8" s="1003"/>
      <c r="CJ8" s="1003"/>
      <c r="CK8" s="1003"/>
      <c r="CL8" s="1004"/>
      <c r="CM8" s="1002">
        <v>41</v>
      </c>
      <c r="CN8" s="1003"/>
      <c r="CO8" s="1003"/>
      <c r="CP8" s="1003"/>
      <c r="CQ8" s="1004"/>
      <c r="CR8" s="1002">
        <v>22</v>
      </c>
      <c r="CS8" s="1003"/>
      <c r="CT8" s="1003"/>
      <c r="CU8" s="1003"/>
      <c r="CV8" s="1004"/>
      <c r="CW8" s="1002" t="s">
        <v>581</v>
      </c>
      <c r="CX8" s="1003"/>
      <c r="CY8" s="1003"/>
      <c r="CZ8" s="1003"/>
      <c r="DA8" s="1004"/>
      <c r="DB8" s="1002" t="s">
        <v>582</v>
      </c>
      <c r="DC8" s="1003"/>
      <c r="DD8" s="1003"/>
      <c r="DE8" s="1003"/>
      <c r="DF8" s="1004"/>
      <c r="DG8" s="1002" t="s">
        <v>583</v>
      </c>
      <c r="DH8" s="1003"/>
      <c r="DI8" s="1003"/>
      <c r="DJ8" s="1003"/>
      <c r="DK8" s="1004"/>
      <c r="DL8" s="1002" t="s">
        <v>581</v>
      </c>
      <c r="DM8" s="1003"/>
      <c r="DN8" s="1003"/>
      <c r="DO8" s="1003"/>
      <c r="DP8" s="1004"/>
      <c r="DQ8" s="1002" t="s">
        <v>581</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577</v>
      </c>
      <c r="BT9" s="1006"/>
      <c r="BU9" s="1006"/>
      <c r="BV9" s="1006"/>
      <c r="BW9" s="1006"/>
      <c r="BX9" s="1006"/>
      <c r="BY9" s="1006"/>
      <c r="BZ9" s="1006"/>
      <c r="CA9" s="1006"/>
      <c r="CB9" s="1006"/>
      <c r="CC9" s="1006"/>
      <c r="CD9" s="1006"/>
      <c r="CE9" s="1006"/>
      <c r="CF9" s="1006"/>
      <c r="CG9" s="1027"/>
      <c r="CH9" s="1002">
        <v>0</v>
      </c>
      <c r="CI9" s="1003"/>
      <c r="CJ9" s="1003"/>
      <c r="CK9" s="1003"/>
      <c r="CL9" s="1004"/>
      <c r="CM9" s="1002">
        <v>102</v>
      </c>
      <c r="CN9" s="1003"/>
      <c r="CO9" s="1003"/>
      <c r="CP9" s="1003"/>
      <c r="CQ9" s="1004"/>
      <c r="CR9" s="1002">
        <v>14</v>
      </c>
      <c r="CS9" s="1003"/>
      <c r="CT9" s="1003"/>
      <c r="CU9" s="1003"/>
      <c r="CV9" s="1004"/>
      <c r="CW9" s="1002" t="s">
        <v>584</v>
      </c>
      <c r="CX9" s="1003"/>
      <c r="CY9" s="1003"/>
      <c r="CZ9" s="1003"/>
      <c r="DA9" s="1004"/>
      <c r="DB9" s="1002" t="s">
        <v>585</v>
      </c>
      <c r="DC9" s="1003"/>
      <c r="DD9" s="1003"/>
      <c r="DE9" s="1003"/>
      <c r="DF9" s="1004"/>
      <c r="DG9" s="1002" t="s">
        <v>584</v>
      </c>
      <c r="DH9" s="1003"/>
      <c r="DI9" s="1003"/>
      <c r="DJ9" s="1003"/>
      <c r="DK9" s="1004"/>
      <c r="DL9" s="1002" t="s">
        <v>584</v>
      </c>
      <c r="DM9" s="1003"/>
      <c r="DN9" s="1003"/>
      <c r="DO9" s="1003"/>
      <c r="DP9" s="1004"/>
      <c r="DQ9" s="1002" t="s">
        <v>582</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578</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40</v>
      </c>
      <c r="CN10" s="1003"/>
      <c r="CO10" s="1003"/>
      <c r="CP10" s="1003"/>
      <c r="CQ10" s="1004"/>
      <c r="CR10" s="1002">
        <v>1</v>
      </c>
      <c r="CS10" s="1003"/>
      <c r="CT10" s="1003"/>
      <c r="CU10" s="1003"/>
      <c r="CV10" s="1004"/>
      <c r="CW10" s="1002" t="s">
        <v>586</v>
      </c>
      <c r="CX10" s="1003"/>
      <c r="CY10" s="1003"/>
      <c r="CZ10" s="1003"/>
      <c r="DA10" s="1004"/>
      <c r="DB10" s="1002" t="s">
        <v>584</v>
      </c>
      <c r="DC10" s="1003"/>
      <c r="DD10" s="1003"/>
      <c r="DE10" s="1003"/>
      <c r="DF10" s="1004"/>
      <c r="DG10" s="1002" t="s">
        <v>587</v>
      </c>
      <c r="DH10" s="1003"/>
      <c r="DI10" s="1003"/>
      <c r="DJ10" s="1003"/>
      <c r="DK10" s="1004"/>
      <c r="DL10" s="1002" t="s">
        <v>588</v>
      </c>
      <c r="DM10" s="1003"/>
      <c r="DN10" s="1003"/>
      <c r="DO10" s="1003"/>
      <c r="DP10" s="1004"/>
      <c r="DQ10" s="1002" t="s">
        <v>582</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579</v>
      </c>
      <c r="BT11" s="1006"/>
      <c r="BU11" s="1006"/>
      <c r="BV11" s="1006"/>
      <c r="BW11" s="1006"/>
      <c r="BX11" s="1006"/>
      <c r="BY11" s="1006"/>
      <c r="BZ11" s="1006"/>
      <c r="CA11" s="1006"/>
      <c r="CB11" s="1006"/>
      <c r="CC11" s="1006"/>
      <c r="CD11" s="1006"/>
      <c r="CE11" s="1006"/>
      <c r="CF11" s="1006"/>
      <c r="CG11" s="1027"/>
      <c r="CH11" s="1002">
        <v>2</v>
      </c>
      <c r="CI11" s="1003"/>
      <c r="CJ11" s="1003"/>
      <c r="CK11" s="1003"/>
      <c r="CL11" s="1004"/>
      <c r="CM11" s="1002">
        <v>5</v>
      </c>
      <c r="CN11" s="1003"/>
      <c r="CO11" s="1003"/>
      <c r="CP11" s="1003"/>
      <c r="CQ11" s="1004"/>
      <c r="CR11" s="1002">
        <v>5</v>
      </c>
      <c r="CS11" s="1003"/>
      <c r="CT11" s="1003"/>
      <c r="CU11" s="1003"/>
      <c r="CV11" s="1004"/>
      <c r="CW11" s="1002" t="s">
        <v>589</v>
      </c>
      <c r="CX11" s="1003"/>
      <c r="CY11" s="1003"/>
      <c r="CZ11" s="1003"/>
      <c r="DA11" s="1004"/>
      <c r="DB11" s="1002" t="s">
        <v>582</v>
      </c>
      <c r="DC11" s="1003"/>
      <c r="DD11" s="1003"/>
      <c r="DE11" s="1003"/>
      <c r="DF11" s="1004"/>
      <c r="DG11" s="1002" t="s">
        <v>582</v>
      </c>
      <c r="DH11" s="1003"/>
      <c r="DI11" s="1003"/>
      <c r="DJ11" s="1003"/>
      <c r="DK11" s="1004"/>
      <c r="DL11" s="1002" t="s">
        <v>589</v>
      </c>
      <c r="DM11" s="1003"/>
      <c r="DN11" s="1003"/>
      <c r="DO11" s="1003"/>
      <c r="DP11" s="1004"/>
      <c r="DQ11" s="1002" t="s">
        <v>582</v>
      </c>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580</v>
      </c>
      <c r="BT12" s="1006"/>
      <c r="BU12" s="1006"/>
      <c r="BV12" s="1006"/>
      <c r="BW12" s="1006"/>
      <c r="BX12" s="1006"/>
      <c r="BY12" s="1006"/>
      <c r="BZ12" s="1006"/>
      <c r="CA12" s="1006"/>
      <c r="CB12" s="1006"/>
      <c r="CC12" s="1006"/>
      <c r="CD12" s="1006"/>
      <c r="CE12" s="1006"/>
      <c r="CF12" s="1006"/>
      <c r="CG12" s="1027"/>
      <c r="CH12" s="1002">
        <v>0</v>
      </c>
      <c r="CI12" s="1003"/>
      <c r="CJ12" s="1003"/>
      <c r="CK12" s="1003"/>
      <c r="CL12" s="1004"/>
      <c r="CM12" s="1002">
        <v>3</v>
      </c>
      <c r="CN12" s="1003"/>
      <c r="CO12" s="1003"/>
      <c r="CP12" s="1003"/>
      <c r="CQ12" s="1004"/>
      <c r="CR12" s="1002">
        <v>1</v>
      </c>
      <c r="CS12" s="1003"/>
      <c r="CT12" s="1003"/>
      <c r="CU12" s="1003"/>
      <c r="CV12" s="1004"/>
      <c r="CW12" s="1002" t="s">
        <v>582</v>
      </c>
      <c r="CX12" s="1003"/>
      <c r="CY12" s="1003"/>
      <c r="CZ12" s="1003"/>
      <c r="DA12" s="1004"/>
      <c r="DB12" s="1002" t="s">
        <v>582</v>
      </c>
      <c r="DC12" s="1003"/>
      <c r="DD12" s="1003"/>
      <c r="DE12" s="1003"/>
      <c r="DF12" s="1004"/>
      <c r="DG12" s="1002" t="s">
        <v>590</v>
      </c>
      <c r="DH12" s="1003"/>
      <c r="DI12" s="1003"/>
      <c r="DJ12" s="1003"/>
      <c r="DK12" s="1004"/>
      <c r="DL12" s="1002" t="s">
        <v>591</v>
      </c>
      <c r="DM12" s="1003"/>
      <c r="DN12" s="1003"/>
      <c r="DO12" s="1003"/>
      <c r="DP12" s="1004"/>
      <c r="DQ12" s="1002" t="s">
        <v>591</v>
      </c>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48156</v>
      </c>
      <c r="R23" s="1074"/>
      <c r="S23" s="1074"/>
      <c r="T23" s="1074"/>
      <c r="U23" s="1074"/>
      <c r="V23" s="1074">
        <v>46251</v>
      </c>
      <c r="W23" s="1074"/>
      <c r="X23" s="1074"/>
      <c r="Y23" s="1074"/>
      <c r="Z23" s="1074"/>
      <c r="AA23" s="1074">
        <v>1904</v>
      </c>
      <c r="AB23" s="1074"/>
      <c r="AC23" s="1074"/>
      <c r="AD23" s="1074"/>
      <c r="AE23" s="1081"/>
      <c r="AF23" s="1082">
        <v>1288</v>
      </c>
      <c r="AG23" s="1074"/>
      <c r="AH23" s="1074"/>
      <c r="AI23" s="1074"/>
      <c r="AJ23" s="1083"/>
      <c r="AK23" s="1084"/>
      <c r="AL23" s="1085"/>
      <c r="AM23" s="1085"/>
      <c r="AN23" s="1085"/>
      <c r="AO23" s="1085"/>
      <c r="AP23" s="1074">
        <v>3671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9075</v>
      </c>
      <c r="R28" s="1064"/>
      <c r="S28" s="1064"/>
      <c r="T28" s="1064"/>
      <c r="U28" s="1064"/>
      <c r="V28" s="1064">
        <v>9023</v>
      </c>
      <c r="W28" s="1064"/>
      <c r="X28" s="1064"/>
      <c r="Y28" s="1064"/>
      <c r="Z28" s="1064"/>
      <c r="AA28" s="1064">
        <v>52</v>
      </c>
      <c r="AB28" s="1064"/>
      <c r="AC28" s="1064"/>
      <c r="AD28" s="1064"/>
      <c r="AE28" s="1065"/>
      <c r="AF28" s="1066">
        <v>52</v>
      </c>
      <c r="AG28" s="1064"/>
      <c r="AH28" s="1064"/>
      <c r="AI28" s="1064"/>
      <c r="AJ28" s="1067"/>
      <c r="AK28" s="1055">
        <v>739</v>
      </c>
      <c r="AL28" s="1056"/>
      <c r="AM28" s="1056"/>
      <c r="AN28" s="1056"/>
      <c r="AO28" s="1056"/>
      <c r="AP28" s="1056" t="s">
        <v>560</v>
      </c>
      <c r="AQ28" s="1056"/>
      <c r="AR28" s="1056"/>
      <c r="AS28" s="1056"/>
      <c r="AT28" s="1056"/>
      <c r="AU28" s="1056" t="s">
        <v>560</v>
      </c>
      <c r="AV28" s="1056"/>
      <c r="AW28" s="1056"/>
      <c r="AX28" s="1056"/>
      <c r="AY28" s="1056"/>
      <c r="AZ28" s="1057" t="s">
        <v>560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161</v>
      </c>
      <c r="R29" s="1052"/>
      <c r="S29" s="1052"/>
      <c r="T29" s="1052"/>
      <c r="U29" s="1052"/>
      <c r="V29" s="1052">
        <v>161</v>
      </c>
      <c r="W29" s="1052"/>
      <c r="X29" s="1052"/>
      <c r="Y29" s="1052"/>
      <c r="Z29" s="1052"/>
      <c r="AA29" s="1052">
        <v>0</v>
      </c>
      <c r="AB29" s="1052"/>
      <c r="AC29" s="1052"/>
      <c r="AD29" s="1052"/>
      <c r="AE29" s="1053"/>
      <c r="AF29" s="1048">
        <v>0</v>
      </c>
      <c r="AG29" s="1049"/>
      <c r="AH29" s="1049"/>
      <c r="AI29" s="1049"/>
      <c r="AJ29" s="1050"/>
      <c r="AK29" s="993">
        <v>42</v>
      </c>
      <c r="AL29" s="984"/>
      <c r="AM29" s="984"/>
      <c r="AN29" s="984"/>
      <c r="AO29" s="984"/>
      <c r="AP29" s="984">
        <v>29</v>
      </c>
      <c r="AQ29" s="984"/>
      <c r="AR29" s="984"/>
      <c r="AS29" s="984"/>
      <c r="AT29" s="984"/>
      <c r="AU29" s="984">
        <v>3</v>
      </c>
      <c r="AV29" s="984"/>
      <c r="AW29" s="984"/>
      <c r="AX29" s="984"/>
      <c r="AY29" s="984"/>
      <c r="AZ29" s="1054" t="s">
        <v>560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8433</v>
      </c>
      <c r="R30" s="1052"/>
      <c r="S30" s="1052"/>
      <c r="T30" s="1052"/>
      <c r="U30" s="1052"/>
      <c r="V30" s="1052">
        <v>8285</v>
      </c>
      <c r="W30" s="1052"/>
      <c r="X30" s="1052"/>
      <c r="Y30" s="1052"/>
      <c r="Z30" s="1052"/>
      <c r="AA30" s="1052">
        <v>148</v>
      </c>
      <c r="AB30" s="1052"/>
      <c r="AC30" s="1052"/>
      <c r="AD30" s="1052"/>
      <c r="AE30" s="1053"/>
      <c r="AF30" s="1048">
        <v>148</v>
      </c>
      <c r="AG30" s="1049"/>
      <c r="AH30" s="1049"/>
      <c r="AI30" s="1049"/>
      <c r="AJ30" s="1050"/>
      <c r="AK30" s="993">
        <v>1340</v>
      </c>
      <c r="AL30" s="984"/>
      <c r="AM30" s="984"/>
      <c r="AN30" s="984"/>
      <c r="AO30" s="984"/>
      <c r="AP30" s="984" t="s">
        <v>561</v>
      </c>
      <c r="AQ30" s="984"/>
      <c r="AR30" s="984"/>
      <c r="AS30" s="984"/>
      <c r="AT30" s="984"/>
      <c r="AU30" s="984" t="s">
        <v>560</v>
      </c>
      <c r="AV30" s="984"/>
      <c r="AW30" s="984"/>
      <c r="AX30" s="984"/>
      <c r="AY30" s="984"/>
      <c r="AZ30" s="1054" t="s">
        <v>560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47</v>
      </c>
      <c r="R31" s="1052"/>
      <c r="S31" s="1052"/>
      <c r="T31" s="1052"/>
      <c r="U31" s="1052"/>
      <c r="V31" s="1052">
        <v>45</v>
      </c>
      <c r="W31" s="1052"/>
      <c r="X31" s="1052"/>
      <c r="Y31" s="1052"/>
      <c r="Z31" s="1052"/>
      <c r="AA31" s="1052">
        <v>2</v>
      </c>
      <c r="AB31" s="1052"/>
      <c r="AC31" s="1052"/>
      <c r="AD31" s="1052"/>
      <c r="AE31" s="1053"/>
      <c r="AF31" s="1048">
        <v>2</v>
      </c>
      <c r="AG31" s="1049"/>
      <c r="AH31" s="1049"/>
      <c r="AI31" s="1049"/>
      <c r="AJ31" s="1050"/>
      <c r="AK31" s="993">
        <v>0</v>
      </c>
      <c r="AL31" s="984"/>
      <c r="AM31" s="984"/>
      <c r="AN31" s="984"/>
      <c r="AO31" s="984"/>
      <c r="AP31" s="984">
        <v>161</v>
      </c>
      <c r="AQ31" s="984"/>
      <c r="AR31" s="984"/>
      <c r="AS31" s="984"/>
      <c r="AT31" s="984"/>
      <c r="AU31" s="984" t="s">
        <v>562</v>
      </c>
      <c r="AV31" s="984"/>
      <c r="AW31" s="984"/>
      <c r="AX31" s="984"/>
      <c r="AY31" s="984"/>
      <c r="AZ31" s="1054" t="s">
        <v>563</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393</v>
      </c>
      <c r="C32" s="1044"/>
      <c r="D32" s="1044"/>
      <c r="E32" s="1044"/>
      <c r="F32" s="1044"/>
      <c r="G32" s="1044"/>
      <c r="H32" s="1044"/>
      <c r="I32" s="1044"/>
      <c r="J32" s="1044"/>
      <c r="K32" s="1044"/>
      <c r="L32" s="1044"/>
      <c r="M32" s="1044"/>
      <c r="N32" s="1044"/>
      <c r="O32" s="1044"/>
      <c r="P32" s="1045"/>
      <c r="Q32" s="1051">
        <v>1214</v>
      </c>
      <c r="R32" s="1052"/>
      <c r="S32" s="1052"/>
      <c r="T32" s="1052"/>
      <c r="U32" s="1052"/>
      <c r="V32" s="1052">
        <v>1208</v>
      </c>
      <c r="W32" s="1052"/>
      <c r="X32" s="1052"/>
      <c r="Y32" s="1052"/>
      <c r="Z32" s="1052"/>
      <c r="AA32" s="1052">
        <v>6</v>
      </c>
      <c r="AB32" s="1052"/>
      <c r="AC32" s="1052"/>
      <c r="AD32" s="1052"/>
      <c r="AE32" s="1053"/>
      <c r="AF32" s="1048">
        <v>6</v>
      </c>
      <c r="AG32" s="1049"/>
      <c r="AH32" s="1049"/>
      <c r="AI32" s="1049"/>
      <c r="AJ32" s="1050"/>
      <c r="AK32" s="993">
        <v>343</v>
      </c>
      <c r="AL32" s="984"/>
      <c r="AM32" s="984"/>
      <c r="AN32" s="984"/>
      <c r="AO32" s="984"/>
      <c r="AP32" s="984" t="s">
        <v>560</v>
      </c>
      <c r="AQ32" s="984"/>
      <c r="AR32" s="984"/>
      <c r="AS32" s="984"/>
      <c r="AT32" s="984"/>
      <c r="AU32" s="984" t="s">
        <v>560</v>
      </c>
      <c r="AV32" s="984"/>
      <c r="AW32" s="984"/>
      <c r="AX32" s="984"/>
      <c r="AY32" s="984"/>
      <c r="AZ32" s="1054" t="s">
        <v>560</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394</v>
      </c>
      <c r="C33" s="1044"/>
      <c r="D33" s="1044"/>
      <c r="E33" s="1044"/>
      <c r="F33" s="1044"/>
      <c r="G33" s="1044"/>
      <c r="H33" s="1044"/>
      <c r="I33" s="1044"/>
      <c r="J33" s="1044"/>
      <c r="K33" s="1044"/>
      <c r="L33" s="1044"/>
      <c r="M33" s="1044"/>
      <c r="N33" s="1044"/>
      <c r="O33" s="1044"/>
      <c r="P33" s="1045"/>
      <c r="Q33" s="1051">
        <v>1587</v>
      </c>
      <c r="R33" s="1052"/>
      <c r="S33" s="1052"/>
      <c r="T33" s="1052"/>
      <c r="U33" s="1052"/>
      <c r="V33" s="1052">
        <v>1385</v>
      </c>
      <c r="W33" s="1052"/>
      <c r="X33" s="1052"/>
      <c r="Y33" s="1052"/>
      <c r="Z33" s="1052"/>
      <c r="AA33" s="1052">
        <v>202</v>
      </c>
      <c r="AB33" s="1052"/>
      <c r="AC33" s="1052"/>
      <c r="AD33" s="1052"/>
      <c r="AE33" s="1053"/>
      <c r="AF33" s="1048">
        <v>1975</v>
      </c>
      <c r="AG33" s="1049"/>
      <c r="AH33" s="1049"/>
      <c r="AI33" s="1049"/>
      <c r="AJ33" s="1050"/>
      <c r="AK33" s="993">
        <v>363</v>
      </c>
      <c r="AL33" s="984"/>
      <c r="AM33" s="984"/>
      <c r="AN33" s="984"/>
      <c r="AO33" s="984"/>
      <c r="AP33" s="984">
        <v>6537</v>
      </c>
      <c r="AQ33" s="984"/>
      <c r="AR33" s="984"/>
      <c r="AS33" s="984"/>
      <c r="AT33" s="984"/>
      <c r="AU33" s="984">
        <v>1451</v>
      </c>
      <c r="AV33" s="984"/>
      <c r="AW33" s="984"/>
      <c r="AX33" s="984"/>
      <c r="AY33" s="984"/>
      <c r="AZ33" s="1054" t="s">
        <v>560</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1660</v>
      </c>
      <c r="R34" s="1052"/>
      <c r="S34" s="1052"/>
      <c r="T34" s="1052"/>
      <c r="U34" s="1052"/>
      <c r="V34" s="1052">
        <v>1669</v>
      </c>
      <c r="W34" s="1052"/>
      <c r="X34" s="1052"/>
      <c r="Y34" s="1052"/>
      <c r="Z34" s="1052"/>
      <c r="AA34" s="1052">
        <v>-9</v>
      </c>
      <c r="AB34" s="1052"/>
      <c r="AC34" s="1052"/>
      <c r="AD34" s="1052"/>
      <c r="AE34" s="1053"/>
      <c r="AF34" s="1048">
        <v>708</v>
      </c>
      <c r="AG34" s="1049"/>
      <c r="AH34" s="1049"/>
      <c r="AI34" s="1049"/>
      <c r="AJ34" s="1050"/>
      <c r="AK34" s="993">
        <v>805</v>
      </c>
      <c r="AL34" s="984"/>
      <c r="AM34" s="984"/>
      <c r="AN34" s="984"/>
      <c r="AO34" s="984"/>
      <c r="AP34" s="984">
        <v>12250</v>
      </c>
      <c r="AQ34" s="984"/>
      <c r="AR34" s="984"/>
      <c r="AS34" s="984"/>
      <c r="AT34" s="984"/>
      <c r="AU34" s="984">
        <v>9077</v>
      </c>
      <c r="AV34" s="984"/>
      <c r="AW34" s="984"/>
      <c r="AX34" s="984"/>
      <c r="AY34" s="984"/>
      <c r="AZ34" s="1054" t="s">
        <v>560</v>
      </c>
      <c r="BA34" s="1054"/>
      <c r="BB34" s="1054"/>
      <c r="BC34" s="1054"/>
      <c r="BD34" s="1054"/>
      <c r="BE34" s="985" t="s">
        <v>395</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397</v>
      </c>
      <c r="C35" s="1044"/>
      <c r="D35" s="1044"/>
      <c r="E35" s="1044"/>
      <c r="F35" s="1044"/>
      <c r="G35" s="1044"/>
      <c r="H35" s="1044"/>
      <c r="I35" s="1044"/>
      <c r="J35" s="1044"/>
      <c r="K35" s="1044"/>
      <c r="L35" s="1044"/>
      <c r="M35" s="1044"/>
      <c r="N35" s="1044"/>
      <c r="O35" s="1044"/>
      <c r="P35" s="1045"/>
      <c r="Q35" s="1051">
        <v>206</v>
      </c>
      <c r="R35" s="1052"/>
      <c r="S35" s="1052"/>
      <c r="T35" s="1052"/>
      <c r="U35" s="1052"/>
      <c r="V35" s="1052">
        <v>231</v>
      </c>
      <c r="W35" s="1052"/>
      <c r="X35" s="1052"/>
      <c r="Y35" s="1052"/>
      <c r="Z35" s="1052"/>
      <c r="AA35" s="1052">
        <v>-25</v>
      </c>
      <c r="AB35" s="1052"/>
      <c r="AC35" s="1052"/>
      <c r="AD35" s="1052"/>
      <c r="AE35" s="1053"/>
      <c r="AF35" s="1048">
        <v>41</v>
      </c>
      <c r="AG35" s="1049"/>
      <c r="AH35" s="1049"/>
      <c r="AI35" s="1049"/>
      <c r="AJ35" s="1050"/>
      <c r="AK35" s="993">
        <v>87</v>
      </c>
      <c r="AL35" s="984"/>
      <c r="AM35" s="984"/>
      <c r="AN35" s="984"/>
      <c r="AO35" s="984"/>
      <c r="AP35" s="984">
        <v>704</v>
      </c>
      <c r="AQ35" s="984"/>
      <c r="AR35" s="984"/>
      <c r="AS35" s="984"/>
      <c r="AT35" s="984"/>
      <c r="AU35" s="984">
        <v>675</v>
      </c>
      <c r="AV35" s="984"/>
      <c r="AW35" s="984"/>
      <c r="AX35" s="984"/>
      <c r="AY35" s="984"/>
      <c r="AZ35" s="1054" t="s">
        <v>560</v>
      </c>
      <c r="BA35" s="1054"/>
      <c r="BB35" s="1054"/>
      <c r="BC35" s="1054"/>
      <c r="BD35" s="1054"/>
      <c r="BE35" s="985" t="s">
        <v>395</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398</v>
      </c>
      <c r="C36" s="1044"/>
      <c r="D36" s="1044"/>
      <c r="E36" s="1044"/>
      <c r="F36" s="1044"/>
      <c r="G36" s="1044"/>
      <c r="H36" s="1044"/>
      <c r="I36" s="1044"/>
      <c r="J36" s="1044"/>
      <c r="K36" s="1044"/>
      <c r="L36" s="1044"/>
      <c r="M36" s="1044"/>
      <c r="N36" s="1044"/>
      <c r="O36" s="1044"/>
      <c r="P36" s="1045"/>
      <c r="Q36" s="1051">
        <v>303</v>
      </c>
      <c r="R36" s="1052"/>
      <c r="S36" s="1052"/>
      <c r="T36" s="1052"/>
      <c r="U36" s="1052"/>
      <c r="V36" s="1052">
        <v>284</v>
      </c>
      <c r="W36" s="1052"/>
      <c r="X36" s="1052"/>
      <c r="Y36" s="1052"/>
      <c r="Z36" s="1052"/>
      <c r="AA36" s="1052">
        <v>19</v>
      </c>
      <c r="AB36" s="1052"/>
      <c r="AC36" s="1052"/>
      <c r="AD36" s="1052"/>
      <c r="AE36" s="1053"/>
      <c r="AF36" s="1048">
        <v>35</v>
      </c>
      <c r="AG36" s="1049"/>
      <c r="AH36" s="1049"/>
      <c r="AI36" s="1049"/>
      <c r="AJ36" s="1050"/>
      <c r="AK36" s="993">
        <v>202</v>
      </c>
      <c r="AL36" s="984"/>
      <c r="AM36" s="984"/>
      <c r="AN36" s="984"/>
      <c r="AO36" s="984"/>
      <c r="AP36" s="984">
        <v>1010</v>
      </c>
      <c r="AQ36" s="984"/>
      <c r="AR36" s="984"/>
      <c r="AS36" s="984"/>
      <c r="AT36" s="984"/>
      <c r="AU36" s="984">
        <v>1060</v>
      </c>
      <c r="AV36" s="984"/>
      <c r="AW36" s="984"/>
      <c r="AX36" s="984"/>
      <c r="AY36" s="984"/>
      <c r="AZ36" s="1054" t="s">
        <v>565</v>
      </c>
      <c r="BA36" s="1054"/>
      <c r="BB36" s="1054"/>
      <c r="BC36" s="1054"/>
      <c r="BD36" s="1054"/>
      <c r="BE36" s="985" t="s">
        <v>395</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t="s">
        <v>399</v>
      </c>
      <c r="C37" s="1044"/>
      <c r="D37" s="1044"/>
      <c r="E37" s="1044"/>
      <c r="F37" s="1044"/>
      <c r="G37" s="1044"/>
      <c r="H37" s="1044"/>
      <c r="I37" s="1044"/>
      <c r="J37" s="1044"/>
      <c r="K37" s="1044"/>
      <c r="L37" s="1044"/>
      <c r="M37" s="1044"/>
      <c r="N37" s="1044"/>
      <c r="O37" s="1044"/>
      <c r="P37" s="1045"/>
      <c r="Q37" s="1051">
        <v>1</v>
      </c>
      <c r="R37" s="1052"/>
      <c r="S37" s="1052"/>
      <c r="T37" s="1052"/>
      <c r="U37" s="1052"/>
      <c r="V37" s="1052">
        <v>1</v>
      </c>
      <c r="W37" s="1052"/>
      <c r="X37" s="1052"/>
      <c r="Y37" s="1052"/>
      <c r="Z37" s="1052"/>
      <c r="AA37" s="1052">
        <v>0</v>
      </c>
      <c r="AB37" s="1052"/>
      <c r="AC37" s="1052"/>
      <c r="AD37" s="1052"/>
      <c r="AE37" s="1053"/>
      <c r="AF37" s="1048">
        <v>1</v>
      </c>
      <c r="AG37" s="1049"/>
      <c r="AH37" s="1049"/>
      <c r="AI37" s="1049"/>
      <c r="AJ37" s="1050"/>
      <c r="AK37" s="993">
        <v>1</v>
      </c>
      <c r="AL37" s="984"/>
      <c r="AM37" s="984"/>
      <c r="AN37" s="984"/>
      <c r="AO37" s="984"/>
      <c r="AP37" s="984">
        <v>6</v>
      </c>
      <c r="AQ37" s="984"/>
      <c r="AR37" s="984"/>
      <c r="AS37" s="984"/>
      <c r="AT37" s="984"/>
      <c r="AU37" s="984">
        <v>3</v>
      </c>
      <c r="AV37" s="984"/>
      <c r="AW37" s="984"/>
      <c r="AX37" s="984"/>
      <c r="AY37" s="984"/>
      <c r="AZ37" s="1054" t="s">
        <v>560</v>
      </c>
      <c r="BA37" s="1054"/>
      <c r="BB37" s="1054"/>
      <c r="BC37" s="1054"/>
      <c r="BD37" s="1054"/>
      <c r="BE37" s="985" t="s">
        <v>395</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t="s">
        <v>400</v>
      </c>
      <c r="C38" s="1044"/>
      <c r="D38" s="1044"/>
      <c r="E38" s="1044"/>
      <c r="F38" s="1044"/>
      <c r="G38" s="1044"/>
      <c r="H38" s="1044"/>
      <c r="I38" s="1044"/>
      <c r="J38" s="1044"/>
      <c r="K38" s="1044"/>
      <c r="L38" s="1044"/>
      <c r="M38" s="1044"/>
      <c r="N38" s="1044"/>
      <c r="O38" s="1044"/>
      <c r="P38" s="1045"/>
      <c r="Q38" s="1051">
        <v>8071</v>
      </c>
      <c r="R38" s="1052"/>
      <c r="S38" s="1052"/>
      <c r="T38" s="1052"/>
      <c r="U38" s="1052"/>
      <c r="V38" s="1052">
        <v>8567</v>
      </c>
      <c r="W38" s="1052"/>
      <c r="X38" s="1052"/>
      <c r="Y38" s="1052"/>
      <c r="Z38" s="1052"/>
      <c r="AA38" s="1052">
        <v>-496</v>
      </c>
      <c r="AB38" s="1052"/>
      <c r="AC38" s="1052"/>
      <c r="AD38" s="1052"/>
      <c r="AE38" s="1053"/>
      <c r="AF38" s="1048">
        <v>2050</v>
      </c>
      <c r="AG38" s="1049"/>
      <c r="AH38" s="1049"/>
      <c r="AI38" s="1049"/>
      <c r="AJ38" s="1050"/>
      <c r="AK38" s="993">
        <v>385</v>
      </c>
      <c r="AL38" s="984"/>
      <c r="AM38" s="984"/>
      <c r="AN38" s="984"/>
      <c r="AO38" s="984"/>
      <c r="AP38" s="984">
        <v>4088</v>
      </c>
      <c r="AQ38" s="984"/>
      <c r="AR38" s="984"/>
      <c r="AS38" s="984"/>
      <c r="AT38" s="984"/>
      <c r="AU38" s="984">
        <v>2205</v>
      </c>
      <c r="AV38" s="984"/>
      <c r="AW38" s="984"/>
      <c r="AX38" s="984"/>
      <c r="AY38" s="984"/>
      <c r="AZ38" s="1054" t="s">
        <v>566</v>
      </c>
      <c r="BA38" s="1054"/>
      <c r="BB38" s="1054"/>
      <c r="BC38" s="1054"/>
      <c r="BD38" s="1054"/>
      <c r="BE38" s="985" t="s">
        <v>395</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t="s">
        <v>143</v>
      </c>
      <c r="C39" s="1044"/>
      <c r="D39" s="1044"/>
      <c r="E39" s="1044"/>
      <c r="F39" s="1044"/>
      <c r="G39" s="1044"/>
      <c r="H39" s="1044"/>
      <c r="I39" s="1044"/>
      <c r="J39" s="1044"/>
      <c r="K39" s="1044"/>
      <c r="L39" s="1044"/>
      <c r="M39" s="1044"/>
      <c r="N39" s="1044"/>
      <c r="O39" s="1044"/>
      <c r="P39" s="1045"/>
      <c r="Q39" s="1051">
        <v>102</v>
      </c>
      <c r="R39" s="1052"/>
      <c r="S39" s="1052"/>
      <c r="T39" s="1052"/>
      <c r="U39" s="1052"/>
      <c r="V39" s="1052">
        <v>102</v>
      </c>
      <c r="W39" s="1052"/>
      <c r="X39" s="1052"/>
      <c r="Y39" s="1052"/>
      <c r="Z39" s="1052"/>
      <c r="AA39" s="1052">
        <v>0</v>
      </c>
      <c r="AB39" s="1052"/>
      <c r="AC39" s="1052"/>
      <c r="AD39" s="1052"/>
      <c r="AE39" s="1053"/>
      <c r="AF39" s="1048">
        <v>-3</v>
      </c>
      <c r="AG39" s="1049"/>
      <c r="AH39" s="1049"/>
      <c r="AI39" s="1049"/>
      <c r="AJ39" s="1050"/>
      <c r="AK39" s="993">
        <v>45</v>
      </c>
      <c r="AL39" s="984"/>
      <c r="AM39" s="984"/>
      <c r="AN39" s="984"/>
      <c r="AO39" s="984"/>
      <c r="AP39" s="984">
        <v>6</v>
      </c>
      <c r="AQ39" s="984"/>
      <c r="AR39" s="984"/>
      <c r="AS39" s="984"/>
      <c r="AT39" s="984"/>
      <c r="AU39" s="984" t="s">
        <v>560</v>
      </c>
      <c r="AV39" s="984"/>
      <c r="AW39" s="984"/>
      <c r="AX39" s="984"/>
      <c r="AY39" s="984"/>
      <c r="AZ39" s="1054">
        <v>6.3</v>
      </c>
      <c r="BA39" s="1054"/>
      <c r="BB39" s="1054"/>
      <c r="BC39" s="1054"/>
      <c r="BD39" s="1054"/>
      <c r="BE39" s="985" t="s">
        <v>395</v>
      </c>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t="s">
        <v>401</v>
      </c>
      <c r="C40" s="1044"/>
      <c r="D40" s="1044"/>
      <c r="E40" s="1044"/>
      <c r="F40" s="1044"/>
      <c r="G40" s="1044"/>
      <c r="H40" s="1044"/>
      <c r="I40" s="1044"/>
      <c r="J40" s="1044"/>
      <c r="K40" s="1044"/>
      <c r="L40" s="1044"/>
      <c r="M40" s="1044"/>
      <c r="N40" s="1044"/>
      <c r="O40" s="1044"/>
      <c r="P40" s="1045"/>
      <c r="Q40" s="1051">
        <v>9</v>
      </c>
      <c r="R40" s="1052"/>
      <c r="S40" s="1052"/>
      <c r="T40" s="1052"/>
      <c r="U40" s="1052"/>
      <c r="V40" s="1052">
        <v>9</v>
      </c>
      <c r="W40" s="1052"/>
      <c r="X40" s="1052"/>
      <c r="Y40" s="1052"/>
      <c r="Z40" s="1052"/>
      <c r="AA40" s="1052">
        <v>0</v>
      </c>
      <c r="AB40" s="1052"/>
      <c r="AC40" s="1052"/>
      <c r="AD40" s="1052"/>
      <c r="AE40" s="1053"/>
      <c r="AF40" s="1048" t="s">
        <v>122</v>
      </c>
      <c r="AG40" s="1049"/>
      <c r="AH40" s="1049"/>
      <c r="AI40" s="1049"/>
      <c r="AJ40" s="1050"/>
      <c r="AK40" s="993">
        <v>4</v>
      </c>
      <c r="AL40" s="984"/>
      <c r="AM40" s="984"/>
      <c r="AN40" s="984"/>
      <c r="AO40" s="984"/>
      <c r="AP40" s="984" t="s">
        <v>564</v>
      </c>
      <c r="AQ40" s="984"/>
      <c r="AR40" s="984"/>
      <c r="AS40" s="984"/>
      <c r="AT40" s="984"/>
      <c r="AU40" s="984" t="s">
        <v>560</v>
      </c>
      <c r="AV40" s="984"/>
      <c r="AW40" s="984"/>
      <c r="AX40" s="984"/>
      <c r="AY40" s="984"/>
      <c r="AZ40" s="1054" t="s">
        <v>563</v>
      </c>
      <c r="BA40" s="1054"/>
      <c r="BB40" s="1054"/>
      <c r="BC40" s="1054"/>
      <c r="BD40" s="1054"/>
      <c r="BE40" s="985" t="s">
        <v>402</v>
      </c>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404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5015</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406</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407</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567</v>
      </c>
      <c r="C68" s="999"/>
      <c r="D68" s="999"/>
      <c r="E68" s="999"/>
      <c r="F68" s="999"/>
      <c r="G68" s="999"/>
      <c r="H68" s="999"/>
      <c r="I68" s="999"/>
      <c r="J68" s="999"/>
      <c r="K68" s="999"/>
      <c r="L68" s="999"/>
      <c r="M68" s="999"/>
      <c r="N68" s="999"/>
      <c r="O68" s="999"/>
      <c r="P68" s="1000"/>
      <c r="Q68" s="1001">
        <v>27</v>
      </c>
      <c r="R68" s="995"/>
      <c r="S68" s="995"/>
      <c r="T68" s="995"/>
      <c r="U68" s="995"/>
      <c r="V68" s="995">
        <v>26</v>
      </c>
      <c r="W68" s="995"/>
      <c r="X68" s="995"/>
      <c r="Y68" s="995"/>
      <c r="Z68" s="995"/>
      <c r="AA68" s="995">
        <v>2</v>
      </c>
      <c r="AB68" s="995"/>
      <c r="AC68" s="995"/>
      <c r="AD68" s="995"/>
      <c r="AE68" s="995"/>
      <c r="AF68" s="995">
        <v>2</v>
      </c>
      <c r="AG68" s="995"/>
      <c r="AH68" s="995"/>
      <c r="AI68" s="995"/>
      <c r="AJ68" s="995"/>
      <c r="AK68" s="995" t="s">
        <v>566</v>
      </c>
      <c r="AL68" s="995"/>
      <c r="AM68" s="995"/>
      <c r="AN68" s="995"/>
      <c r="AO68" s="995"/>
      <c r="AP68" s="995" t="s">
        <v>563</v>
      </c>
      <c r="AQ68" s="995"/>
      <c r="AR68" s="995"/>
      <c r="AS68" s="995"/>
      <c r="AT68" s="995"/>
      <c r="AU68" s="995" t="s">
        <v>560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568</v>
      </c>
      <c r="C69" s="988"/>
      <c r="D69" s="988"/>
      <c r="E69" s="988"/>
      <c r="F69" s="988"/>
      <c r="G69" s="988"/>
      <c r="H69" s="988"/>
      <c r="I69" s="988"/>
      <c r="J69" s="988"/>
      <c r="K69" s="988"/>
      <c r="L69" s="988"/>
      <c r="M69" s="988"/>
      <c r="N69" s="988"/>
      <c r="O69" s="988"/>
      <c r="P69" s="989"/>
      <c r="Q69" s="990">
        <v>63</v>
      </c>
      <c r="R69" s="984"/>
      <c r="S69" s="984"/>
      <c r="T69" s="984"/>
      <c r="U69" s="984"/>
      <c r="V69" s="984">
        <v>51</v>
      </c>
      <c r="W69" s="984"/>
      <c r="X69" s="984"/>
      <c r="Y69" s="984"/>
      <c r="Z69" s="984"/>
      <c r="AA69" s="984">
        <v>13</v>
      </c>
      <c r="AB69" s="984"/>
      <c r="AC69" s="984"/>
      <c r="AD69" s="984"/>
      <c r="AE69" s="984"/>
      <c r="AF69" s="984">
        <v>13</v>
      </c>
      <c r="AG69" s="984"/>
      <c r="AH69" s="984"/>
      <c r="AI69" s="984"/>
      <c r="AJ69" s="984"/>
      <c r="AK69" s="984" t="s">
        <v>560</v>
      </c>
      <c r="AL69" s="984"/>
      <c r="AM69" s="984"/>
      <c r="AN69" s="984"/>
      <c r="AO69" s="984"/>
      <c r="AP69" s="984" t="s">
        <v>571</v>
      </c>
      <c r="AQ69" s="984"/>
      <c r="AR69" s="984"/>
      <c r="AS69" s="984"/>
      <c r="AT69" s="984"/>
      <c r="AU69" s="984" t="s">
        <v>560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569</v>
      </c>
      <c r="C70" s="988"/>
      <c r="D70" s="988"/>
      <c r="E70" s="988"/>
      <c r="F70" s="988"/>
      <c r="G70" s="988"/>
      <c r="H70" s="988"/>
      <c r="I70" s="988"/>
      <c r="J70" s="988"/>
      <c r="K70" s="988"/>
      <c r="L70" s="988"/>
      <c r="M70" s="988"/>
      <c r="N70" s="988"/>
      <c r="O70" s="988"/>
      <c r="P70" s="989"/>
      <c r="Q70" s="990">
        <v>332</v>
      </c>
      <c r="R70" s="984"/>
      <c r="S70" s="984"/>
      <c r="T70" s="984"/>
      <c r="U70" s="984"/>
      <c r="V70" s="984">
        <v>216</v>
      </c>
      <c r="W70" s="984"/>
      <c r="X70" s="984"/>
      <c r="Y70" s="984"/>
      <c r="Z70" s="984"/>
      <c r="AA70" s="984">
        <v>117</v>
      </c>
      <c r="AB70" s="984"/>
      <c r="AC70" s="984"/>
      <c r="AD70" s="984"/>
      <c r="AE70" s="984"/>
      <c r="AF70" s="984">
        <v>117</v>
      </c>
      <c r="AG70" s="984"/>
      <c r="AH70" s="984"/>
      <c r="AI70" s="984"/>
      <c r="AJ70" s="984"/>
      <c r="AK70" s="984">
        <v>133</v>
      </c>
      <c r="AL70" s="984"/>
      <c r="AM70" s="984"/>
      <c r="AN70" s="984"/>
      <c r="AO70" s="984"/>
      <c r="AP70" s="984" t="s">
        <v>572</v>
      </c>
      <c r="AQ70" s="984"/>
      <c r="AR70" s="984"/>
      <c r="AS70" s="984"/>
      <c r="AT70" s="984"/>
      <c r="AU70" s="984" t="s">
        <v>572</v>
      </c>
      <c r="AV70" s="984"/>
      <c r="AW70" s="984"/>
      <c r="AX70" s="984"/>
      <c r="AY70" s="984"/>
      <c r="AZ70" s="985" t="s">
        <v>573</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570</v>
      </c>
      <c r="C71" s="988"/>
      <c r="D71" s="988"/>
      <c r="E71" s="988"/>
      <c r="F71" s="988"/>
      <c r="G71" s="988"/>
      <c r="H71" s="988"/>
      <c r="I71" s="988"/>
      <c r="J71" s="988"/>
      <c r="K71" s="988"/>
      <c r="L71" s="988"/>
      <c r="M71" s="988"/>
      <c r="N71" s="988"/>
      <c r="O71" s="988"/>
      <c r="P71" s="989"/>
      <c r="Q71" s="990">
        <v>211512</v>
      </c>
      <c r="R71" s="984"/>
      <c r="S71" s="984"/>
      <c r="T71" s="984"/>
      <c r="U71" s="984"/>
      <c r="V71" s="984">
        <v>207502</v>
      </c>
      <c r="W71" s="984"/>
      <c r="X71" s="984"/>
      <c r="Y71" s="984"/>
      <c r="Z71" s="984"/>
      <c r="AA71" s="984">
        <v>4010</v>
      </c>
      <c r="AB71" s="984"/>
      <c r="AC71" s="984"/>
      <c r="AD71" s="984"/>
      <c r="AE71" s="984"/>
      <c r="AF71" s="984">
        <v>4010</v>
      </c>
      <c r="AG71" s="984"/>
      <c r="AH71" s="984"/>
      <c r="AI71" s="984"/>
      <c r="AJ71" s="984"/>
      <c r="AK71" s="984" t="s">
        <v>560</v>
      </c>
      <c r="AL71" s="984"/>
      <c r="AM71" s="984"/>
      <c r="AN71" s="984"/>
      <c r="AO71" s="984"/>
      <c r="AP71" s="984" t="s">
        <v>572</v>
      </c>
      <c r="AQ71" s="984"/>
      <c r="AR71" s="984"/>
      <c r="AS71" s="984"/>
      <c r="AT71" s="984"/>
      <c r="AU71" s="984" t="s">
        <v>574</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417</v>
      </c>
      <c r="AB109" s="909"/>
      <c r="AC109" s="909"/>
      <c r="AD109" s="909"/>
      <c r="AE109" s="910"/>
      <c r="AF109" s="911" t="s">
        <v>418</v>
      </c>
      <c r="AG109" s="909"/>
      <c r="AH109" s="909"/>
      <c r="AI109" s="909"/>
      <c r="AJ109" s="910"/>
      <c r="AK109" s="911" t="s">
        <v>295</v>
      </c>
      <c r="AL109" s="909"/>
      <c r="AM109" s="909"/>
      <c r="AN109" s="909"/>
      <c r="AO109" s="910"/>
      <c r="AP109" s="911" t="s">
        <v>419</v>
      </c>
      <c r="AQ109" s="909"/>
      <c r="AR109" s="909"/>
      <c r="AS109" s="909"/>
      <c r="AT109" s="942"/>
      <c r="AU109" s="908" t="s">
        <v>416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417</v>
      </c>
      <c r="BR109" s="909"/>
      <c r="BS109" s="909"/>
      <c r="BT109" s="909"/>
      <c r="BU109" s="910"/>
      <c r="BV109" s="911" t="s">
        <v>418</v>
      </c>
      <c r="BW109" s="909"/>
      <c r="BX109" s="909"/>
      <c r="BY109" s="909"/>
      <c r="BZ109" s="910"/>
      <c r="CA109" s="911" t="s">
        <v>295</v>
      </c>
      <c r="CB109" s="909"/>
      <c r="CC109" s="909"/>
      <c r="CD109" s="909"/>
      <c r="CE109" s="910"/>
      <c r="CF109" s="949" t="s">
        <v>419</v>
      </c>
      <c r="CG109" s="949"/>
      <c r="CH109" s="949"/>
      <c r="CI109" s="949"/>
      <c r="CJ109" s="949"/>
      <c r="CK109" s="911" t="s">
        <v>420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417</v>
      </c>
      <c r="DH109" s="909"/>
      <c r="DI109" s="909"/>
      <c r="DJ109" s="909"/>
      <c r="DK109" s="910"/>
      <c r="DL109" s="911" t="s">
        <v>418</v>
      </c>
      <c r="DM109" s="909"/>
      <c r="DN109" s="909"/>
      <c r="DO109" s="909"/>
      <c r="DP109" s="910"/>
      <c r="DQ109" s="911" t="s">
        <v>295</v>
      </c>
      <c r="DR109" s="909"/>
      <c r="DS109" s="909"/>
      <c r="DT109" s="909"/>
      <c r="DU109" s="910"/>
      <c r="DV109" s="911" t="s">
        <v>419</v>
      </c>
      <c r="DW109" s="909"/>
      <c r="DX109" s="909"/>
      <c r="DY109" s="909"/>
      <c r="DZ109" s="942"/>
    </row>
    <row r="110" spans="1:131" s="224" customFormat="1" ht="26.25" customHeight="1" x14ac:dyDescent="0.15">
      <c r="A110" s="820" t="s">
        <v>421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4841296</v>
      </c>
      <c r="AB110" s="902"/>
      <c r="AC110" s="902"/>
      <c r="AD110" s="902"/>
      <c r="AE110" s="903"/>
      <c r="AF110" s="904">
        <v>4716521</v>
      </c>
      <c r="AG110" s="902"/>
      <c r="AH110" s="902"/>
      <c r="AI110" s="902"/>
      <c r="AJ110" s="903"/>
      <c r="AK110" s="904">
        <v>4542599</v>
      </c>
      <c r="AL110" s="902"/>
      <c r="AM110" s="902"/>
      <c r="AN110" s="902"/>
      <c r="AO110" s="903"/>
      <c r="AP110" s="905">
        <v>22.6</v>
      </c>
      <c r="AQ110" s="906"/>
      <c r="AR110" s="906"/>
      <c r="AS110" s="906"/>
      <c r="AT110" s="907"/>
      <c r="AU110" s="943" t="s">
        <v>69</v>
      </c>
      <c r="AV110" s="944"/>
      <c r="AW110" s="944"/>
      <c r="AX110" s="944"/>
      <c r="AY110" s="944"/>
      <c r="AZ110" s="873" t="s">
        <v>422</v>
      </c>
      <c r="BA110" s="821"/>
      <c r="BB110" s="821"/>
      <c r="BC110" s="821"/>
      <c r="BD110" s="821"/>
      <c r="BE110" s="821"/>
      <c r="BF110" s="821"/>
      <c r="BG110" s="821"/>
      <c r="BH110" s="821"/>
      <c r="BI110" s="821"/>
      <c r="BJ110" s="821"/>
      <c r="BK110" s="821"/>
      <c r="BL110" s="821"/>
      <c r="BM110" s="821"/>
      <c r="BN110" s="821"/>
      <c r="BO110" s="821"/>
      <c r="BP110" s="822"/>
      <c r="BQ110" s="874">
        <v>39743365</v>
      </c>
      <c r="BR110" s="855"/>
      <c r="BS110" s="855"/>
      <c r="BT110" s="855"/>
      <c r="BU110" s="855"/>
      <c r="BV110" s="855">
        <v>38694687</v>
      </c>
      <c r="BW110" s="855"/>
      <c r="BX110" s="855"/>
      <c r="BY110" s="855"/>
      <c r="BZ110" s="855"/>
      <c r="CA110" s="855">
        <v>37342394</v>
      </c>
      <c r="CB110" s="855"/>
      <c r="CC110" s="855"/>
      <c r="CD110" s="855"/>
      <c r="CE110" s="855"/>
      <c r="CF110" s="879">
        <v>185.6</v>
      </c>
      <c r="CG110" s="880"/>
      <c r="CH110" s="880"/>
      <c r="CI110" s="880"/>
      <c r="CJ110" s="880"/>
      <c r="CK110" s="939" t="s">
        <v>423</v>
      </c>
      <c r="CL110" s="832"/>
      <c r="CM110" s="873" t="s">
        <v>424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426</v>
      </c>
      <c r="BA111" s="765"/>
      <c r="BB111" s="765"/>
      <c r="BC111" s="765"/>
      <c r="BD111" s="765"/>
      <c r="BE111" s="765"/>
      <c r="BF111" s="765"/>
      <c r="BG111" s="765"/>
      <c r="BH111" s="765"/>
      <c r="BI111" s="765"/>
      <c r="BJ111" s="765"/>
      <c r="BK111" s="765"/>
      <c r="BL111" s="765"/>
      <c r="BM111" s="765"/>
      <c r="BN111" s="765"/>
      <c r="BO111" s="765"/>
      <c r="BP111" s="766"/>
      <c r="BQ111" s="829">
        <v>395124</v>
      </c>
      <c r="BR111" s="830"/>
      <c r="BS111" s="830"/>
      <c r="BT111" s="830"/>
      <c r="BU111" s="830"/>
      <c r="BV111" s="830">
        <v>396182</v>
      </c>
      <c r="BW111" s="830"/>
      <c r="BX111" s="830"/>
      <c r="BY111" s="830"/>
      <c r="BZ111" s="830"/>
      <c r="CA111" s="830">
        <v>397242</v>
      </c>
      <c r="CB111" s="830"/>
      <c r="CC111" s="830"/>
      <c r="CD111" s="830"/>
      <c r="CE111" s="830"/>
      <c r="CF111" s="888">
        <v>2</v>
      </c>
      <c r="CG111" s="889"/>
      <c r="CH111" s="889"/>
      <c r="CI111" s="889"/>
      <c r="CJ111" s="889"/>
      <c r="CK111" s="940"/>
      <c r="CL111" s="834"/>
      <c r="CM111" s="828" t="s">
        <v>427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428</v>
      </c>
      <c r="B112" s="926"/>
      <c r="C112" s="765" t="s">
        <v>429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430</v>
      </c>
      <c r="BA112" s="765"/>
      <c r="BB112" s="765"/>
      <c r="BC112" s="765"/>
      <c r="BD112" s="765"/>
      <c r="BE112" s="765"/>
      <c r="BF112" s="765"/>
      <c r="BG112" s="765"/>
      <c r="BH112" s="765"/>
      <c r="BI112" s="765"/>
      <c r="BJ112" s="765"/>
      <c r="BK112" s="765"/>
      <c r="BL112" s="765"/>
      <c r="BM112" s="765"/>
      <c r="BN112" s="765"/>
      <c r="BO112" s="765"/>
      <c r="BP112" s="766"/>
      <c r="BQ112" s="829">
        <v>13737421</v>
      </c>
      <c r="BR112" s="830"/>
      <c r="BS112" s="830"/>
      <c r="BT112" s="830"/>
      <c r="BU112" s="830"/>
      <c r="BV112" s="830">
        <v>13524321</v>
      </c>
      <c r="BW112" s="830"/>
      <c r="BX112" s="830"/>
      <c r="BY112" s="830"/>
      <c r="BZ112" s="830"/>
      <c r="CA112" s="830">
        <v>14402884</v>
      </c>
      <c r="CB112" s="830"/>
      <c r="CC112" s="830"/>
      <c r="CD112" s="830"/>
      <c r="CE112" s="830"/>
      <c r="CF112" s="888">
        <v>71.599999999999994</v>
      </c>
      <c r="CG112" s="889"/>
      <c r="CH112" s="889"/>
      <c r="CI112" s="889"/>
      <c r="CJ112" s="889"/>
      <c r="CK112" s="940"/>
      <c r="CL112" s="834"/>
      <c r="CM112" s="828" t="s">
        <v>431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1103811</v>
      </c>
      <c r="AB113" s="932"/>
      <c r="AC113" s="932"/>
      <c r="AD113" s="932"/>
      <c r="AE113" s="933"/>
      <c r="AF113" s="934">
        <v>1062601</v>
      </c>
      <c r="AG113" s="932"/>
      <c r="AH113" s="932"/>
      <c r="AI113" s="932"/>
      <c r="AJ113" s="933"/>
      <c r="AK113" s="934">
        <v>1136749</v>
      </c>
      <c r="AL113" s="932"/>
      <c r="AM113" s="932"/>
      <c r="AN113" s="932"/>
      <c r="AO113" s="933"/>
      <c r="AP113" s="935">
        <v>5.7</v>
      </c>
      <c r="AQ113" s="936"/>
      <c r="AR113" s="936"/>
      <c r="AS113" s="936"/>
      <c r="AT113" s="937"/>
      <c r="AU113" s="945"/>
      <c r="AV113" s="946"/>
      <c r="AW113" s="946"/>
      <c r="AX113" s="946"/>
      <c r="AY113" s="946"/>
      <c r="AZ113" s="828" t="s">
        <v>433</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436</v>
      </c>
      <c r="BA114" s="765"/>
      <c r="BB114" s="765"/>
      <c r="BC114" s="765"/>
      <c r="BD114" s="765"/>
      <c r="BE114" s="765"/>
      <c r="BF114" s="765"/>
      <c r="BG114" s="765"/>
      <c r="BH114" s="765"/>
      <c r="BI114" s="765"/>
      <c r="BJ114" s="765"/>
      <c r="BK114" s="765"/>
      <c r="BL114" s="765"/>
      <c r="BM114" s="765"/>
      <c r="BN114" s="765"/>
      <c r="BO114" s="765"/>
      <c r="BP114" s="766"/>
      <c r="BQ114" s="829">
        <v>5048374</v>
      </c>
      <c r="BR114" s="830"/>
      <c r="BS114" s="830"/>
      <c r="BT114" s="830"/>
      <c r="BU114" s="830"/>
      <c r="BV114" s="830">
        <v>5022098</v>
      </c>
      <c r="BW114" s="830"/>
      <c r="BX114" s="830"/>
      <c r="BY114" s="830"/>
      <c r="BZ114" s="830"/>
      <c r="CA114" s="830">
        <v>5012102</v>
      </c>
      <c r="CB114" s="830"/>
      <c r="CC114" s="830"/>
      <c r="CD114" s="830"/>
      <c r="CE114" s="830"/>
      <c r="CF114" s="888">
        <v>24.9</v>
      </c>
      <c r="CG114" s="889"/>
      <c r="CH114" s="889"/>
      <c r="CI114" s="889"/>
      <c r="CJ114" s="889"/>
      <c r="CK114" s="940"/>
      <c r="CL114" s="834"/>
      <c r="CM114" s="828" t="s">
        <v>437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439</v>
      </c>
      <c r="BA115" s="765"/>
      <c r="BB115" s="765"/>
      <c r="BC115" s="765"/>
      <c r="BD115" s="765"/>
      <c r="BE115" s="765"/>
      <c r="BF115" s="765"/>
      <c r="BG115" s="765"/>
      <c r="BH115" s="765"/>
      <c r="BI115" s="765"/>
      <c r="BJ115" s="765"/>
      <c r="BK115" s="765"/>
      <c r="BL115" s="765"/>
      <c r="BM115" s="765"/>
      <c r="BN115" s="765"/>
      <c r="BO115" s="765"/>
      <c r="BP115" s="766"/>
      <c r="BQ115" s="829">
        <v>272484</v>
      </c>
      <c r="BR115" s="830"/>
      <c r="BS115" s="830"/>
      <c r="BT115" s="830"/>
      <c r="BU115" s="830"/>
      <c r="BV115" s="830">
        <v>81508</v>
      </c>
      <c r="BW115" s="830"/>
      <c r="BX115" s="830"/>
      <c r="BY115" s="830"/>
      <c r="BZ115" s="830"/>
      <c r="CA115" s="830">
        <v>197780</v>
      </c>
      <c r="CB115" s="830"/>
      <c r="CC115" s="830"/>
      <c r="CD115" s="830"/>
      <c r="CE115" s="830"/>
      <c r="CF115" s="888">
        <v>1</v>
      </c>
      <c r="CG115" s="889"/>
      <c r="CH115" s="889"/>
      <c r="CI115" s="889"/>
      <c r="CJ115" s="889"/>
      <c r="CK115" s="940"/>
      <c r="CL115" s="834"/>
      <c r="CM115" s="828" t="s">
        <v>440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395124</v>
      </c>
      <c r="DH115" s="793"/>
      <c r="DI115" s="793"/>
      <c r="DJ115" s="793"/>
      <c r="DK115" s="794"/>
      <c r="DL115" s="795">
        <v>396182</v>
      </c>
      <c r="DM115" s="793"/>
      <c r="DN115" s="793"/>
      <c r="DO115" s="793"/>
      <c r="DP115" s="794"/>
      <c r="DQ115" s="795">
        <v>397242</v>
      </c>
      <c r="DR115" s="793"/>
      <c r="DS115" s="793"/>
      <c r="DT115" s="793"/>
      <c r="DU115" s="794"/>
      <c r="DV115" s="837">
        <v>2</v>
      </c>
      <c r="DW115" s="838"/>
      <c r="DX115" s="838"/>
      <c r="DY115" s="838"/>
      <c r="DZ115" s="839"/>
    </row>
    <row r="116" spans="1:130" s="224" customFormat="1" ht="26.25" customHeight="1" x14ac:dyDescent="0.15">
      <c r="A116" s="929"/>
      <c r="B116" s="930"/>
      <c r="C116" s="852" t="s">
        <v>441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444</v>
      </c>
      <c r="Z117" s="910"/>
      <c r="AA117" s="915">
        <v>5945107</v>
      </c>
      <c r="AB117" s="916"/>
      <c r="AC117" s="916"/>
      <c r="AD117" s="916"/>
      <c r="AE117" s="917"/>
      <c r="AF117" s="918">
        <v>5779122</v>
      </c>
      <c r="AG117" s="916"/>
      <c r="AH117" s="916"/>
      <c r="AI117" s="916"/>
      <c r="AJ117" s="917"/>
      <c r="AK117" s="918">
        <v>5679348</v>
      </c>
      <c r="AL117" s="916"/>
      <c r="AM117" s="916"/>
      <c r="AN117" s="916"/>
      <c r="AO117" s="917"/>
      <c r="AP117" s="919"/>
      <c r="AQ117" s="920"/>
      <c r="AR117" s="920"/>
      <c r="AS117" s="920"/>
      <c r="AT117" s="921"/>
      <c r="AU117" s="945"/>
      <c r="AV117" s="946"/>
      <c r="AW117" s="946"/>
      <c r="AX117" s="946"/>
      <c r="AY117" s="946"/>
      <c r="AZ117" s="876" t="s">
        <v>445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420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417</v>
      </c>
      <c r="AB118" s="909"/>
      <c r="AC118" s="909"/>
      <c r="AD118" s="909"/>
      <c r="AE118" s="910"/>
      <c r="AF118" s="911" t="s">
        <v>418</v>
      </c>
      <c r="AG118" s="909"/>
      <c r="AH118" s="909"/>
      <c r="AI118" s="909"/>
      <c r="AJ118" s="910"/>
      <c r="AK118" s="911" t="s">
        <v>295</v>
      </c>
      <c r="AL118" s="909"/>
      <c r="AM118" s="909"/>
      <c r="AN118" s="909"/>
      <c r="AO118" s="910"/>
      <c r="AP118" s="912" t="s">
        <v>419</v>
      </c>
      <c r="AQ118" s="913"/>
      <c r="AR118" s="913"/>
      <c r="AS118" s="913"/>
      <c r="AT118" s="914"/>
      <c r="AU118" s="945"/>
      <c r="AV118" s="946"/>
      <c r="AW118" s="946"/>
      <c r="AX118" s="946"/>
      <c r="AY118" s="946"/>
      <c r="AZ118" s="851" t="s">
        <v>447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423</v>
      </c>
      <c r="B119" s="832"/>
      <c r="C119" s="873" t="s">
        <v>424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449</v>
      </c>
      <c r="BP119" s="891"/>
      <c r="BQ119" s="892">
        <v>59196768</v>
      </c>
      <c r="BR119" s="858"/>
      <c r="BS119" s="858"/>
      <c r="BT119" s="858"/>
      <c r="BU119" s="858"/>
      <c r="BV119" s="858">
        <v>57718796</v>
      </c>
      <c r="BW119" s="858"/>
      <c r="BX119" s="858"/>
      <c r="BY119" s="858"/>
      <c r="BZ119" s="858"/>
      <c r="CA119" s="858">
        <v>57352402</v>
      </c>
      <c r="CB119" s="858"/>
      <c r="CC119" s="858"/>
      <c r="CD119" s="858"/>
      <c r="CE119" s="858"/>
      <c r="CF119" s="761"/>
      <c r="CG119" s="762"/>
      <c r="CH119" s="762"/>
      <c r="CI119" s="762"/>
      <c r="CJ119" s="847"/>
      <c r="CK119" s="941"/>
      <c r="CL119" s="836"/>
      <c r="CM119" s="851" t="s">
        <v>450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451</v>
      </c>
      <c r="AV120" s="894"/>
      <c r="AW120" s="894"/>
      <c r="AX120" s="894"/>
      <c r="AY120" s="895"/>
      <c r="AZ120" s="873" t="s">
        <v>452</v>
      </c>
      <c r="BA120" s="821"/>
      <c r="BB120" s="821"/>
      <c r="BC120" s="821"/>
      <c r="BD120" s="821"/>
      <c r="BE120" s="821"/>
      <c r="BF120" s="821"/>
      <c r="BG120" s="821"/>
      <c r="BH120" s="821"/>
      <c r="BI120" s="821"/>
      <c r="BJ120" s="821"/>
      <c r="BK120" s="821"/>
      <c r="BL120" s="821"/>
      <c r="BM120" s="821"/>
      <c r="BN120" s="821"/>
      <c r="BO120" s="821"/>
      <c r="BP120" s="822"/>
      <c r="BQ120" s="874">
        <v>9710851</v>
      </c>
      <c r="BR120" s="855"/>
      <c r="BS120" s="855"/>
      <c r="BT120" s="855"/>
      <c r="BU120" s="855"/>
      <c r="BV120" s="855">
        <v>11174601</v>
      </c>
      <c r="BW120" s="855"/>
      <c r="BX120" s="855"/>
      <c r="BY120" s="855"/>
      <c r="BZ120" s="855"/>
      <c r="CA120" s="855">
        <v>11478447</v>
      </c>
      <c r="CB120" s="855"/>
      <c r="CC120" s="855"/>
      <c r="CD120" s="855"/>
      <c r="CE120" s="855"/>
      <c r="CF120" s="879">
        <v>57.1</v>
      </c>
      <c r="CG120" s="880"/>
      <c r="CH120" s="880"/>
      <c r="CI120" s="880"/>
      <c r="CJ120" s="880"/>
      <c r="CK120" s="881" t="s">
        <v>453</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9430480</v>
      </c>
      <c r="DH120" s="855"/>
      <c r="DI120" s="855"/>
      <c r="DJ120" s="855"/>
      <c r="DK120" s="855"/>
      <c r="DL120" s="855">
        <v>9163489</v>
      </c>
      <c r="DM120" s="855"/>
      <c r="DN120" s="855"/>
      <c r="DO120" s="855"/>
      <c r="DP120" s="855"/>
      <c r="DQ120" s="855">
        <v>9077104</v>
      </c>
      <c r="DR120" s="855"/>
      <c r="DS120" s="855"/>
      <c r="DT120" s="855"/>
      <c r="DU120" s="855"/>
      <c r="DV120" s="856">
        <v>45.1</v>
      </c>
      <c r="DW120" s="856"/>
      <c r="DX120" s="856"/>
      <c r="DY120" s="856"/>
      <c r="DZ120" s="857"/>
    </row>
    <row r="121" spans="1:130" s="224" customFormat="1" ht="26.25" customHeight="1" x14ac:dyDescent="0.15">
      <c r="A121" s="833"/>
      <c r="B121" s="834"/>
      <c r="C121" s="876" t="s">
        <v>454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455</v>
      </c>
      <c r="BA121" s="765"/>
      <c r="BB121" s="765"/>
      <c r="BC121" s="765"/>
      <c r="BD121" s="765"/>
      <c r="BE121" s="765"/>
      <c r="BF121" s="765"/>
      <c r="BG121" s="765"/>
      <c r="BH121" s="765"/>
      <c r="BI121" s="765"/>
      <c r="BJ121" s="765"/>
      <c r="BK121" s="765"/>
      <c r="BL121" s="765"/>
      <c r="BM121" s="765"/>
      <c r="BN121" s="765"/>
      <c r="BO121" s="765"/>
      <c r="BP121" s="766"/>
      <c r="BQ121" s="829">
        <v>5478270</v>
      </c>
      <c r="BR121" s="830"/>
      <c r="BS121" s="830"/>
      <c r="BT121" s="830"/>
      <c r="BU121" s="830"/>
      <c r="BV121" s="830">
        <v>5641237</v>
      </c>
      <c r="BW121" s="830"/>
      <c r="BX121" s="830"/>
      <c r="BY121" s="830"/>
      <c r="BZ121" s="830"/>
      <c r="CA121" s="830">
        <v>6141864</v>
      </c>
      <c r="CB121" s="830"/>
      <c r="CC121" s="830"/>
      <c r="CD121" s="830"/>
      <c r="CE121" s="830"/>
      <c r="CF121" s="888">
        <v>30.5</v>
      </c>
      <c r="CG121" s="889"/>
      <c r="CH121" s="889"/>
      <c r="CI121" s="889"/>
      <c r="CJ121" s="889"/>
      <c r="CK121" s="882"/>
      <c r="CL121" s="868"/>
      <c r="CM121" s="868"/>
      <c r="CN121" s="868"/>
      <c r="CO121" s="869"/>
      <c r="CP121" s="848" t="s">
        <v>400</v>
      </c>
      <c r="CQ121" s="849"/>
      <c r="CR121" s="849"/>
      <c r="CS121" s="849"/>
      <c r="CT121" s="849"/>
      <c r="CU121" s="849"/>
      <c r="CV121" s="849"/>
      <c r="CW121" s="849"/>
      <c r="CX121" s="849"/>
      <c r="CY121" s="849"/>
      <c r="CZ121" s="849"/>
      <c r="DA121" s="849"/>
      <c r="DB121" s="849"/>
      <c r="DC121" s="849"/>
      <c r="DD121" s="849"/>
      <c r="DE121" s="849"/>
      <c r="DF121" s="850"/>
      <c r="DG121" s="829">
        <v>1276268</v>
      </c>
      <c r="DH121" s="830"/>
      <c r="DI121" s="830"/>
      <c r="DJ121" s="830"/>
      <c r="DK121" s="830"/>
      <c r="DL121" s="830">
        <v>1190594</v>
      </c>
      <c r="DM121" s="830"/>
      <c r="DN121" s="830"/>
      <c r="DO121" s="830"/>
      <c r="DP121" s="830"/>
      <c r="DQ121" s="830">
        <v>2205010</v>
      </c>
      <c r="DR121" s="830"/>
      <c r="DS121" s="830"/>
      <c r="DT121" s="830"/>
      <c r="DU121" s="830"/>
      <c r="DV121" s="807">
        <v>11</v>
      </c>
      <c r="DW121" s="807"/>
      <c r="DX121" s="807"/>
      <c r="DY121" s="807"/>
      <c r="DZ121" s="808"/>
    </row>
    <row r="122" spans="1:130" s="224" customFormat="1" ht="26.25" customHeight="1" x14ac:dyDescent="0.15">
      <c r="A122" s="833"/>
      <c r="B122" s="834"/>
      <c r="C122" s="828" t="s">
        <v>437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456</v>
      </c>
      <c r="BA122" s="852"/>
      <c r="BB122" s="852"/>
      <c r="BC122" s="852"/>
      <c r="BD122" s="852"/>
      <c r="BE122" s="852"/>
      <c r="BF122" s="852"/>
      <c r="BG122" s="852"/>
      <c r="BH122" s="852"/>
      <c r="BI122" s="852"/>
      <c r="BJ122" s="852"/>
      <c r="BK122" s="852"/>
      <c r="BL122" s="852"/>
      <c r="BM122" s="852"/>
      <c r="BN122" s="852"/>
      <c r="BO122" s="852"/>
      <c r="BP122" s="853"/>
      <c r="BQ122" s="892">
        <v>36360608</v>
      </c>
      <c r="BR122" s="858"/>
      <c r="BS122" s="858"/>
      <c r="BT122" s="858"/>
      <c r="BU122" s="858"/>
      <c r="BV122" s="858">
        <v>34275845</v>
      </c>
      <c r="BW122" s="858"/>
      <c r="BX122" s="858"/>
      <c r="BY122" s="858"/>
      <c r="BZ122" s="858"/>
      <c r="CA122" s="858">
        <v>33049426</v>
      </c>
      <c r="CB122" s="858"/>
      <c r="CC122" s="858"/>
      <c r="CD122" s="858"/>
      <c r="CE122" s="858"/>
      <c r="CF122" s="859">
        <v>164.3</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1145267</v>
      </c>
      <c r="DH122" s="830"/>
      <c r="DI122" s="830"/>
      <c r="DJ122" s="830"/>
      <c r="DK122" s="830"/>
      <c r="DL122" s="830">
        <v>1350975</v>
      </c>
      <c r="DM122" s="830"/>
      <c r="DN122" s="830"/>
      <c r="DO122" s="830"/>
      <c r="DP122" s="830"/>
      <c r="DQ122" s="830">
        <v>1451104</v>
      </c>
      <c r="DR122" s="830"/>
      <c r="DS122" s="830"/>
      <c r="DT122" s="830"/>
      <c r="DU122" s="830"/>
      <c r="DV122" s="807">
        <v>7.2</v>
      </c>
      <c r="DW122" s="807"/>
      <c r="DX122" s="807"/>
      <c r="DY122" s="807"/>
      <c r="DZ122" s="808"/>
    </row>
    <row r="123" spans="1:130" s="224" customFormat="1" ht="26.25" customHeight="1" x14ac:dyDescent="0.15">
      <c r="A123" s="833"/>
      <c r="B123" s="834"/>
      <c r="C123" s="828" t="s">
        <v>443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457</v>
      </c>
      <c r="BP123" s="891"/>
      <c r="BQ123" s="845">
        <v>51549729</v>
      </c>
      <c r="BR123" s="846"/>
      <c r="BS123" s="846"/>
      <c r="BT123" s="846"/>
      <c r="BU123" s="846"/>
      <c r="BV123" s="846">
        <v>51091683</v>
      </c>
      <c r="BW123" s="846"/>
      <c r="BX123" s="846"/>
      <c r="BY123" s="846"/>
      <c r="BZ123" s="846"/>
      <c r="CA123" s="846">
        <v>50669737</v>
      </c>
      <c r="CB123" s="846"/>
      <c r="CC123" s="846"/>
      <c r="CD123" s="846"/>
      <c r="CE123" s="846"/>
      <c r="CF123" s="761"/>
      <c r="CG123" s="762"/>
      <c r="CH123" s="762"/>
      <c r="CI123" s="762"/>
      <c r="CJ123" s="847"/>
      <c r="CK123" s="882"/>
      <c r="CL123" s="868"/>
      <c r="CM123" s="868"/>
      <c r="CN123" s="868"/>
      <c r="CO123" s="869"/>
      <c r="CP123" s="848" t="s">
        <v>398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v>990896</v>
      </c>
      <c r="DR123" s="793"/>
      <c r="DS123" s="793"/>
      <c r="DT123" s="793"/>
      <c r="DU123" s="794"/>
      <c r="DV123" s="837">
        <v>4.9000000000000004</v>
      </c>
      <c r="DW123" s="838"/>
      <c r="DX123" s="838"/>
      <c r="DY123" s="838"/>
      <c r="DZ123" s="839"/>
    </row>
    <row r="124" spans="1:130" s="224" customFormat="1" ht="26.25" customHeight="1" thickBot="1" x14ac:dyDescent="0.2">
      <c r="A124" s="833"/>
      <c r="B124" s="834"/>
      <c r="C124" s="828" t="s">
        <v>446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37.5</v>
      </c>
      <c r="BR124" s="844"/>
      <c r="BS124" s="844"/>
      <c r="BT124" s="844"/>
      <c r="BU124" s="844"/>
      <c r="BV124" s="844">
        <v>33.200000000000003</v>
      </c>
      <c r="BW124" s="844"/>
      <c r="BX124" s="844"/>
      <c r="BY124" s="844"/>
      <c r="BZ124" s="844"/>
      <c r="CA124" s="844">
        <v>33.200000000000003</v>
      </c>
      <c r="CB124" s="844"/>
      <c r="CC124" s="844"/>
      <c r="CD124" s="844"/>
      <c r="CE124" s="844"/>
      <c r="CF124" s="739"/>
      <c r="CG124" s="740"/>
      <c r="CH124" s="740"/>
      <c r="CI124" s="740"/>
      <c r="CJ124" s="875"/>
      <c r="CK124" s="883"/>
      <c r="CL124" s="883"/>
      <c r="CM124" s="883"/>
      <c r="CN124" s="883"/>
      <c r="CO124" s="884"/>
      <c r="CP124" s="848" t="s">
        <v>459</v>
      </c>
      <c r="CQ124" s="849"/>
      <c r="CR124" s="849"/>
      <c r="CS124" s="849"/>
      <c r="CT124" s="849"/>
      <c r="CU124" s="849"/>
      <c r="CV124" s="849"/>
      <c r="CW124" s="849"/>
      <c r="CX124" s="849"/>
      <c r="CY124" s="849"/>
      <c r="CZ124" s="849"/>
      <c r="DA124" s="849"/>
      <c r="DB124" s="849"/>
      <c r="DC124" s="849"/>
      <c r="DD124" s="849"/>
      <c r="DE124" s="849"/>
      <c r="DF124" s="850"/>
      <c r="DG124" s="776">
        <v>1885406</v>
      </c>
      <c r="DH124" s="777"/>
      <c r="DI124" s="777"/>
      <c r="DJ124" s="777"/>
      <c r="DK124" s="778"/>
      <c r="DL124" s="779">
        <v>1819263</v>
      </c>
      <c r="DM124" s="777"/>
      <c r="DN124" s="777"/>
      <c r="DO124" s="777"/>
      <c r="DP124" s="778"/>
      <c r="DQ124" s="779">
        <v>678770</v>
      </c>
      <c r="DR124" s="777"/>
      <c r="DS124" s="777"/>
      <c r="DT124" s="777"/>
      <c r="DU124" s="778"/>
      <c r="DV124" s="861">
        <v>3.4</v>
      </c>
      <c r="DW124" s="862"/>
      <c r="DX124" s="862"/>
      <c r="DY124" s="862"/>
      <c r="DZ124" s="863"/>
    </row>
    <row r="125" spans="1:130" s="224" customFormat="1" ht="26.25" customHeight="1" x14ac:dyDescent="0.15">
      <c r="A125" s="833"/>
      <c r="B125" s="834"/>
      <c r="C125" s="828" t="s">
        <v>448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460</v>
      </c>
      <c r="CL125" s="865"/>
      <c r="CM125" s="865"/>
      <c r="CN125" s="865"/>
      <c r="CO125" s="866"/>
      <c r="CP125" s="873" t="s">
        <v>461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450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462</v>
      </c>
      <c r="CQ126" s="765"/>
      <c r="CR126" s="765"/>
      <c r="CS126" s="765"/>
      <c r="CT126" s="765"/>
      <c r="CU126" s="765"/>
      <c r="CV126" s="765"/>
      <c r="CW126" s="765"/>
      <c r="CX126" s="765"/>
      <c r="CY126" s="765"/>
      <c r="CZ126" s="765"/>
      <c r="DA126" s="765"/>
      <c r="DB126" s="765"/>
      <c r="DC126" s="765"/>
      <c r="DD126" s="765"/>
      <c r="DE126" s="765"/>
      <c r="DF126" s="766"/>
      <c r="DG126" s="829">
        <v>272484</v>
      </c>
      <c r="DH126" s="830"/>
      <c r="DI126" s="830"/>
      <c r="DJ126" s="830"/>
      <c r="DK126" s="830"/>
      <c r="DL126" s="830">
        <v>81508</v>
      </c>
      <c r="DM126" s="830"/>
      <c r="DN126" s="830"/>
      <c r="DO126" s="830"/>
      <c r="DP126" s="830"/>
      <c r="DQ126" s="830">
        <v>197780</v>
      </c>
      <c r="DR126" s="830"/>
      <c r="DS126" s="830"/>
      <c r="DT126" s="830"/>
      <c r="DU126" s="830"/>
      <c r="DV126" s="807">
        <v>1</v>
      </c>
      <c r="DW126" s="807"/>
      <c r="DX126" s="807"/>
      <c r="DY126" s="807"/>
      <c r="DZ126" s="808"/>
    </row>
    <row r="127" spans="1:130" s="224" customFormat="1" ht="26.25" customHeight="1" x14ac:dyDescent="0.15">
      <c r="A127" s="835"/>
      <c r="B127" s="836"/>
      <c r="C127" s="851" t="s">
        <v>463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464</v>
      </c>
      <c r="AY127" s="825"/>
      <c r="AZ127" s="825"/>
      <c r="BA127" s="825"/>
      <c r="BB127" s="825"/>
      <c r="BC127" s="825"/>
      <c r="BD127" s="825"/>
      <c r="BE127" s="826"/>
      <c r="BF127" s="824" t="s">
        <v>465</v>
      </c>
      <c r="BG127" s="825"/>
      <c r="BH127" s="825"/>
      <c r="BI127" s="825"/>
      <c r="BJ127" s="825"/>
      <c r="BK127" s="825"/>
      <c r="BL127" s="826"/>
      <c r="BM127" s="824" t="s">
        <v>466</v>
      </c>
      <c r="BN127" s="825"/>
      <c r="BO127" s="825"/>
      <c r="BP127" s="825"/>
      <c r="BQ127" s="825"/>
      <c r="BR127" s="825"/>
      <c r="BS127" s="826"/>
      <c r="BT127" s="824" t="s">
        <v>467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470</v>
      </c>
      <c r="X128" s="811"/>
      <c r="Y128" s="811"/>
      <c r="Z128" s="812"/>
      <c r="AA128" s="813">
        <v>575970</v>
      </c>
      <c r="AB128" s="814"/>
      <c r="AC128" s="814"/>
      <c r="AD128" s="814"/>
      <c r="AE128" s="815"/>
      <c r="AF128" s="816">
        <v>581378</v>
      </c>
      <c r="AG128" s="814"/>
      <c r="AH128" s="814"/>
      <c r="AI128" s="814"/>
      <c r="AJ128" s="815"/>
      <c r="AK128" s="816">
        <v>621878</v>
      </c>
      <c r="AL128" s="814"/>
      <c r="AM128" s="814"/>
      <c r="AN128" s="814"/>
      <c r="AO128" s="815"/>
      <c r="AP128" s="817"/>
      <c r="AQ128" s="818"/>
      <c r="AR128" s="818"/>
      <c r="AS128" s="818"/>
      <c r="AT128" s="819"/>
      <c r="AU128" s="226"/>
      <c r="AV128" s="226"/>
      <c r="AW128" s="226"/>
      <c r="AX128" s="820" t="s">
        <v>471</v>
      </c>
      <c r="AY128" s="821"/>
      <c r="AZ128" s="821"/>
      <c r="BA128" s="821"/>
      <c r="BB128" s="821"/>
      <c r="BC128" s="821"/>
      <c r="BD128" s="821"/>
      <c r="BE128" s="822"/>
      <c r="BF128" s="799" t="s">
        <v>122</v>
      </c>
      <c r="BG128" s="800"/>
      <c r="BH128" s="800"/>
      <c r="BI128" s="800"/>
      <c r="BJ128" s="800"/>
      <c r="BK128" s="800"/>
      <c r="BL128" s="823"/>
      <c r="BM128" s="799">
        <v>12.15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473</v>
      </c>
      <c r="X129" s="790"/>
      <c r="Y129" s="790"/>
      <c r="Z129" s="791"/>
      <c r="AA129" s="792">
        <v>24677089</v>
      </c>
      <c r="AB129" s="793"/>
      <c r="AC129" s="793"/>
      <c r="AD129" s="793"/>
      <c r="AE129" s="794"/>
      <c r="AF129" s="795">
        <v>24005626</v>
      </c>
      <c r="AG129" s="793"/>
      <c r="AH129" s="793"/>
      <c r="AI129" s="793"/>
      <c r="AJ129" s="794"/>
      <c r="AK129" s="795">
        <v>23995071</v>
      </c>
      <c r="AL129" s="793"/>
      <c r="AM129" s="793"/>
      <c r="AN129" s="793"/>
      <c r="AO129" s="794"/>
      <c r="AP129" s="796"/>
      <c r="AQ129" s="797"/>
      <c r="AR129" s="797"/>
      <c r="AS129" s="797"/>
      <c r="AT129" s="798"/>
      <c r="AU129" s="227"/>
      <c r="AV129" s="227"/>
      <c r="AW129" s="227"/>
      <c r="AX129" s="764" t="s">
        <v>474</v>
      </c>
      <c r="AY129" s="765"/>
      <c r="AZ129" s="765"/>
      <c r="BA129" s="765"/>
      <c r="BB129" s="765"/>
      <c r="BC129" s="765"/>
      <c r="BD129" s="765"/>
      <c r="BE129" s="766"/>
      <c r="BF129" s="783" t="s">
        <v>122</v>
      </c>
      <c r="BG129" s="784"/>
      <c r="BH129" s="784"/>
      <c r="BI129" s="784"/>
      <c r="BJ129" s="784"/>
      <c r="BK129" s="784"/>
      <c r="BL129" s="785"/>
      <c r="BM129" s="783">
        <v>17.149999999999999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476</v>
      </c>
      <c r="X130" s="790"/>
      <c r="Y130" s="790"/>
      <c r="Z130" s="791"/>
      <c r="AA130" s="792">
        <v>4308472</v>
      </c>
      <c r="AB130" s="793"/>
      <c r="AC130" s="793"/>
      <c r="AD130" s="793"/>
      <c r="AE130" s="794"/>
      <c r="AF130" s="795">
        <v>4098432</v>
      </c>
      <c r="AG130" s="793"/>
      <c r="AH130" s="793"/>
      <c r="AI130" s="793"/>
      <c r="AJ130" s="794"/>
      <c r="AK130" s="795">
        <v>3878026</v>
      </c>
      <c r="AL130" s="793"/>
      <c r="AM130" s="793"/>
      <c r="AN130" s="793"/>
      <c r="AO130" s="794"/>
      <c r="AP130" s="796"/>
      <c r="AQ130" s="797"/>
      <c r="AR130" s="797"/>
      <c r="AS130" s="797"/>
      <c r="AT130" s="798"/>
      <c r="AU130" s="227"/>
      <c r="AV130" s="227"/>
      <c r="AW130" s="227"/>
      <c r="AX130" s="764" t="s">
        <v>477</v>
      </c>
      <c r="AY130" s="765"/>
      <c r="AZ130" s="765"/>
      <c r="BA130" s="765"/>
      <c r="BB130" s="765"/>
      <c r="BC130" s="765"/>
      <c r="BD130" s="765"/>
      <c r="BE130" s="766"/>
      <c r="BF130" s="767">
        <v>5.5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478</v>
      </c>
      <c r="X131" s="774"/>
      <c r="Y131" s="774"/>
      <c r="Z131" s="775"/>
      <c r="AA131" s="776">
        <v>20368617</v>
      </c>
      <c r="AB131" s="777"/>
      <c r="AC131" s="777"/>
      <c r="AD131" s="777"/>
      <c r="AE131" s="778"/>
      <c r="AF131" s="779">
        <v>19907194</v>
      </c>
      <c r="AG131" s="777"/>
      <c r="AH131" s="777"/>
      <c r="AI131" s="777"/>
      <c r="AJ131" s="778"/>
      <c r="AK131" s="779">
        <v>20117045</v>
      </c>
      <c r="AL131" s="777"/>
      <c r="AM131" s="777"/>
      <c r="AN131" s="777"/>
      <c r="AO131" s="778"/>
      <c r="AP131" s="780"/>
      <c r="AQ131" s="781"/>
      <c r="AR131" s="781"/>
      <c r="AS131" s="781"/>
      <c r="AT131" s="782"/>
      <c r="AU131" s="227"/>
      <c r="AV131" s="227"/>
      <c r="AW131" s="227"/>
      <c r="AX131" s="742" t="s">
        <v>479</v>
      </c>
      <c r="AY131" s="743"/>
      <c r="AZ131" s="743"/>
      <c r="BA131" s="743"/>
      <c r="BB131" s="743"/>
      <c r="BC131" s="743"/>
      <c r="BD131" s="743"/>
      <c r="BE131" s="744"/>
      <c r="BF131" s="745">
        <v>33.200000000000003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480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481</v>
      </c>
      <c r="W132" s="755"/>
      <c r="X132" s="755"/>
      <c r="Y132" s="755"/>
      <c r="Z132" s="756"/>
      <c r="AA132" s="757">
        <v>5.2073491289999998</v>
      </c>
      <c r="AB132" s="758"/>
      <c r="AC132" s="758"/>
      <c r="AD132" s="758"/>
      <c r="AE132" s="759"/>
      <c r="AF132" s="760">
        <v>5.5221845930000004</v>
      </c>
      <c r="AG132" s="758"/>
      <c r="AH132" s="758"/>
      <c r="AI132" s="758"/>
      <c r="AJ132" s="759"/>
      <c r="AK132" s="760">
        <v>5.8629087919999998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482</v>
      </c>
      <c r="W133" s="734"/>
      <c r="X133" s="734"/>
      <c r="Y133" s="734"/>
      <c r="Z133" s="735"/>
      <c r="AA133" s="736">
        <v>5.9</v>
      </c>
      <c r="AB133" s="737"/>
      <c r="AC133" s="737"/>
      <c r="AD133" s="737"/>
      <c r="AE133" s="738"/>
      <c r="AF133" s="736">
        <v>5.6</v>
      </c>
      <c r="AG133" s="737"/>
      <c r="AH133" s="737"/>
      <c r="AI133" s="737"/>
      <c r="AJ133" s="738"/>
      <c r="AK133" s="736">
        <v>5.5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4c1zyy1sOWrY5Sqg5sLb6k5SAtVyDlFpcVfe1AQpLFXP9SJ8IIPGe500Essw3AzuVUv9/beEFm9UOaAy4rC+g==" saltValue="gpGTD6NM12t4bTqvUuda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D21" sqref="BD2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5R4Xi3taU441XkRu+y6w0/RHTTRWVZyKYAXdoDsrs+6e7g6BxU3jSNDPZb08yUU5qNp6GrslmOWSAuBajysuQ==" saltValue="jbsIiTQiiFogVDfqx0PL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LJzUyFjbktoUla3UIKopTfVOtg7Q2MBR9DddTn6HI3UabQylAmdRTy0nRpXUxCp8Vfnyl8dJ6j91qbqXYfJQ==" saltValue="2czvsOP/Jg4FNQy+0gzz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F40" sqref="F40"/>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485</v>
      </c>
      <c r="AL6" s="260"/>
      <c r="AM6" s="260"/>
      <c r="AN6" s="260"/>
    </row>
    <row r="7" spans="1:46" ht="13.5" customHeight="1" x14ac:dyDescent="0.15">
      <c r="A7" s="259"/>
      <c r="AK7" s="262"/>
      <c r="AL7" s="263"/>
      <c r="AM7" s="263"/>
      <c r="AN7" s="264"/>
      <c r="AO7" s="1131" t="s">
        <v>486</v>
      </c>
      <c r="AP7" s="265"/>
      <c r="AQ7" s="266" t="s">
        <v>487</v>
      </c>
      <c r="AR7" s="267"/>
    </row>
    <row r="8" spans="1:46" x14ac:dyDescent="0.15">
      <c r="A8" s="259"/>
      <c r="AK8" s="268"/>
      <c r="AL8" s="269"/>
      <c r="AM8" s="269"/>
      <c r="AN8" s="270"/>
      <c r="AO8" s="1132"/>
      <c r="AP8" s="271" t="s">
        <v>488</v>
      </c>
      <c r="AQ8" s="272" t="s">
        <v>489</v>
      </c>
      <c r="AR8" s="273" t="s">
        <v>490</v>
      </c>
    </row>
    <row r="9" spans="1:46" x14ac:dyDescent="0.15">
      <c r="A9" s="259"/>
      <c r="AK9" s="1143" t="s">
        <v>491</v>
      </c>
      <c r="AL9" s="1144"/>
      <c r="AM9" s="1144"/>
      <c r="AN9" s="1145"/>
      <c r="AO9" s="274">
        <v>7363537</v>
      </c>
      <c r="AP9" s="274">
        <v>89558</v>
      </c>
      <c r="AQ9" s="275">
        <v>73824</v>
      </c>
      <c r="AR9" s="276">
        <v>21.3</v>
      </c>
    </row>
    <row r="10" spans="1:46" ht="13.5" customHeight="1" x14ac:dyDescent="0.15">
      <c r="A10" s="259"/>
      <c r="AK10" s="1143" t="s">
        <v>492</v>
      </c>
      <c r="AL10" s="1144"/>
      <c r="AM10" s="1144"/>
      <c r="AN10" s="1145"/>
      <c r="AO10" s="277">
        <v>33</v>
      </c>
      <c r="AP10" s="277">
        <v>0</v>
      </c>
      <c r="AQ10" s="278">
        <v>6244</v>
      </c>
      <c r="AR10" s="279">
        <v>-100</v>
      </c>
    </row>
    <row r="11" spans="1:46" ht="13.5" customHeight="1" x14ac:dyDescent="0.15">
      <c r="A11" s="259"/>
      <c r="AK11" s="1143" t="s">
        <v>493</v>
      </c>
      <c r="AL11" s="1144"/>
      <c r="AM11" s="1144"/>
      <c r="AN11" s="1145"/>
      <c r="AO11" s="277">
        <v>250284</v>
      </c>
      <c r="AP11" s="277">
        <v>3044</v>
      </c>
      <c r="AQ11" s="278">
        <v>1048</v>
      </c>
      <c r="AR11" s="279">
        <v>190.5</v>
      </c>
    </row>
    <row r="12" spans="1:46" ht="13.5" customHeight="1" x14ac:dyDescent="0.15">
      <c r="A12" s="259"/>
      <c r="AK12" s="1143" t="s">
        <v>494</v>
      </c>
      <c r="AL12" s="1144"/>
      <c r="AM12" s="1144"/>
      <c r="AN12" s="1145"/>
      <c r="AO12" s="277" t="s">
        <v>495</v>
      </c>
      <c r="AP12" s="277" t="s">
        <v>495</v>
      </c>
      <c r="AQ12" s="278">
        <v>8</v>
      </c>
      <c r="AR12" s="279" t="s">
        <v>495</v>
      </c>
    </row>
    <row r="13" spans="1:46" ht="13.5" customHeight="1" x14ac:dyDescent="0.15">
      <c r="A13" s="259"/>
      <c r="AK13" s="1143" t="s">
        <v>496</v>
      </c>
      <c r="AL13" s="1144"/>
      <c r="AM13" s="1144"/>
      <c r="AN13" s="1145"/>
      <c r="AO13" s="277">
        <v>182989</v>
      </c>
      <c r="AP13" s="277">
        <v>2226</v>
      </c>
      <c r="AQ13" s="278">
        <v>2350</v>
      </c>
      <c r="AR13" s="279">
        <v>-5.3</v>
      </c>
    </row>
    <row r="14" spans="1:46" ht="13.5" customHeight="1" x14ac:dyDescent="0.15">
      <c r="A14" s="259"/>
      <c r="AK14" s="1143" t="s">
        <v>497</v>
      </c>
      <c r="AL14" s="1144"/>
      <c r="AM14" s="1144"/>
      <c r="AN14" s="1145"/>
      <c r="AO14" s="277">
        <v>142259</v>
      </c>
      <c r="AP14" s="277">
        <v>1730</v>
      </c>
      <c r="AQ14" s="278">
        <v>1698</v>
      </c>
      <c r="AR14" s="279">
        <v>1.9</v>
      </c>
    </row>
    <row r="15" spans="1:46" ht="13.5" customHeight="1" x14ac:dyDescent="0.15">
      <c r="A15" s="259"/>
      <c r="AK15" s="1146" t="s">
        <v>498</v>
      </c>
      <c r="AL15" s="1147"/>
      <c r="AM15" s="1147"/>
      <c r="AN15" s="1148"/>
      <c r="AO15" s="277">
        <v>-118000</v>
      </c>
      <c r="AP15" s="277">
        <v>-1435</v>
      </c>
      <c r="AQ15" s="278">
        <v>-3564</v>
      </c>
      <c r="AR15" s="279">
        <v>-59.7</v>
      </c>
    </row>
    <row r="16" spans="1:46" x14ac:dyDescent="0.15">
      <c r="A16" s="259"/>
      <c r="AK16" s="1146" t="s">
        <v>178</v>
      </c>
      <c r="AL16" s="1147"/>
      <c r="AM16" s="1147"/>
      <c r="AN16" s="1148"/>
      <c r="AO16" s="277">
        <v>7821102</v>
      </c>
      <c r="AP16" s="277">
        <v>95123</v>
      </c>
      <c r="AQ16" s="278">
        <v>81608</v>
      </c>
      <c r="AR16" s="279">
        <v>16.600000000000001</v>
      </c>
    </row>
    <row r="17" spans="1:46" x14ac:dyDescent="0.15">
      <c r="A17" s="259"/>
    </row>
    <row r="18" spans="1:46" x14ac:dyDescent="0.15">
      <c r="A18" s="259"/>
      <c r="AQ18" s="280"/>
      <c r="AR18" s="280"/>
    </row>
    <row r="19" spans="1:46" x14ac:dyDescent="0.15">
      <c r="A19" s="259"/>
      <c r="AK19" s="255" t="s">
        <v>499</v>
      </c>
    </row>
    <row r="20" spans="1:46" x14ac:dyDescent="0.15">
      <c r="A20" s="259"/>
      <c r="AK20" s="281"/>
      <c r="AL20" s="282"/>
      <c r="AM20" s="282"/>
      <c r="AN20" s="283"/>
      <c r="AO20" s="284" t="s">
        <v>500</v>
      </c>
      <c r="AP20" s="285" t="s">
        <v>501</v>
      </c>
      <c r="AQ20" s="286" t="s">
        <v>502</v>
      </c>
      <c r="AR20" s="287"/>
    </row>
    <row r="21" spans="1:46" s="260" customFormat="1" x14ac:dyDescent="0.15">
      <c r="A21" s="288"/>
      <c r="AK21" s="1149" t="s">
        <v>503</v>
      </c>
      <c r="AL21" s="1150"/>
      <c r="AM21" s="1150"/>
      <c r="AN21" s="1151"/>
      <c r="AO21" s="289">
        <v>9.1199999999999992</v>
      </c>
      <c r="AP21" s="290">
        <v>7.59</v>
      </c>
      <c r="AQ21" s="291">
        <v>1.53</v>
      </c>
      <c r="AS21" s="292"/>
      <c r="AT21" s="288"/>
    </row>
    <row r="22" spans="1:46" s="260" customFormat="1" x14ac:dyDescent="0.15">
      <c r="A22" s="288"/>
      <c r="AK22" s="1149" t="s">
        <v>504</v>
      </c>
      <c r="AL22" s="1150"/>
      <c r="AM22" s="1150"/>
      <c r="AN22" s="1151"/>
      <c r="AO22" s="293">
        <v>100.1</v>
      </c>
      <c r="AP22" s="294">
        <v>98.2</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507</v>
      </c>
      <c r="AL29" s="260"/>
      <c r="AM29" s="260"/>
      <c r="AN29" s="260"/>
      <c r="AS29" s="302"/>
    </row>
    <row r="30" spans="1:46" ht="13.5" customHeight="1" x14ac:dyDescent="0.15">
      <c r="A30" s="259"/>
      <c r="AK30" s="262"/>
      <c r="AL30" s="263"/>
      <c r="AM30" s="263"/>
      <c r="AN30" s="264"/>
      <c r="AO30" s="1131" t="s">
        <v>486</v>
      </c>
      <c r="AP30" s="265"/>
      <c r="AQ30" s="266" t="s">
        <v>487</v>
      </c>
      <c r="AR30" s="267"/>
    </row>
    <row r="31" spans="1:46" x14ac:dyDescent="0.15">
      <c r="A31" s="259"/>
      <c r="AK31" s="268"/>
      <c r="AL31" s="269"/>
      <c r="AM31" s="269"/>
      <c r="AN31" s="270"/>
      <c r="AO31" s="1132"/>
      <c r="AP31" s="271" t="s">
        <v>488</v>
      </c>
      <c r="AQ31" s="272" t="s">
        <v>489</v>
      </c>
      <c r="AR31" s="273" t="s">
        <v>490</v>
      </c>
    </row>
    <row r="32" spans="1:46" ht="27" customHeight="1" x14ac:dyDescent="0.15">
      <c r="A32" s="259"/>
      <c r="AK32" s="1133" t="s">
        <v>508</v>
      </c>
      <c r="AL32" s="1134"/>
      <c r="AM32" s="1134"/>
      <c r="AN32" s="1135"/>
      <c r="AO32" s="303">
        <v>4542599</v>
      </c>
      <c r="AP32" s="303">
        <v>55249</v>
      </c>
      <c r="AQ32" s="304">
        <v>42992</v>
      </c>
      <c r="AR32" s="305">
        <v>28.5</v>
      </c>
    </row>
    <row r="33" spans="1:46" ht="13.5" customHeight="1" x14ac:dyDescent="0.15">
      <c r="A33" s="259"/>
      <c r="AK33" s="1133" t="s">
        <v>509</v>
      </c>
      <c r="AL33" s="1134"/>
      <c r="AM33" s="1134"/>
      <c r="AN33" s="1135"/>
      <c r="AO33" s="303" t="s">
        <v>495</v>
      </c>
      <c r="AP33" s="303" t="s">
        <v>495</v>
      </c>
      <c r="AQ33" s="304" t="s">
        <v>495</v>
      </c>
      <c r="AR33" s="305" t="s">
        <v>495</v>
      </c>
    </row>
    <row r="34" spans="1:46" ht="27" customHeight="1" x14ac:dyDescent="0.15">
      <c r="A34" s="259"/>
      <c r="AK34" s="1133" t="s">
        <v>510</v>
      </c>
      <c r="AL34" s="1134"/>
      <c r="AM34" s="1134"/>
      <c r="AN34" s="1135"/>
      <c r="AO34" s="303" t="s">
        <v>495</v>
      </c>
      <c r="AP34" s="303" t="s">
        <v>495</v>
      </c>
      <c r="AQ34" s="304">
        <v>43</v>
      </c>
      <c r="AR34" s="305" t="s">
        <v>495</v>
      </c>
    </row>
    <row r="35" spans="1:46" ht="27" customHeight="1" x14ac:dyDescent="0.15">
      <c r="A35" s="259"/>
      <c r="AK35" s="1133" t="s">
        <v>511</v>
      </c>
      <c r="AL35" s="1134"/>
      <c r="AM35" s="1134"/>
      <c r="AN35" s="1135"/>
      <c r="AO35" s="303">
        <v>1136749</v>
      </c>
      <c r="AP35" s="303">
        <v>13826</v>
      </c>
      <c r="AQ35" s="304">
        <v>11969</v>
      </c>
      <c r="AR35" s="305">
        <v>15.5</v>
      </c>
    </row>
    <row r="36" spans="1:46" ht="27" customHeight="1" x14ac:dyDescent="0.15">
      <c r="A36" s="259"/>
      <c r="AK36" s="1133" t="s">
        <v>512</v>
      </c>
      <c r="AL36" s="1134"/>
      <c r="AM36" s="1134"/>
      <c r="AN36" s="1135"/>
      <c r="AO36" s="303" t="s">
        <v>495</v>
      </c>
      <c r="AP36" s="303" t="s">
        <v>495</v>
      </c>
      <c r="AQ36" s="304">
        <v>2138</v>
      </c>
      <c r="AR36" s="305" t="s">
        <v>495</v>
      </c>
    </row>
    <row r="37" spans="1:46" ht="13.5" customHeight="1" x14ac:dyDescent="0.15">
      <c r="A37" s="259"/>
      <c r="AK37" s="1133" t="s">
        <v>513</v>
      </c>
      <c r="AL37" s="1134"/>
      <c r="AM37" s="1134"/>
      <c r="AN37" s="1135"/>
      <c r="AO37" s="303" t="s">
        <v>495</v>
      </c>
      <c r="AP37" s="303" t="s">
        <v>495</v>
      </c>
      <c r="AQ37" s="304">
        <v>592</v>
      </c>
      <c r="AR37" s="305" t="s">
        <v>495</v>
      </c>
    </row>
    <row r="38" spans="1:46" ht="27" customHeight="1" x14ac:dyDescent="0.15">
      <c r="A38" s="259"/>
      <c r="AK38" s="1136" t="s">
        <v>514</v>
      </c>
      <c r="AL38" s="1137"/>
      <c r="AM38" s="1137"/>
      <c r="AN38" s="1138"/>
      <c r="AO38" s="306" t="s">
        <v>495</v>
      </c>
      <c r="AP38" s="306" t="s">
        <v>495</v>
      </c>
      <c r="AQ38" s="307">
        <v>2</v>
      </c>
      <c r="AR38" s="295" t="s">
        <v>495</v>
      </c>
      <c r="AS38" s="302"/>
    </row>
    <row r="39" spans="1:46" x14ac:dyDescent="0.15">
      <c r="A39" s="259"/>
      <c r="AK39" s="1136" t="s">
        <v>515</v>
      </c>
      <c r="AL39" s="1137"/>
      <c r="AM39" s="1137"/>
      <c r="AN39" s="1138"/>
      <c r="AO39" s="303">
        <v>-621878</v>
      </c>
      <c r="AP39" s="303">
        <v>-7563</v>
      </c>
      <c r="AQ39" s="304">
        <v>-5777</v>
      </c>
      <c r="AR39" s="305">
        <v>30.9</v>
      </c>
      <c r="AS39" s="302"/>
    </row>
    <row r="40" spans="1:46" ht="27" customHeight="1" x14ac:dyDescent="0.15">
      <c r="A40" s="259"/>
      <c r="AK40" s="1133" t="s">
        <v>516</v>
      </c>
      <c r="AL40" s="1134"/>
      <c r="AM40" s="1134"/>
      <c r="AN40" s="1135"/>
      <c r="AO40" s="303">
        <v>-3878026</v>
      </c>
      <c r="AP40" s="303">
        <v>-47166</v>
      </c>
      <c r="AQ40" s="304">
        <v>-36457</v>
      </c>
      <c r="AR40" s="305">
        <v>29.4</v>
      </c>
      <c r="AS40" s="302"/>
    </row>
    <row r="41" spans="1:46" x14ac:dyDescent="0.15">
      <c r="A41" s="259"/>
      <c r="AK41" s="1139" t="s">
        <v>288</v>
      </c>
      <c r="AL41" s="1140"/>
      <c r="AM41" s="1140"/>
      <c r="AN41" s="1141"/>
      <c r="AO41" s="303">
        <v>1179444</v>
      </c>
      <c r="AP41" s="303">
        <v>14345</v>
      </c>
      <c r="AQ41" s="304">
        <v>15502</v>
      </c>
      <c r="AR41" s="305">
        <v>-7.5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517</v>
      </c>
    </row>
    <row r="48" spans="1:46" x14ac:dyDescent="0.15">
      <c r="A48" s="259"/>
      <c r="AK48" s="313" t="s">
        <v>518</v>
      </c>
      <c r="AL48" s="313"/>
      <c r="AM48" s="313"/>
      <c r="AN48" s="313"/>
      <c r="AO48" s="313"/>
      <c r="AP48" s="313"/>
      <c r="AQ48" s="314"/>
      <c r="AR48" s="313"/>
    </row>
    <row r="49" spans="1:44" ht="13.5" customHeight="1" x14ac:dyDescent="0.15">
      <c r="A49" s="259"/>
      <c r="AK49" s="315"/>
      <c r="AL49" s="316"/>
      <c r="AM49" s="1126" t="s">
        <v>486</v>
      </c>
      <c r="AN49" s="1128" t="s">
        <v>519</v>
      </c>
      <c r="AO49" s="1129"/>
      <c r="AP49" s="1129"/>
      <c r="AQ49" s="1129"/>
      <c r="AR49" s="1130"/>
    </row>
    <row r="50" spans="1:44" x14ac:dyDescent="0.15">
      <c r="A50" s="259"/>
      <c r="AK50" s="317"/>
      <c r="AL50" s="318"/>
      <c r="AM50" s="1127"/>
      <c r="AN50" s="319" t="s">
        <v>520</v>
      </c>
      <c r="AO50" s="320" t="s">
        <v>521</v>
      </c>
      <c r="AP50" s="321" t="s">
        <v>522</v>
      </c>
      <c r="AQ50" s="322" t="s">
        <v>523</v>
      </c>
      <c r="AR50" s="323" t="s">
        <v>524</v>
      </c>
    </row>
    <row r="51" spans="1:44" x14ac:dyDescent="0.15">
      <c r="A51" s="259"/>
      <c r="AK51" s="315" t="s">
        <v>525</v>
      </c>
      <c r="AL51" s="316"/>
      <c r="AM51" s="324">
        <v>4949709</v>
      </c>
      <c r="AN51" s="325">
        <v>58930</v>
      </c>
      <c r="AO51" s="326">
        <v>-0.5</v>
      </c>
      <c r="AP51" s="327">
        <v>70166</v>
      </c>
      <c r="AQ51" s="328">
        <v>1.4</v>
      </c>
      <c r="AR51" s="329">
        <v>-1.9</v>
      </c>
    </row>
    <row r="52" spans="1:44" x14ac:dyDescent="0.15">
      <c r="A52" s="259"/>
      <c r="AK52" s="330"/>
      <c r="AL52" s="331" t="s">
        <v>526</v>
      </c>
      <c r="AM52" s="332">
        <v>2669965</v>
      </c>
      <c r="AN52" s="333">
        <v>31788</v>
      </c>
      <c r="AO52" s="334">
        <v>35.9</v>
      </c>
      <c r="AP52" s="335">
        <v>36115</v>
      </c>
      <c r="AQ52" s="336">
        <v>-6.2</v>
      </c>
      <c r="AR52" s="337">
        <v>42.1</v>
      </c>
    </row>
    <row r="53" spans="1:44" x14ac:dyDescent="0.15">
      <c r="A53" s="259"/>
      <c r="AK53" s="315" t="s">
        <v>527</v>
      </c>
      <c r="AL53" s="316"/>
      <c r="AM53" s="324">
        <v>5103391</v>
      </c>
      <c r="AN53" s="325">
        <v>60894</v>
      </c>
      <c r="AO53" s="326">
        <v>3.3</v>
      </c>
      <c r="AP53" s="327">
        <v>70329</v>
      </c>
      <c r="AQ53" s="328">
        <v>0.2</v>
      </c>
      <c r="AR53" s="329">
        <v>3.1</v>
      </c>
    </row>
    <row r="54" spans="1:44" x14ac:dyDescent="0.15">
      <c r="A54" s="259"/>
      <c r="AK54" s="330"/>
      <c r="AL54" s="331" t="s">
        <v>526</v>
      </c>
      <c r="AM54" s="332">
        <v>2501417</v>
      </c>
      <c r="AN54" s="333">
        <v>29847</v>
      </c>
      <c r="AO54" s="334">
        <v>-6.1</v>
      </c>
      <c r="AP54" s="335">
        <v>39403</v>
      </c>
      <c r="AQ54" s="336">
        <v>9.1</v>
      </c>
      <c r="AR54" s="337">
        <v>-15.2</v>
      </c>
    </row>
    <row r="55" spans="1:44" x14ac:dyDescent="0.15">
      <c r="A55" s="259"/>
      <c r="AK55" s="315" t="s">
        <v>528</v>
      </c>
      <c r="AL55" s="316"/>
      <c r="AM55" s="324">
        <v>5243775</v>
      </c>
      <c r="AN55" s="325">
        <v>63094</v>
      </c>
      <c r="AO55" s="326">
        <v>3.6</v>
      </c>
      <c r="AP55" s="327">
        <v>54225</v>
      </c>
      <c r="AQ55" s="328">
        <v>-22.9</v>
      </c>
      <c r="AR55" s="329">
        <v>26.5</v>
      </c>
    </row>
    <row r="56" spans="1:44" x14ac:dyDescent="0.15">
      <c r="A56" s="259"/>
      <c r="AK56" s="330"/>
      <c r="AL56" s="331" t="s">
        <v>526</v>
      </c>
      <c r="AM56" s="332">
        <v>2192061</v>
      </c>
      <c r="AN56" s="333">
        <v>26375</v>
      </c>
      <c r="AO56" s="334">
        <v>-11.6</v>
      </c>
      <c r="AP56" s="335">
        <v>27337</v>
      </c>
      <c r="AQ56" s="336">
        <v>-30.6</v>
      </c>
      <c r="AR56" s="337">
        <v>19</v>
      </c>
    </row>
    <row r="57" spans="1:44" x14ac:dyDescent="0.15">
      <c r="A57" s="259"/>
      <c r="AK57" s="315" t="s">
        <v>529</v>
      </c>
      <c r="AL57" s="316"/>
      <c r="AM57" s="324">
        <v>4906095</v>
      </c>
      <c r="AN57" s="325">
        <v>59038</v>
      </c>
      <c r="AO57" s="326">
        <v>-6.4</v>
      </c>
      <c r="AP57" s="327">
        <v>54016</v>
      </c>
      <c r="AQ57" s="328">
        <v>-0.4</v>
      </c>
      <c r="AR57" s="329">
        <v>-6</v>
      </c>
    </row>
    <row r="58" spans="1:44" x14ac:dyDescent="0.15">
      <c r="A58" s="259"/>
      <c r="AK58" s="330"/>
      <c r="AL58" s="331" t="s">
        <v>526</v>
      </c>
      <c r="AM58" s="332">
        <v>2040793</v>
      </c>
      <c r="AN58" s="333">
        <v>24558</v>
      </c>
      <c r="AO58" s="334">
        <v>-6.9</v>
      </c>
      <c r="AP58" s="335">
        <v>28078</v>
      </c>
      <c r="AQ58" s="336">
        <v>2.7</v>
      </c>
      <c r="AR58" s="337">
        <v>-9.6</v>
      </c>
    </row>
    <row r="59" spans="1:44" x14ac:dyDescent="0.15">
      <c r="A59" s="259"/>
      <c r="AK59" s="315" t="s">
        <v>530</v>
      </c>
      <c r="AL59" s="316"/>
      <c r="AM59" s="324">
        <v>4037300</v>
      </c>
      <c r="AN59" s="325">
        <v>49103</v>
      </c>
      <c r="AO59" s="326">
        <v>-16.8</v>
      </c>
      <c r="AP59" s="327">
        <v>52786</v>
      </c>
      <c r="AQ59" s="328">
        <v>-2.2999999999999998</v>
      </c>
      <c r="AR59" s="329">
        <v>-14.5</v>
      </c>
    </row>
    <row r="60" spans="1:44" x14ac:dyDescent="0.15">
      <c r="A60" s="259"/>
      <c r="AK60" s="330"/>
      <c r="AL60" s="331" t="s">
        <v>526</v>
      </c>
      <c r="AM60" s="332">
        <v>2265704</v>
      </c>
      <c r="AN60" s="333">
        <v>27556</v>
      </c>
      <c r="AO60" s="334">
        <v>12.2</v>
      </c>
      <c r="AP60" s="335">
        <v>28742</v>
      </c>
      <c r="AQ60" s="336">
        <v>2.4</v>
      </c>
      <c r="AR60" s="337">
        <v>9.8000000000000007</v>
      </c>
    </row>
    <row r="61" spans="1:44" x14ac:dyDescent="0.15">
      <c r="A61" s="259"/>
      <c r="AK61" s="315" t="s">
        <v>531</v>
      </c>
      <c r="AL61" s="338"/>
      <c r="AM61" s="324">
        <v>4848054</v>
      </c>
      <c r="AN61" s="325">
        <v>58212</v>
      </c>
      <c r="AO61" s="326">
        <v>-3.4</v>
      </c>
      <c r="AP61" s="327">
        <v>60304</v>
      </c>
      <c r="AQ61" s="339">
        <v>-4.8</v>
      </c>
      <c r="AR61" s="329">
        <v>1.4</v>
      </c>
    </row>
    <row r="62" spans="1:44" x14ac:dyDescent="0.15">
      <c r="A62" s="259"/>
      <c r="AK62" s="330"/>
      <c r="AL62" s="331" t="s">
        <v>526</v>
      </c>
      <c r="AM62" s="332">
        <v>2333988</v>
      </c>
      <c r="AN62" s="333">
        <v>28025</v>
      </c>
      <c r="AO62" s="334">
        <v>4.7</v>
      </c>
      <c r="AP62" s="335">
        <v>31935</v>
      </c>
      <c r="AQ62" s="336">
        <v>-4.5</v>
      </c>
      <c r="AR62" s="337">
        <v>9.1999999999999993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Oh8f9aosWVyOdlQUDPcWHibv0XOrmgqe8wWO8R9cx05vySciRuGGwfqlV4B08GVWYp9+NImx/DjndEvVqo6iWg==" saltValue="Pd5a/HsVc3gh6TlfzqNF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K99" sqref="BK99"/>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483</v>
      </c>
    </row>
    <row r="121" spans="125:125" ht="13.5" hidden="1" customHeight="1" x14ac:dyDescent="0.15">
      <c r="DU121" s="253"/>
    </row>
  </sheetData>
  <sheetProtection algorithmName="SHA-512" hashValue="FRV0l0Hfu3lwLbVuqHPNEMzwd66ofnrjZScS90DSRpnv8SGfhL/U8cQUgQZFYQ5jCAZuRckVs3K+LP6Cq+i1XA==" saltValue="h7YDY2zbUzhE7YJED6j7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Z99" sqref="CZ9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483</v>
      </c>
    </row>
  </sheetData>
  <sheetProtection algorithmName="SHA-512" hashValue="vDWxdqsN4xl3QDOaUAae5VrTAUJtI7WuJpWlZDtN4Lo2RgoBW+AijAtJlGkdwT1aYEZUc/Le5uWv+j7FRmktvg==" saltValue="k1/sSJpWX22T6QbjeZ/0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52" t="s">
        <v>3</v>
      </c>
      <c r="D47" s="1152"/>
      <c r="E47" s="1153"/>
      <c r="F47" s="11">
        <v>14.92</v>
      </c>
      <c r="G47" s="12">
        <v>13.29</v>
      </c>
      <c r="H47" s="12">
        <v>14.62</v>
      </c>
      <c r="I47" s="12">
        <v>18.93</v>
      </c>
      <c r="J47" s="13">
        <v>20.350000000000001</v>
      </c>
    </row>
    <row r="48" spans="2:10" ht="57.75" customHeight="1" x14ac:dyDescent="0.15">
      <c r="B48" s="14"/>
      <c r="C48" s="1154" t="s">
        <v>4</v>
      </c>
      <c r="D48" s="1154"/>
      <c r="E48" s="1155"/>
      <c r="F48" s="15">
        <v>5.18</v>
      </c>
      <c r="G48" s="16">
        <v>5.0999999999999996</v>
      </c>
      <c r="H48" s="16">
        <v>10.39</v>
      </c>
      <c r="I48" s="16">
        <v>7.38</v>
      </c>
      <c r="J48" s="17">
        <v>5.37</v>
      </c>
    </row>
    <row r="49" spans="2:10" ht="57.75" customHeight="1" thickBot="1" x14ac:dyDescent="0.2">
      <c r="B49" s="18"/>
      <c r="C49" s="1156" t="s">
        <v>5</v>
      </c>
      <c r="D49" s="1156"/>
      <c r="E49" s="1157"/>
      <c r="F49" s="19" t="s">
        <v>538</v>
      </c>
      <c r="G49" s="20" t="s">
        <v>539</v>
      </c>
      <c r="H49" s="20">
        <v>4.4800000000000004</v>
      </c>
      <c r="I49" s="20" t="s">
        <v>540</v>
      </c>
      <c r="J49" s="21" t="s">
        <v>541</v>
      </c>
    </row>
    <row r="50" spans="2:10" x14ac:dyDescent="0.15"/>
  </sheetData>
  <sheetProtection algorithmName="SHA-512" hashValue="+5EkAIut/M+aQM+CtGho4Pvtzhvtmx1drOCz91J2oYjlPLYvu+u9HRqDdfVycCXjR9ZlQmmOXnKNJQaOORpCyQ==" saltValue="IxuUV0mQh8uLstMlSOCj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2025-03-12T04:29:55Z</cp:lastPrinted>
  <dcterms:created xsi:type="dcterms:W3CDTF">2025-02-19T05:21:46Z</dcterms:created>
  <dcterms:modified xsi:type="dcterms:W3CDTF">2025-09-30T07:45:03Z</dcterms:modified>
  <cp:category/>
</cp:coreProperties>
</file>