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sv802269\市町村振興課共有\財政班\財政担当R7年度\決算統計\01普通会計\R5財政状況資料集\新しいフォルダー\"/>
    </mc:Choice>
  </mc:AlternateContent>
  <xr:revisionPtr revIDLastSave="0" documentId="13_ncr:1_{7AFF2088-2A2B-445F-A4B4-65C9D8B09AC7}"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C37" i="10"/>
  <c r="BE36" i="10"/>
  <c r="AM36" i="10"/>
  <c r="C36" i="10"/>
  <c r="BW35" i="10"/>
  <c r="BW36" i="10" s="1"/>
  <c r="BE35" i="10"/>
  <c r="BW34" i="10"/>
  <c r="C34" i="10"/>
  <c r="C35" i="10" s="1"/>
  <c r="BW37" i="10" l="1"/>
  <c r="BW38" i="10" s="1"/>
  <c r="BW39" i="10" s="1"/>
  <c r="BW40" i="10" s="1"/>
  <c r="BW41" i="10" s="1"/>
  <c r="BW42" i="10" s="1"/>
  <c r="CO34" i="10"/>
  <c r="CO35" i="10" s="1"/>
  <c r="CO36" i="10" s="1"/>
  <c r="CO37" i="10" s="1"/>
  <c r="U34" i="10"/>
  <c r="U35" i="10" s="1"/>
  <c r="U36" i="10" s="1"/>
  <c r="U37"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<sst xmlns="http://schemas.openxmlformats.org/spreadsheetml/2006/main" count="1147" uniqueCount="583">
  <si>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</si>
  <si>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</si>
  <si>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</si>
  <si>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</si>
  <si>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</si>
  <si>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</si>
  <si>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</si>
  <si>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</si>
  <si>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</si>
  <si>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</si>
  <si>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</si>
  <si>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</si>
  <si>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</si>
  <si>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</si>
  <si>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</si>
  <si>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</si>
  <si>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</si>
  <si>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</si>
  <si>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</si>
  <si>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</si>
  <si>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</si>
  <si>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</si>
  <si>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</si>
  <si>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</si>
  <si>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</si>
  <si>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</si>
  <si>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</si>
  <si>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</si>
  <si>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</si>
  <si>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</si>
  <si>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</si>
  <si>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</si>
  <si>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</si>
  <si>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</si>
  <si>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</si>
  <si>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</si>
  <si>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</si>
  <si>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</si>
  <si>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</si>
  <si>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</si>
  <si>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</si>
  <si>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</si>
  <si>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</si>
  <si>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</si>
  <si>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</si>
  <si>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</si>
  <si>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</si>
  <si>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</si>
  <si>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</si>
  <si>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</si>
  <si>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</si>
  <si>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</si>
  <si>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</si>
  <si>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</si>
  <si>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</si>
  <si>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</si>
  <si>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</si>
  <si>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</si>
  <si>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</si>
  <si>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</si>
  <si>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</si>
  <si>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</si>
  <si>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</si>
  <si>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</si>
  <si>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</si>
  <si>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</si>
  <si>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</si>
  <si>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</si>
  <si>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</si>
  <si>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</si>
  <si>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</si>
  <si>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</si>
  <si>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</si>
  <si>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</si>
  <si>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</si>
  <si>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</si>
  <si>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</si>
  <si>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</si>
  <si>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</si>
  <si>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大分県</t>
    <phoneticPr fontId="5"/>
  </si>
  <si>
    <t>市町村類型</t>
    <phoneticPr fontId="5"/>
  </si>
  <si>
    <t>Ⅲ－３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</si>
  <si>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</si>
  <si>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</si>
  <si>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</si>
  <si>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</si>
  <si>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</si>
  <si>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</si>
  <si>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</si>
  <si>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</si>
  <si>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</si>
  <si>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</si>
  <si>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</si>
  <si>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</si>
  <si>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別府市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</si>
  <si>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</si>
  <si>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</si>
  <si>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</si>
  <si>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</si>
  <si>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</si>
  <si>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</si>
  <si>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</si>
  <si>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</si>
  <si>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</si>
  <si>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</si>
  <si>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</si>
  <si>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</si>
  <si>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</si>
  <si>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</si>
  <si>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</si>
  <si>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</si>
  <si>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</si>
  <si>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</si>
  <si>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</si>
  <si>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</si>
  <si>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</si>
  <si>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</si>
  <si>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</si>
  <si>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</si>
  <si>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</si>
  <si>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</si>
  <si>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</si>
  <si>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</si>
  <si>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</si>
  <si>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</si>
  <si>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</si>
  <si>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</si>
  <si>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</si>
  <si>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</si>
  <si>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</si>
  <si>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</si>
  <si>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</si>
  <si>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</si>
  <si>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</si>
  <si>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</si>
  <si>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</si>
  <si>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</si>
  <si>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</si>
  <si>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</si>
  <si>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</si>
  <si>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</si>
  <si>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</si>
  <si>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6"/>
  </si>
  <si>
    <t>うち日本人(％)</t>
    <phoneticPr fontId="5"/>
  </si>
  <si>
    <t>-1.2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</si>
  <si>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</si>
  <si>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</si>
  <si>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</si>
  <si>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</si>
  <si>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</si>
  <si>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</si>
  <si>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</si>
  <si>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</si>
  <si>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</si>
  <si>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</si>
  <si>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</si>
  <si>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</si>
  <si>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</si>
  <si>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</si>
  <si>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</si>
  <si>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</si>
  <si>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</si>
  <si>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</si>
  <si>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</si>
  <si>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</si>
  <si>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</si>
  <si>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</si>
  <si>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</si>
  <si>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</si>
  <si>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</si>
  <si>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</si>
  <si>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</si>
  <si>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</si>
  <si>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</si>
  <si>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</si>
  <si>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</si>
  <si>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</si>
  <si>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</si>
  <si>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</si>
  <si>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</si>
  <si>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</si>
  <si>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</si>
  <si>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</si>
  <si>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</si>
  <si>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</si>
  <si>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</si>
  <si>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</si>
  <si>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</si>
  <si>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</si>
  <si>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</si>
  <si>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</si>
  <si>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</si>
  <si>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</si>
  <si>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</si>
  <si>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</si>
  <si>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</si>
  <si>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</si>
  <si>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</si>
  <si>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</si>
  <si>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</si>
  <si>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</si>
  <si>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</si>
  <si>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</si>
  <si>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大分県別府市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</si>
  <si>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</si>
  <si>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</si>
  <si>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</si>
  <si>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</si>
  <si>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</si>
  <si>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</si>
  <si>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</si>
  <si>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</si>
  <si>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</si>
  <si>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</si>
  <si>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</si>
  <si>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</si>
  <si>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</si>
  <si>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</si>
  <si>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</si>
  <si>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</si>
  <si>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</si>
  <si>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</si>
  <si>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</si>
  <si>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</si>
  <si>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</si>
  <si>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</si>
  <si>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</si>
  <si>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</si>
  <si>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</si>
  <si>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</si>
  <si>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</si>
  <si>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</si>
  <si>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</si>
  <si>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</si>
  <si>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</si>
  <si>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</si>
  <si>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</si>
  <si>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</si>
  <si>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</si>
  <si>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</si>
  <si>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</si>
  <si>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</si>
  <si>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</si>
  <si>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</si>
  <si>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</si>
  <si>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</si>
  <si>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</si>
  <si>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</si>
  <si>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</si>
  <si>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</si>
  <si>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</si>
  <si>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</si>
  <si>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</si>
  <si>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</si>
  <si>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</si>
  <si>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</si>
  <si>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</si>
  <si>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</si>
  <si>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</si>
  <si>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</si>
  <si>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</si>
  <si>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</si>
  <si>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</si>
  <si>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</si>
  <si>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</si>
  <si>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</si>
  <si>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</si>
  <si>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</si>
  <si>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</si>
  <si>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</si>
  <si>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</si>
  <si>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</si>
  <si>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</si>
  <si>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</si>
  <si>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</si>
  <si>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</si>
  <si>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</si>
  <si>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</si>
  <si>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</si>
  <si>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</si>
  <si>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</si>
  <si>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</si>
  <si>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</si>
  <si>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</si>
  <si>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</si>
  <si>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</si>
  <si>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</si>
  <si>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</si>
  <si>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</si>
  <si>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</si>
  <si>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</si>
  <si>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</si>
  <si>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</si>
  <si>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</si>
  <si>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</si>
  <si>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</si>
  <si>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</si>
  <si>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</si>
  <si>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</si>
  <si>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</si>
  <si>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</si>
  <si>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</si>
  <si>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</si>
  <si>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</si>
  <si>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</si>
  <si>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</si>
  <si>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</si>
  <si>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</si>
  <si>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</si>
  <si>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</si>
  <si>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</si>
  <si>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</si>
  <si>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</si>
  <si>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</si>
  <si>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</si>
  <si>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</si>
  <si>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</si>
  <si>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</si>
  <si>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</si>
  <si>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</si>
  <si>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</si>
  <si>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</si>
  <si>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</si>
  <si>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</si>
  <si>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</si>
  <si>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</si>
  <si>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</si>
  <si>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市場</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</si>
  <si>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</si>
  <si>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</si>
  <si>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</si>
  <si>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</si>
  <si>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</si>
  <si>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</si>
  <si>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</si>
  <si>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</si>
  <si>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</si>
  <si>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</si>
  <si>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</si>
  <si>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</si>
  <si>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</si>
  <si>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</si>
  <si>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</si>
  <si>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</si>
  <si>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</si>
  <si>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</si>
  <si>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</si>
  <si>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</si>
  <si>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</si>
  <si>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</si>
  <si>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</si>
  <si>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</si>
  <si>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</si>
  <si>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</si>
  <si>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大分県別府市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</si>
  <si>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</si>
  <si>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</si>
  <si>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</si>
  <si>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</si>
  <si>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</si>
  <si>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</si>
  <si>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</si>
  <si>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</si>
  <si>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</si>
  <si>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</si>
  <si>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</si>
  <si>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</si>
  <si>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</si>
  <si>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</si>
  <si>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</si>
  <si>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</si>
  <si>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</si>
  <si>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</si>
  <si>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</si>
  <si>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</si>
  <si>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公共用地先行取得事業特別会計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</si>
  <si>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</si>
  <si>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</si>
  <si>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</si>
  <si>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</si>
  <si>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</si>
  <si>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</si>
  <si>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</si>
  <si>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</si>
  <si>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</si>
  <si>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</si>
  <si>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</si>
  <si>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</si>
  <si>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</si>
  <si>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</si>
  <si>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</si>
  <si>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</si>
  <si>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競輪事業特別会計</t>
    <phoneticPr fontId="5"/>
  </si>
  <si>
    <t>水道事業会計</t>
    <phoneticPr fontId="5"/>
  </si>
  <si>
    <t>法適用企業</t>
    <phoneticPr fontId="5"/>
  </si>
  <si>
    <t>公共下水道事業会計</t>
    <phoneticPr fontId="5"/>
  </si>
  <si>
    <t>地方卸売市場事業特別会計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</si>
  <si>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</si>
  <si>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</si>
  <si>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</si>
  <si>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</si>
  <si>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</si>
  <si>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</si>
  <si>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</si>
  <si>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</si>
  <si>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</si>
  <si>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</si>
  <si>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</si>
  <si>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</si>
  <si>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</si>
  <si>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</si>
  <si>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</si>
  <si>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</si>
  <si>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</si>
  <si>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</si>
  <si>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</si>
  <si>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</si>
  <si>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</si>
  <si>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</si>
  <si>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</si>
  <si>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</si>
  <si>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</si>
  <si>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</si>
  <si>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</si>
  <si>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</si>
  <si>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</si>
  <si>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</si>
  <si>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</si>
  <si>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</si>
  <si>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</si>
  <si>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</si>
  <si>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</si>
  <si>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</si>
  <si>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</si>
  <si>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</si>
  <si>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</si>
  <si>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</si>
  <si>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</si>
  <si>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</si>
  <si>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</si>
  <si>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</si>
  <si>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</si>
  <si>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</si>
  <si>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</si>
  <si>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</si>
  <si>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</si>
  <si>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</si>
  <si>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</si>
  <si>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</si>
  <si>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</si>
  <si>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</si>
  <si>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</si>
  <si>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</si>
  <si>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</si>
  <si>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</si>
  <si>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</si>
  <si>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</si>
  <si>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</si>
  <si>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</si>
  <si>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</si>
  <si>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</si>
  <si>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</si>
  <si>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</si>
  <si>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</si>
  <si>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</si>
  <si>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</si>
  <si>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</si>
  <si>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</si>
  <si>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</si>
  <si>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</si>
  <si>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</si>
  <si>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</si>
  <si>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</si>
  <si>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</si>
  <si>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</si>
  <si>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</si>
  <si>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</si>
  <si>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</si>
  <si>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</si>
  <si>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</si>
  <si>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</si>
  <si>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</si>
  <si>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</si>
  <si>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</si>
  <si>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</si>
  <si>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</si>
  <si>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</si>
  <si>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</si>
  <si>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</si>
  <si>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</si>
  <si>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</si>
  <si>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</si>
  <si>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</si>
  <si>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</si>
  <si>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</si>
  <si>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</si>
  <si>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</si>
  <si>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</si>
  <si>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</si>
  <si>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</si>
  <si>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</si>
  <si>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</si>
  <si>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</si>
  <si>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</si>
  <si>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</si>
  <si>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</si>
  <si>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</si>
  <si>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</si>
  <si>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</si>
  <si>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</si>
  <si>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</si>
  <si>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</si>
  <si>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</si>
  <si>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</si>
  <si>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</si>
  <si>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</si>
  <si>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</si>
  <si>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</si>
  <si>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</si>
  <si>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</si>
  <si>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</si>
  <si>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</si>
  <si>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</si>
  <si>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</si>
  <si>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</si>
  <si>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</si>
  <si>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</si>
  <si>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</si>
  <si>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</si>
  <si>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</si>
  <si>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</si>
  <si>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</si>
  <si>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</si>
  <si>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2.82</t>
  </si>
  <si>
    <t>▲ 2.17</t>
  </si>
  <si>
    <t>水道事業会計</t>
  </si>
  <si>
    <t>競輪事業特別会計</t>
  </si>
  <si>
    <t>一般会計</t>
  </si>
  <si>
    <t>介護保険事業特別会計</t>
  </si>
  <si>
    <t>国民健康保険事業特別会計</t>
  </si>
  <si>
    <t>公共下水道事業会計</t>
  </si>
  <si>
    <t>後期高齢者医療特別会計</t>
  </si>
  <si>
    <t>公共用地先行取得事業特別会計</t>
  </si>
  <si>
    <t>その他会計（赤字）</t>
  </si>
  <si>
    <t>その他会計（黒字）</t>
  </si>
  <si>
    <t>R01</t>
    <phoneticPr fontId="5"/>
  </si>
  <si>
    <t>R02</t>
    <phoneticPr fontId="5"/>
  </si>
  <si>
    <t>R03</t>
    <phoneticPr fontId="5"/>
  </si>
  <si>
    <t>R04</t>
    <phoneticPr fontId="5"/>
  </si>
  <si>
    <t>R05</t>
    <phoneticPr fontId="5"/>
  </si>
  <si>
    <t>一般財団法人別府市綜合振興センター</t>
    <rPh sb="0" eb="2">
      <t>イッパン</t>
    </rPh>
    <rPh sb="2" eb="4">
      <t>ザイダン</t>
    </rPh>
    <rPh sb="4" eb="6">
      <t>ホウジン</t>
    </rPh>
    <rPh sb="6" eb="9">
      <t>ベップシ</t>
    </rPh>
    <rPh sb="9" eb="11">
      <t>ソウゴウ</t>
    </rPh>
    <rPh sb="11" eb="13">
      <t>シンコウ</t>
    </rPh>
    <phoneticPr fontId="5"/>
  </si>
  <si>
    <t>一般財団法人大分県東部勤労者福祉サービスセンター</t>
    <rPh sb="0" eb="2">
      <t>イッパン</t>
    </rPh>
    <rPh sb="2" eb="4">
      <t>ザイダン</t>
    </rPh>
    <rPh sb="4" eb="6">
      <t>ホウジン</t>
    </rPh>
    <rPh sb="6" eb="9">
      <t>オオイタケン</t>
    </rPh>
    <rPh sb="9" eb="11">
      <t>トウブ</t>
    </rPh>
    <rPh sb="11" eb="14">
      <t>キンロウシャ</t>
    </rPh>
    <rPh sb="14" eb="16">
      <t>フクシ</t>
    </rPh>
    <phoneticPr fontId="5"/>
  </si>
  <si>
    <t>別府市公設市場精算株式会社</t>
    <rPh sb="0" eb="3">
      <t>ベップシ</t>
    </rPh>
    <rPh sb="3" eb="5">
      <t>コウセツ</t>
    </rPh>
    <rPh sb="5" eb="7">
      <t>イチバ</t>
    </rPh>
    <rPh sb="7" eb="9">
      <t>セイサン</t>
    </rPh>
    <rPh sb="9" eb="11">
      <t>カブシキ</t>
    </rPh>
    <rPh sb="11" eb="13">
      <t>カイシャ</t>
    </rPh>
    <phoneticPr fontId="5"/>
  </si>
  <si>
    <t>一般財団法人別府市産業連携・協働プラットフォームＢ－ｂｉｚ ＬＩＮＫ</t>
    <rPh sb="6" eb="9">
      <t>ベップシ</t>
    </rPh>
    <rPh sb="9" eb="11">
      <t>サンギョウ</t>
    </rPh>
    <rPh sb="11" eb="13">
      <t>レンケイ</t>
    </rPh>
    <rPh sb="14" eb="16">
      <t>キョウドウ</t>
    </rPh>
    <phoneticPr fontId="10"/>
  </si>
  <si>
    <t>-</t>
    <phoneticPr fontId="2"/>
  </si>
  <si>
    <t>大分県市町村会館管理組合</t>
    <rPh sb="0" eb="3">
      <t>オオイタケン</t>
    </rPh>
    <rPh sb="3" eb="6">
      <t>シチョウソン</t>
    </rPh>
    <rPh sb="6" eb="8">
      <t>カイカン</t>
    </rPh>
    <rPh sb="8" eb="10">
      <t>カンリ</t>
    </rPh>
    <rPh sb="10" eb="12">
      <t>クミアイ</t>
    </rPh>
    <phoneticPr fontId="2"/>
  </si>
  <si>
    <t>別杵速見地域広域市町村圏事務組合（一般会計）</t>
    <rPh sb="0" eb="2">
      <t>ベッキ</t>
    </rPh>
    <rPh sb="2" eb="4">
      <t>ハヤミ</t>
    </rPh>
    <rPh sb="4" eb="6">
      <t>チイキ</t>
    </rPh>
    <rPh sb="6" eb="8">
      <t>コウイキ</t>
    </rPh>
    <rPh sb="8" eb="11">
      <t>シチョウソン</t>
    </rPh>
    <rPh sb="11" eb="12">
      <t>ケン</t>
    </rPh>
    <rPh sb="12" eb="14">
      <t>ジム</t>
    </rPh>
    <rPh sb="14" eb="16">
      <t>クミアイ</t>
    </rPh>
    <rPh sb="17" eb="19">
      <t>イッパン</t>
    </rPh>
    <rPh sb="19" eb="21">
      <t>カイケイ</t>
    </rPh>
    <phoneticPr fontId="2"/>
  </si>
  <si>
    <t>別杵速見地域広域市町村圏事務組合（秋草葬祭場事業特別会計）</t>
    <rPh sb="0" eb="2">
      <t>ベッキ</t>
    </rPh>
    <rPh sb="2" eb="4">
      <t>ハヤミ</t>
    </rPh>
    <rPh sb="4" eb="6">
      <t>チイキ</t>
    </rPh>
    <rPh sb="6" eb="8">
      <t>コウイキ</t>
    </rPh>
    <rPh sb="8" eb="11">
      <t>シチョウソン</t>
    </rPh>
    <rPh sb="11" eb="12">
      <t>ケン</t>
    </rPh>
    <rPh sb="12" eb="14">
      <t>ジム</t>
    </rPh>
    <rPh sb="14" eb="16">
      <t>クミアイ</t>
    </rPh>
    <rPh sb="17" eb="18">
      <t>アキ</t>
    </rPh>
    <rPh sb="18" eb="19">
      <t>クサ</t>
    </rPh>
    <rPh sb="19" eb="22">
      <t>ソウサイジョウ</t>
    </rPh>
    <rPh sb="22" eb="24">
      <t>ジギョウ</t>
    </rPh>
    <rPh sb="24" eb="26">
      <t>トクベツ</t>
    </rPh>
    <rPh sb="26" eb="28">
      <t>カイケイ</t>
    </rPh>
    <phoneticPr fontId="2"/>
  </si>
  <si>
    <t>別杵速見地域広域市町村圏事務組合（藤ヶ谷清掃センター事業特別会計）</t>
    <rPh sb="0" eb="2">
      <t>ベッキ</t>
    </rPh>
    <rPh sb="2" eb="4">
      <t>ハヤミ</t>
    </rPh>
    <rPh sb="4" eb="6">
      <t>チイキ</t>
    </rPh>
    <rPh sb="6" eb="8">
      <t>コウイキ</t>
    </rPh>
    <rPh sb="8" eb="11">
      <t>シチョウソン</t>
    </rPh>
    <rPh sb="11" eb="12">
      <t>ケン</t>
    </rPh>
    <rPh sb="12" eb="14">
      <t>ジム</t>
    </rPh>
    <rPh sb="14" eb="16">
      <t>クミアイ</t>
    </rPh>
    <rPh sb="17" eb="20">
      <t>フジガタニ</t>
    </rPh>
    <rPh sb="20" eb="22">
      <t>セイソウ</t>
    </rPh>
    <rPh sb="26" eb="28">
      <t>ジギョウ</t>
    </rPh>
    <rPh sb="28" eb="30">
      <t>トクベツ</t>
    </rPh>
    <rPh sb="30" eb="32">
      <t>カイケイ</t>
    </rPh>
    <phoneticPr fontId="2"/>
  </si>
  <si>
    <t>別杵速見地域広域市町村圏事務組合（介護認定審査会事業特別会計）</t>
    <rPh sb="0" eb="2">
      <t>ベッキ</t>
    </rPh>
    <rPh sb="2" eb="4">
      <t>ハヤミ</t>
    </rPh>
    <rPh sb="4" eb="6">
      <t>チイキ</t>
    </rPh>
    <rPh sb="6" eb="8">
      <t>コウイキ</t>
    </rPh>
    <rPh sb="8" eb="11">
      <t>シチョウソン</t>
    </rPh>
    <rPh sb="11" eb="12">
      <t>ケン</t>
    </rPh>
    <rPh sb="12" eb="14">
      <t>ジム</t>
    </rPh>
    <rPh sb="14" eb="16">
      <t>クミアイ</t>
    </rPh>
    <rPh sb="17" eb="19">
      <t>カイゴ</t>
    </rPh>
    <rPh sb="19" eb="21">
      <t>ニンテイ</t>
    </rPh>
    <rPh sb="21" eb="24">
      <t>シンサカイ</t>
    </rPh>
    <rPh sb="24" eb="26">
      <t>ジギョウ</t>
    </rPh>
    <rPh sb="26" eb="28">
      <t>トクベツ</t>
    </rPh>
    <rPh sb="28" eb="30">
      <t>カイケイ</t>
    </rPh>
    <phoneticPr fontId="2"/>
  </si>
  <si>
    <t>別杵速見地域広域市町村圏事務組合（普通会計）</t>
    <rPh sb="0" eb="2">
      <t>ベッキ</t>
    </rPh>
    <rPh sb="2" eb="4">
      <t>ハヤミ</t>
    </rPh>
    <rPh sb="4" eb="6">
      <t>チイキ</t>
    </rPh>
    <rPh sb="6" eb="8">
      <t>コウイキ</t>
    </rPh>
    <rPh sb="8" eb="11">
      <t>シチョウソン</t>
    </rPh>
    <rPh sb="11" eb="12">
      <t>ケン</t>
    </rPh>
    <rPh sb="12" eb="14">
      <t>ジム</t>
    </rPh>
    <rPh sb="14" eb="16">
      <t>クミアイ</t>
    </rPh>
    <rPh sb="17" eb="19">
      <t>フツウ</t>
    </rPh>
    <rPh sb="19" eb="21">
      <t>カイケイ</t>
    </rPh>
    <phoneticPr fontId="2"/>
  </si>
  <si>
    <t>大分県交通災害共済組合（交通災害共済事業会計）</t>
    <rPh sb="0" eb="3">
      <t>オオイタケン</t>
    </rPh>
    <rPh sb="3" eb="5">
      <t>コウツウ</t>
    </rPh>
    <rPh sb="5" eb="7">
      <t>サイガイ</t>
    </rPh>
    <rPh sb="7" eb="9">
      <t>キョウサイ</t>
    </rPh>
    <rPh sb="9" eb="11">
      <t>クミアイ</t>
    </rPh>
    <rPh sb="12" eb="14">
      <t>コウツウ</t>
    </rPh>
    <rPh sb="14" eb="16">
      <t>サイガイ</t>
    </rPh>
    <rPh sb="16" eb="18">
      <t>キョウサイ</t>
    </rPh>
    <rPh sb="18" eb="20">
      <t>ジギョウ</t>
    </rPh>
    <rPh sb="20" eb="22">
      <t>カイケイ</t>
    </rPh>
    <phoneticPr fontId="2"/>
  </si>
  <si>
    <t>大分県後期高齢者医療広域連合（普通会計）</t>
    <rPh sb="0" eb="3">
      <t>オオイタケン</t>
    </rPh>
    <rPh sb="3" eb="5">
      <t>コウキ</t>
    </rPh>
    <rPh sb="5" eb="8">
      <t>コウレイシャ</t>
    </rPh>
    <rPh sb="8" eb="10">
      <t>イリョウ</t>
    </rPh>
    <rPh sb="10" eb="12">
      <t>コウイキ</t>
    </rPh>
    <rPh sb="12" eb="14">
      <t>レンゴウ</t>
    </rPh>
    <rPh sb="15" eb="17">
      <t>フツウ</t>
    </rPh>
    <rPh sb="17" eb="19">
      <t>カイケイ</t>
    </rPh>
    <phoneticPr fontId="2"/>
  </si>
  <si>
    <t>大分県後期高齢者医療広域連合（後期高齢者医療事業会計）</t>
    <rPh sb="0" eb="3">
      <t>オオイタケン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rPh sb="24" eb="26">
      <t>カイケイ</t>
    </rPh>
    <phoneticPr fontId="2"/>
  </si>
  <si>
    <t>基金から3,341百万円繰入</t>
    <rPh sb="0" eb="2">
      <t>キキン</t>
    </rPh>
    <rPh sb="9" eb="10">
      <t>モモ</t>
    </rPh>
    <rPh sb="10" eb="11">
      <t>マン</t>
    </rPh>
    <rPh sb="11" eb="12">
      <t>エン</t>
    </rPh>
    <rPh sb="12" eb="14">
      <t>クリイレ</t>
    </rPh>
    <phoneticPr fontId="2"/>
  </si>
  <si>
    <t>基金から899百万円繰入</t>
    <rPh sb="0" eb="2">
      <t>キキン</t>
    </rPh>
    <rPh sb="7" eb="10">
      <t>ヒャクマンエン</t>
    </rPh>
    <rPh sb="10" eb="12">
      <t>クリイレ</t>
    </rPh>
    <phoneticPr fontId="2"/>
  </si>
  <si>
    <t>基金から133百万円繰入</t>
    <rPh sb="0" eb="2">
      <t>キキン</t>
    </rPh>
    <rPh sb="7" eb="10">
      <t>ヒャクマンエン</t>
    </rPh>
    <rPh sb="10" eb="12">
      <t>クリイレ</t>
    </rPh>
    <phoneticPr fontId="2"/>
  </si>
  <si>
    <t>公共施設再編整備基金</t>
    <phoneticPr fontId="2"/>
  </si>
  <si>
    <t>湯のまち別府ふるさと応援基金</t>
    <phoneticPr fontId="2"/>
  </si>
  <si>
    <t>べっぷ創生応援基金</t>
    <phoneticPr fontId="2"/>
  </si>
  <si>
    <t>観光みらい創造基金</t>
    <phoneticPr fontId="2"/>
  </si>
  <si>
    <t>べっぷ未来共創基金</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</si>
  <si>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</si>
  <si>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</si>
  <si>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将来負担比率はなく、有形固定資産減価償却率については類似団体とほぼ同じ水準にある。
今後も公共施設再編計画（平成２９年３月策定）や公共施設保全実行計画（平成３０年度策定）に基づき、施設の再編・長寿命化に取り組む。</t>
    <rPh sb="0" eb="2">
      <t>ショウライ</t>
    </rPh>
    <rPh sb="2" eb="4">
      <t>フタン</t>
    </rPh>
    <rPh sb="4" eb="6">
      <t>ヒリツ</t>
    </rPh>
    <rPh sb="10" eb="12">
      <t>ユウケイ</t>
    </rPh>
    <rPh sb="12" eb="14">
      <t>コテイ</t>
    </rPh>
    <rPh sb="14" eb="16">
      <t>シサン</t>
    </rPh>
    <rPh sb="16" eb="18">
      <t>ゲンカ</t>
    </rPh>
    <rPh sb="18" eb="20">
      <t>ショウキャク</t>
    </rPh>
    <rPh sb="20" eb="21">
      <t>リツ</t>
    </rPh>
    <rPh sb="26" eb="28">
      <t>ルイジ</t>
    </rPh>
    <rPh sb="28" eb="30">
      <t>ダンタイ</t>
    </rPh>
    <rPh sb="33" eb="34">
      <t>オナ</t>
    </rPh>
    <rPh sb="35" eb="37">
      <t>スイジュン</t>
    </rPh>
    <rPh sb="42" eb="44">
      <t>コンゴ</t>
    </rPh>
    <rPh sb="45" eb="47">
      <t>コウキョウ</t>
    </rPh>
    <rPh sb="47" eb="49">
      <t>シセツ</t>
    </rPh>
    <rPh sb="49" eb="51">
      <t>サイヘン</t>
    </rPh>
    <rPh sb="51" eb="53">
      <t>ケイカク</t>
    </rPh>
    <rPh sb="65" eb="67">
      <t>コウキョウ</t>
    </rPh>
    <rPh sb="67" eb="69">
      <t>シセツ</t>
    </rPh>
    <rPh sb="69" eb="71">
      <t>ホゼン</t>
    </rPh>
    <rPh sb="71" eb="73">
      <t>ジッコウ</t>
    </rPh>
    <rPh sb="73" eb="75">
      <t>ケイカク</t>
    </rPh>
    <rPh sb="86" eb="87">
      <t>モト</t>
    </rPh>
    <rPh sb="90" eb="92">
      <t>シセツ</t>
    </rPh>
    <rPh sb="93" eb="95">
      <t>サイヘン</t>
    </rPh>
    <rPh sb="96" eb="100">
      <t>チョウジュミョウカ</t>
    </rPh>
    <rPh sb="101" eb="102">
      <t>ト</t>
    </rPh>
    <rPh sb="103" eb="104">
      <t>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</si>
  <si>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</si>
  <si>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</si>
  <si>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</si>
  <si>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</si>
  <si>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</si>
  <si>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</si>
  <si>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将来負担比率はなく、実質公債費比率は類似団体より低い水準にある。
別府西中学校の統合事業（平成２８年度～令和２年度）や亀川地区の市営住宅建替事業（平成３０年度～令和４年度）など、近年の大型事業の実施に伴い借り入れた地方債の償還を開始しているが、地方債発行に際しては、財政措置のある有利な地方債を優先的に発行し、後年度の財政負担の軽減を図っている。今後も適切な地方債管理を行い、健全な財政運営に努める。</t>
    <rPh sb="73" eb="75">
      <t>ヘイセイ</t>
    </rPh>
    <rPh sb="77" eb="79">
      <t>ネンド</t>
    </rPh>
    <rPh sb="80" eb="82">
      <t>レイワ</t>
    </rPh>
    <rPh sb="83" eb="85">
      <t>ネンド</t>
    </rPh>
    <rPh sb="89" eb="91">
      <t>キンネン</t>
    </rPh>
    <rPh sb="114" eb="116">
      <t>カイシ</t>
    </rPh>
    <rPh sb="122" eb="125">
      <t>チホウサイ</t>
    </rPh>
    <rPh sb="125" eb="127">
      <t>ハッコウ</t>
    </rPh>
    <rPh sb="128" eb="129">
      <t>サイ</t>
    </rPh>
    <rPh sb="133" eb="135">
      <t>ザイセイ</t>
    </rPh>
    <rPh sb="135" eb="137">
      <t>ソチ</t>
    </rPh>
    <rPh sb="140" eb="142">
      <t>ユウリ</t>
    </rPh>
    <rPh sb="143" eb="146">
      <t>チホウサイ</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</si>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</sst>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87" fontId="35" fillId="0" borderId="117" xfId="12" applyNumberFormat="1" applyFont="1" applyBorder="1" applyAlignment="1" applyProtection="1">
      <alignment horizontal="right" vertical="center" shrinkToFit="1"/>
      <protection locked="0"/>
    </xf>
    <xf numFmtId="187" fontId="35" fillId="0" borderId="113" xfId="12" applyNumberFormat="1" applyFont="1" applyBorder="1" applyAlignment="1" applyProtection="1">
      <alignment horizontal="right" vertical="center" shrinkToFit="1"/>
      <protection locked="0"/>
    </xf>
    <xf numFmtId="187" fontId="35" fillId="0" borderId="120"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44" xfId="15" applyNumberFormat="1" applyFont="1" applyFill="1" applyBorder="1" applyAlignment="1" applyProtection="1">
      <alignment horizontal="right" vertical="center" shrinkToFit="1"/>
      <protection locked="0"/>
    </xf>
    <xf numFmtId="177" fontId="35" fillId="8" borderId="184"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CE5E91AF-965A-42E6-9258-E1EA639CE20B}"/>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42836</c:v>
                </c:pt>
                <c:pt idx="1">
                  <c:v>44161</c:v>
                </c:pt>
                <c:pt idx="2">
                  <c:v>43955</c:v>
                </c:pt>
                <c:pt idx="3">
                  <c:v>41921</c:v>
                </c:pt>
                <c:pt idx="4">
                  <c:v>44585</c:v>
                </c:pt>
              </c:numCache>
            </c:numRef>
          </c:val>
          <c:smooth val="0"/>
          <c:extLst>
            <c:ext xmlns:c16="http://schemas.microsoft.com/office/drawing/2014/chart" uri="{C3380CC4-5D6E-409C-BE32-E72D297353CC}">
              <c16:uniqueId val="{00000000-42A5-4797-91A2-551F125C4F9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35487</c:v>
                </c:pt>
                <c:pt idx="1">
                  <c:v>71835</c:v>
                </c:pt>
                <c:pt idx="2">
                  <c:v>43402</c:v>
                </c:pt>
                <c:pt idx="3">
                  <c:v>46016</c:v>
                </c:pt>
                <c:pt idx="4">
                  <c:v>71469</c:v>
                </c:pt>
              </c:numCache>
            </c:numRef>
          </c:val>
          <c:smooth val="0"/>
          <c:extLst>
            <c:ext xmlns:c16="http://schemas.microsoft.com/office/drawing/2014/chart" uri="{C3380CC4-5D6E-409C-BE32-E72D297353CC}">
              <c16:uniqueId val="{00000001-42A5-4797-91A2-551F125C4F9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2.76</c:v>
                </c:pt>
                <c:pt idx="1">
                  <c:v>3.05</c:v>
                </c:pt>
                <c:pt idx="2">
                  <c:v>3.85</c:v>
                </c:pt>
                <c:pt idx="3">
                  <c:v>2.6</c:v>
                </c:pt>
                <c:pt idx="4">
                  <c:v>3</c:v>
                </c:pt>
              </c:numCache>
            </c:numRef>
          </c:val>
          <c:extLst>
            <c:ext xmlns:c16="http://schemas.microsoft.com/office/drawing/2014/chart" uri="{C3380CC4-5D6E-409C-BE32-E72D297353CC}">
              <c16:uniqueId val="{00000000-22FD-4729-A49B-648F7B183DE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25.6</c:v>
                </c:pt>
                <c:pt idx="1">
                  <c:v>25.71</c:v>
                </c:pt>
                <c:pt idx="2">
                  <c:v>27.07</c:v>
                </c:pt>
                <c:pt idx="3">
                  <c:v>29.36</c:v>
                </c:pt>
                <c:pt idx="4">
                  <c:v>25.93</c:v>
                </c:pt>
              </c:numCache>
            </c:numRef>
          </c:val>
          <c:extLst>
            <c:ext xmlns:c16="http://schemas.microsoft.com/office/drawing/2014/chart" uri="{C3380CC4-5D6E-409C-BE32-E72D297353CC}">
              <c16:uniqueId val="{00000001-22FD-4729-A49B-648F7B183DE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-2.82</c:v>
                </c:pt>
                <c:pt idx="1">
                  <c:v>1.35</c:v>
                </c:pt>
                <c:pt idx="2">
                  <c:v>3.32</c:v>
                </c:pt>
                <c:pt idx="3">
                  <c:v>0.66</c:v>
                </c:pt>
                <c:pt idx="4">
                  <c:v>-2.17</c:v>
                </c:pt>
              </c:numCache>
            </c:numRef>
          </c:val>
          <c:smooth val="0"/>
          <c:extLst>
            <c:ext xmlns:c16="http://schemas.microsoft.com/office/drawing/2014/chart" uri="{C3380CC4-5D6E-409C-BE32-E72D297353CC}">
              <c16:uniqueId val="{00000002-22FD-4729-A49B-648F7B183DE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0FAD-49F9-89A1-7562BABE1B2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FAD-49F9-89A1-7562BABE1B2A}"/>
            </c:ext>
          </c:extLst>
        </c:ser>
        <c:ser>
          <c:idx val="2"/>
          <c:order val="2"/>
          <c:tx>
            <c:strRef>
              <c:f>データシート!$A$29</c:f>
              <c:strCache>
                <c:ptCount val="1"/>
                <c:pt idx="0">
                  <c:v>公共用地先行取得事業特別会計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0FAD-49F9-89A1-7562BABE1B2A}"/>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0.02</c:v>
                </c:pt>
                <c:pt idx="2">
                  <c:v>#N/A</c:v>
                </c:pt>
                <c:pt idx="3">
                  <c:v>0.03</c:v>
                </c:pt>
                <c:pt idx="4">
                  <c:v>#N/A</c:v>
                </c:pt>
                <c:pt idx="5">
                  <c:v>0.02</c:v>
                </c:pt>
                <c:pt idx="6">
                  <c:v>#N/A</c:v>
                </c:pt>
                <c:pt idx="7">
                  <c:v>0.03</c:v>
                </c:pt>
                <c:pt idx="8">
                  <c:v>#N/A</c:v>
                </c:pt>
                <c:pt idx="9">
                  <c:v>0.03</c:v>
                </c:pt>
              </c:numCache>
            </c:numRef>
          </c:val>
          <c:extLst>
            <c:ext xmlns:c16="http://schemas.microsoft.com/office/drawing/2014/chart" uri="{C3380CC4-5D6E-409C-BE32-E72D297353CC}">
              <c16:uniqueId val="{00000003-0FAD-49F9-89A1-7562BABE1B2A}"/>
            </c:ext>
          </c:extLst>
        </c:ser>
        <c:ser>
          <c:idx val="4"/>
          <c:order val="4"/>
          <c:tx>
            <c:strRef>
              <c:f>データシート!$A$31</c:f>
              <c:strCache>
                <c:ptCount val="1"/>
                <c:pt idx="0">
                  <c:v>公共下水道事業会計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#N/A</c:v>
                </c:pt>
                <c:pt idx="3">
                  <c:v>0.21</c:v>
                </c:pt>
                <c:pt idx="4">
                  <c:v>#N/A</c:v>
                </c:pt>
                <c:pt idx="5">
                  <c:v>0.45</c:v>
                </c:pt>
                <c:pt idx="6">
                  <c:v>#N/A</c:v>
                </c:pt>
                <c:pt idx="7">
                  <c:v>0.26</c:v>
                </c:pt>
                <c:pt idx="8">
                  <c:v>#N/A</c:v>
                </c:pt>
                <c:pt idx="9">
                  <c:v>0.19</c:v>
                </c:pt>
              </c:numCache>
            </c:numRef>
          </c:val>
          <c:extLst>
            <c:ext xmlns:c16="http://schemas.microsoft.com/office/drawing/2014/chart" uri="{C3380CC4-5D6E-409C-BE32-E72D297353CC}">
              <c16:uniqueId val="{00000004-0FAD-49F9-89A1-7562BABE1B2A}"/>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2.41</c:v>
                </c:pt>
                <c:pt idx="2">
                  <c:v>#N/A</c:v>
                </c:pt>
                <c:pt idx="3">
                  <c:v>1.85</c:v>
                </c:pt>
                <c:pt idx="4">
                  <c:v>#N/A</c:v>
                </c:pt>
                <c:pt idx="5">
                  <c:v>1.97</c:v>
                </c:pt>
                <c:pt idx="6">
                  <c:v>#N/A</c:v>
                </c:pt>
                <c:pt idx="7">
                  <c:v>1.86</c:v>
                </c:pt>
                <c:pt idx="8">
                  <c:v>#N/A</c:v>
                </c:pt>
                <c:pt idx="9">
                  <c:v>1.1399999999999999</c:v>
                </c:pt>
              </c:numCache>
            </c:numRef>
          </c:val>
          <c:extLst>
            <c:ext xmlns:c16="http://schemas.microsoft.com/office/drawing/2014/chart" uri="{C3380CC4-5D6E-409C-BE32-E72D297353CC}">
              <c16:uniqueId val="{00000005-0FAD-49F9-89A1-7562BABE1B2A}"/>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1.1399999999999999</c:v>
                </c:pt>
                <c:pt idx="2">
                  <c:v>#N/A</c:v>
                </c:pt>
                <c:pt idx="3">
                  <c:v>0.8</c:v>
                </c:pt>
                <c:pt idx="4">
                  <c:v>#N/A</c:v>
                </c:pt>
                <c:pt idx="5">
                  <c:v>1.22</c:v>
                </c:pt>
                <c:pt idx="6">
                  <c:v>#N/A</c:v>
                </c:pt>
                <c:pt idx="7">
                  <c:v>1.73</c:v>
                </c:pt>
                <c:pt idx="8">
                  <c:v>#N/A</c:v>
                </c:pt>
                <c:pt idx="9">
                  <c:v>1.28</c:v>
                </c:pt>
              </c:numCache>
            </c:numRef>
          </c:val>
          <c:extLst>
            <c:ext xmlns:c16="http://schemas.microsoft.com/office/drawing/2014/chart" uri="{C3380CC4-5D6E-409C-BE32-E72D297353CC}">
              <c16:uniqueId val="{00000006-0FAD-49F9-89A1-7562BABE1B2A}"/>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2.76</c:v>
                </c:pt>
                <c:pt idx="2">
                  <c:v>#N/A</c:v>
                </c:pt>
                <c:pt idx="3">
                  <c:v>3.04</c:v>
                </c:pt>
                <c:pt idx="4">
                  <c:v>#N/A</c:v>
                </c:pt>
                <c:pt idx="5">
                  <c:v>3.85</c:v>
                </c:pt>
                <c:pt idx="6">
                  <c:v>#N/A</c:v>
                </c:pt>
                <c:pt idx="7">
                  <c:v>2.59</c:v>
                </c:pt>
                <c:pt idx="8">
                  <c:v>#N/A</c:v>
                </c:pt>
                <c:pt idx="9">
                  <c:v>3</c:v>
                </c:pt>
              </c:numCache>
            </c:numRef>
          </c:val>
          <c:extLst>
            <c:ext xmlns:c16="http://schemas.microsoft.com/office/drawing/2014/chart" uri="{C3380CC4-5D6E-409C-BE32-E72D297353CC}">
              <c16:uniqueId val="{00000007-0FAD-49F9-89A1-7562BABE1B2A}"/>
            </c:ext>
          </c:extLst>
        </c:ser>
        <c:ser>
          <c:idx val="8"/>
          <c:order val="8"/>
          <c:tx>
            <c:strRef>
              <c:f>データシート!$A$35</c:f>
              <c:strCache>
                <c:ptCount val="1"/>
                <c:pt idx="0">
                  <c:v>競輪事業特別会計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0.75</c:v>
                </c:pt>
                <c:pt idx="2">
                  <c:v>#N/A</c:v>
                </c:pt>
                <c:pt idx="3">
                  <c:v>1.23</c:v>
                </c:pt>
                <c:pt idx="4">
                  <c:v>#N/A</c:v>
                </c:pt>
                <c:pt idx="5">
                  <c:v>0.51</c:v>
                </c:pt>
                <c:pt idx="6">
                  <c:v>#N/A</c:v>
                </c:pt>
                <c:pt idx="7">
                  <c:v>0.37</c:v>
                </c:pt>
                <c:pt idx="8">
                  <c:v>#N/A</c:v>
                </c:pt>
                <c:pt idx="9">
                  <c:v>4.57</c:v>
                </c:pt>
              </c:numCache>
            </c:numRef>
          </c:val>
          <c:extLst>
            <c:ext xmlns:c16="http://schemas.microsoft.com/office/drawing/2014/chart" uri="{C3380CC4-5D6E-409C-BE32-E72D297353CC}">
              <c16:uniqueId val="{00000008-0FAD-49F9-89A1-7562BABE1B2A}"/>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7.25</c:v>
                </c:pt>
                <c:pt idx="2">
                  <c:v>#N/A</c:v>
                </c:pt>
                <c:pt idx="3">
                  <c:v>6.43</c:v>
                </c:pt>
                <c:pt idx="4">
                  <c:v>#N/A</c:v>
                </c:pt>
                <c:pt idx="5">
                  <c:v>5.5</c:v>
                </c:pt>
                <c:pt idx="6">
                  <c:v>#N/A</c:v>
                </c:pt>
                <c:pt idx="7">
                  <c:v>5.46</c:v>
                </c:pt>
                <c:pt idx="8">
                  <c:v>#N/A</c:v>
                </c:pt>
                <c:pt idx="9">
                  <c:v>5.54</c:v>
                </c:pt>
              </c:numCache>
            </c:numRef>
          </c:val>
          <c:extLst>
            <c:ext xmlns:c16="http://schemas.microsoft.com/office/drawing/2014/chart" uri="{C3380CC4-5D6E-409C-BE32-E72D297353CC}">
              <c16:uniqueId val="{00000009-0FAD-49F9-89A1-7562BABE1B2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3094</c:v>
                </c:pt>
                <c:pt idx="5">
                  <c:v>3170</c:v>
                </c:pt>
                <c:pt idx="8">
                  <c:v>3210</c:v>
                </c:pt>
                <c:pt idx="11">
                  <c:v>3386</c:v>
                </c:pt>
                <c:pt idx="14">
                  <c:v>3305</c:v>
                </c:pt>
              </c:numCache>
            </c:numRef>
          </c:val>
          <c:extLst>
            <c:ext xmlns:c16="http://schemas.microsoft.com/office/drawing/2014/chart" uri="{C3380CC4-5D6E-409C-BE32-E72D297353CC}">
              <c16:uniqueId val="{00000000-6403-4217-A850-C5AA3BCD314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1-6403-4217-A850-C5AA3BCD314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403-4217-A850-C5AA3BCD314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371</c:v>
                </c:pt>
                <c:pt idx="3">
                  <c:v>371</c:v>
                </c:pt>
                <c:pt idx="6">
                  <c:v>373</c:v>
                </c:pt>
                <c:pt idx="9">
                  <c:v>409</c:v>
                </c:pt>
                <c:pt idx="12">
                  <c:v>430</c:v>
                </c:pt>
              </c:numCache>
            </c:numRef>
          </c:val>
          <c:extLst>
            <c:ext xmlns:c16="http://schemas.microsoft.com/office/drawing/2014/chart" uri="{C3380CC4-5D6E-409C-BE32-E72D297353CC}">
              <c16:uniqueId val="{00000003-6403-4217-A850-C5AA3BCD314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216</c:v>
                </c:pt>
                <c:pt idx="3">
                  <c:v>209</c:v>
                </c:pt>
                <c:pt idx="6">
                  <c:v>191</c:v>
                </c:pt>
                <c:pt idx="9">
                  <c:v>168</c:v>
                </c:pt>
                <c:pt idx="12">
                  <c:v>174</c:v>
                </c:pt>
              </c:numCache>
            </c:numRef>
          </c:val>
          <c:extLst>
            <c:ext xmlns:c16="http://schemas.microsoft.com/office/drawing/2014/chart" uri="{C3380CC4-5D6E-409C-BE32-E72D297353CC}">
              <c16:uniqueId val="{00000004-6403-4217-A850-C5AA3BCD314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403-4217-A850-C5AA3BCD314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403-4217-A850-C5AA3BCD314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3146</c:v>
                </c:pt>
                <c:pt idx="3">
                  <c:v>3130</c:v>
                </c:pt>
                <c:pt idx="6">
                  <c:v>3556</c:v>
                </c:pt>
                <c:pt idx="9">
                  <c:v>3906</c:v>
                </c:pt>
                <c:pt idx="12">
                  <c:v>3743</c:v>
                </c:pt>
              </c:numCache>
            </c:numRef>
          </c:val>
          <c:extLst>
            <c:ext xmlns:c16="http://schemas.microsoft.com/office/drawing/2014/chart" uri="{C3380CC4-5D6E-409C-BE32-E72D297353CC}">
              <c16:uniqueId val="{00000007-6403-4217-A850-C5AA3BCD314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639</c:v>
                </c:pt>
                <c:pt idx="2">
                  <c:v>#N/A</c:v>
                </c:pt>
                <c:pt idx="3">
                  <c:v>#N/A</c:v>
                </c:pt>
                <c:pt idx="4">
                  <c:v>540</c:v>
                </c:pt>
                <c:pt idx="5">
                  <c:v>#N/A</c:v>
                </c:pt>
                <c:pt idx="6">
                  <c:v>#N/A</c:v>
                </c:pt>
                <c:pt idx="7">
                  <c:v>910</c:v>
                </c:pt>
                <c:pt idx="8">
                  <c:v>#N/A</c:v>
                </c:pt>
                <c:pt idx="9">
                  <c:v>#N/A</c:v>
                </c:pt>
                <c:pt idx="10">
                  <c:v>1097</c:v>
                </c:pt>
                <c:pt idx="11">
                  <c:v>#N/A</c:v>
                </c:pt>
                <c:pt idx="12">
                  <c:v>#N/A</c:v>
                </c:pt>
                <c:pt idx="13">
                  <c:v>1043</c:v>
                </c:pt>
                <c:pt idx="14">
                  <c:v>#N/A</c:v>
                </c:pt>
              </c:numCache>
            </c:numRef>
          </c:val>
          <c:smooth val="0"/>
          <c:extLst>
            <c:ext xmlns:c16="http://schemas.microsoft.com/office/drawing/2014/chart" uri="{C3380CC4-5D6E-409C-BE32-E72D297353CC}">
              <c16:uniqueId val="{00000008-6403-4217-A850-C5AA3BCD314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31480</c:v>
                </c:pt>
                <c:pt idx="5">
                  <c:v>31668</c:v>
                </c:pt>
                <c:pt idx="8">
                  <c:v>31011</c:v>
                </c:pt>
                <c:pt idx="11">
                  <c:v>29688</c:v>
                </c:pt>
                <c:pt idx="14">
                  <c:v>28839</c:v>
                </c:pt>
              </c:numCache>
            </c:numRef>
          </c:val>
          <c:extLst>
            <c:ext xmlns:c16="http://schemas.microsoft.com/office/drawing/2014/chart" uri="{C3380CC4-5D6E-409C-BE32-E72D297353CC}">
              <c16:uniqueId val="{00000000-61FB-47E3-951F-3CB25C30BCE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5233</c:v>
                </c:pt>
                <c:pt idx="5">
                  <c:v>6134</c:v>
                </c:pt>
                <c:pt idx="8">
                  <c:v>7058</c:v>
                </c:pt>
                <c:pt idx="11">
                  <c:v>7206</c:v>
                </c:pt>
                <c:pt idx="14">
                  <c:v>8582</c:v>
                </c:pt>
              </c:numCache>
            </c:numRef>
          </c:val>
          <c:extLst>
            <c:ext xmlns:c16="http://schemas.microsoft.com/office/drawing/2014/chart" uri="{C3380CC4-5D6E-409C-BE32-E72D297353CC}">
              <c16:uniqueId val="{00000001-61FB-47E3-951F-3CB25C30BCE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14991</c:v>
                </c:pt>
                <c:pt idx="5">
                  <c:v>17005</c:v>
                </c:pt>
                <c:pt idx="8">
                  <c:v>20784</c:v>
                </c:pt>
                <c:pt idx="11">
                  <c:v>22334</c:v>
                </c:pt>
                <c:pt idx="14">
                  <c:v>15324</c:v>
                </c:pt>
              </c:numCache>
            </c:numRef>
          </c:val>
          <c:extLst>
            <c:ext xmlns:c16="http://schemas.microsoft.com/office/drawing/2014/chart" uri="{C3380CC4-5D6E-409C-BE32-E72D297353CC}">
              <c16:uniqueId val="{00000002-61FB-47E3-951F-3CB25C30BCE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1FB-47E3-951F-3CB25C30BCE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1FB-47E3-951F-3CB25C30BCE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1FB-47E3-951F-3CB25C30BCE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5256</c:v>
                </c:pt>
                <c:pt idx="3">
                  <c:v>5095</c:v>
                </c:pt>
                <c:pt idx="6">
                  <c:v>5027</c:v>
                </c:pt>
                <c:pt idx="9">
                  <c:v>5144</c:v>
                </c:pt>
                <c:pt idx="12">
                  <c:v>5505</c:v>
                </c:pt>
              </c:numCache>
            </c:numRef>
          </c:val>
          <c:extLst>
            <c:ext xmlns:c16="http://schemas.microsoft.com/office/drawing/2014/chart" uri="{C3380CC4-5D6E-409C-BE32-E72D297353CC}">
              <c16:uniqueId val="{00000006-61FB-47E3-951F-3CB25C30BCE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3404</c:v>
                </c:pt>
                <c:pt idx="3">
                  <c:v>3325</c:v>
                </c:pt>
                <c:pt idx="6">
                  <c:v>3185</c:v>
                </c:pt>
                <c:pt idx="9">
                  <c:v>2794</c:v>
                </c:pt>
                <c:pt idx="12">
                  <c:v>2375</c:v>
                </c:pt>
              </c:numCache>
            </c:numRef>
          </c:val>
          <c:extLst>
            <c:ext xmlns:c16="http://schemas.microsoft.com/office/drawing/2014/chart" uri="{C3380CC4-5D6E-409C-BE32-E72D297353CC}">
              <c16:uniqueId val="{00000007-61FB-47E3-951F-3CB25C30BCE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2397</c:v>
                </c:pt>
                <c:pt idx="3">
                  <c:v>2255</c:v>
                </c:pt>
                <c:pt idx="6">
                  <c:v>2161</c:v>
                </c:pt>
                <c:pt idx="9">
                  <c:v>2078</c:v>
                </c:pt>
                <c:pt idx="12">
                  <c:v>2019</c:v>
                </c:pt>
              </c:numCache>
            </c:numRef>
          </c:val>
          <c:extLst>
            <c:ext xmlns:c16="http://schemas.microsoft.com/office/drawing/2014/chart" uri="{C3380CC4-5D6E-409C-BE32-E72D297353CC}">
              <c16:uniqueId val="{00000008-61FB-47E3-951F-3CB25C30BCE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1FB-47E3-951F-3CB25C30BCE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34858</c:v>
                </c:pt>
                <c:pt idx="3">
                  <c:v>37869</c:v>
                </c:pt>
                <c:pt idx="6">
                  <c:v>38319</c:v>
                </c:pt>
                <c:pt idx="9">
                  <c:v>37318</c:v>
                </c:pt>
                <c:pt idx="12">
                  <c:v>38454</c:v>
                </c:pt>
              </c:numCache>
            </c:numRef>
          </c:val>
          <c:extLst>
            <c:ext xmlns:c16="http://schemas.microsoft.com/office/drawing/2014/chart" uri="{C3380CC4-5D6E-409C-BE32-E72D297353CC}">
              <c16:uniqueId val="{0000000A-61FB-47E3-951F-3CB25C30BCE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1FB-47E3-951F-3CB25C30BCE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7339</c:v>
                </c:pt>
                <c:pt idx="1">
                  <c:v>7866</c:v>
                </c:pt>
                <c:pt idx="2">
                  <c:v>7047</c:v>
                </c:pt>
              </c:numCache>
            </c:numRef>
          </c:val>
          <c:extLst>
            <c:ext xmlns:c16="http://schemas.microsoft.com/office/drawing/2014/chart" uri="{C3380CC4-5D6E-409C-BE32-E72D297353CC}">
              <c16:uniqueId val="{00000000-1622-4B42-A443-FF7ADC831CB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1278</c:v>
                </c:pt>
                <c:pt idx="1">
                  <c:v>419</c:v>
                </c:pt>
                <c:pt idx="2">
                  <c:v>545</c:v>
                </c:pt>
              </c:numCache>
            </c:numRef>
          </c:val>
          <c:extLst>
            <c:ext xmlns:c16="http://schemas.microsoft.com/office/drawing/2014/chart" uri="{C3380CC4-5D6E-409C-BE32-E72D297353CC}">
              <c16:uniqueId val="{00000001-1622-4B42-A443-FF7ADC831CB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4795</c:v>
                </c:pt>
                <c:pt idx="1">
                  <c:v>5221</c:v>
                </c:pt>
                <c:pt idx="2">
                  <c:v>4960</c:v>
                </c:pt>
              </c:numCache>
            </c:numRef>
          </c:val>
          <c:extLst>
            <c:ext xmlns:c16="http://schemas.microsoft.com/office/drawing/2014/chart" uri="{C3380CC4-5D6E-409C-BE32-E72D297353CC}">
              <c16:uniqueId val="{00000002-1622-4B42-A443-FF7ADC831CB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{C73DE2BD-8CC6-45E6-ABED-E426EBA7A3ED}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912A-4581-BDDF-5991741D393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{F146CBDF-3577-4100-A40C-EB5515BDA5EA}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12A-4581-BDDF-5991741D393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{5B262237-740B-4422-9B98-2EE5E071F3CD}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12A-4581-BDDF-5991741D393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{1CF92108-49B1-4454-8B1F-8B4D53F53F9A}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12A-4581-BDDF-5991741D393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{88E0AD86-1413-470B-A366-389E050A04F2}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12A-4581-BDDF-5991741D393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{02E5DB0D-E195-4607-9569-D5DC8394BE0E}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912A-4581-BDDF-5991741D393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{06DF2B9D-2B06-434F-96A8-8978F2610C6D}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912A-4581-BDDF-5991741D393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{29B21B3B-8A1E-41F6-96D4-7CE4A5A18C63}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912A-4581-BDDF-5991741D393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{05C1F46A-9DC7-4C2A-863C-48DBF3EB8064}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912A-4581-BDDF-5991741D393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63.8</c:v>
                </c:pt>
                <c:pt idx="8">
                  <c:v>62.4</c:v>
                </c:pt>
                <c:pt idx="16">
                  <c:v>63.5</c:v>
                </c:pt>
                <c:pt idx="24">
                  <c:v>64.7</c:v>
                </c:pt>
                <c:pt idx="32">
                  <c:v>63.5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912A-4581-BDDF-5991741D393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{F136DF63-1698-4CD5-BE48-76980FD400A4}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912A-4581-BDDF-5991741D393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{251D504F-8460-4ED5-862E-A8957A8BC79B}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12A-4581-BDDF-5991741D393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{A5B6607C-DAF5-422D-A592-AD170B37C499}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12A-4581-BDDF-5991741D393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{4BAA33F1-3B77-49C8-9E0A-BB7335785A73}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12A-4581-BDDF-5991741D393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{30DF70F4-C296-46DE-A17B-3CDA1B68F113}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12A-4581-BDDF-5991741D393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{D81DEFE4-572E-4F59-990D-F1507B6A6C54}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912A-4581-BDDF-5991741D393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{3E81E174-0CE2-4D40-8B23-228D09A922A3}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912A-4581-BDDF-5991741D393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{03658CB9-51CC-4265-9FE0-6C7C6071890D}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912A-4581-BDDF-5991741D393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{54385A9B-6477-41E2-BC0E-BA16BC09CB1F}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912A-4581-BDDF-5991741D393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62.5</c:v>
                </c:pt>
                <c:pt idx="8">
                  <c:v>63.1</c:v>
                </c:pt>
                <c:pt idx="16">
                  <c:v>63.2</c:v>
                </c:pt>
                <c:pt idx="24">
                  <c:v>64</c:v>
                </c:pt>
                <c:pt idx="32">
                  <c:v>65.599999999999994</c:v>
                </c:pt>
              </c:numCache>
            </c:numRef>
          </c:xVal>
          <c:yVal>
            <c:numRef>
              <c:f>公会計指標分析・財政指標組合せ分析表!$BP$55:$DC$55</c:f>
              <c:numCache>
                <c:formatCode>#,##0.0;"▲ "#,##0.0</c:formatCode>
                <c:ptCount val="40"/>
                <c:pt idx="0">
                  <c:v>5.4</c:v>
                </c:pt>
                <c:pt idx="8">
                  <c:v>3.9</c:v>
                </c:pt>
                <c:pt idx="16">
                  <c:v>0</c:v>
                </c:pt>
                <c:pt idx="24">
                  <c:v>0</c:v>
                </c:pt>
                <c:pt idx="32">
                  <c:v>0</c:v>
                </c:pt>
              </c:numCache>
            </c:numRef>
          </c:yVal>
          <c:smooth val="0"/>
          <c:extLst>
            <c:ext xmlns:c16="http://schemas.microsoft.com/office/drawing/2014/chart" uri="{C3380CC4-5D6E-409C-BE32-E72D297353CC}">
              <c16:uniqueId val="{00000013-912A-4581-BDDF-5991741D3936}"/>
            </c:ext>
          </c:extLst>
        </c:ser>
        <c:dLbls>
          <c:showLegendKey val="0"/>
          <c:showVal val="1"/>
          <c:showCatName val="0"/>
          <c:showSerName val="0"/>
          <c:showPercent val="0"/>
          <c:showBubbleSize val="0"/>
        </c:dLbls>
        <c:axId val="46179840"/>
        <c:axId val="46181760"/>
      </c:scatterChart>
      <c:valAx>
        <c:axId val="46179840"/>
        <c:scaling>
          <c:orientation val="maxMin"/>
          <c:max val="66"/>
          <c:min val="6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{2179FBC1-42F9-40E7-96CE-ACCAF2C92474}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1137-47A1-9BAD-5512E1C8441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{CF821403-A879-4E75-8A36-40A0DD94E381}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137-47A1-9BAD-5512E1C8441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{14DDC0DC-37EF-4985-B994-AC856E12DDA7}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137-47A1-9BAD-5512E1C8441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{C534483C-8335-4DC4-BFA5-854BC01C97D2}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137-47A1-9BAD-5512E1C8441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{998B783E-E1F9-443C-BF01-06220BBE847E}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137-47A1-9BAD-5512E1C84412}"/>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{924AB437-95C5-474D-AD79-6B33D36A45BC}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1137-47A1-9BAD-5512E1C84412}"/>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{A99C0118-6816-46FA-A873-EABB7092A29E}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1137-47A1-9BAD-5512E1C84412}"/>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{F082959B-9F9E-4C58-B6D9-238D00600A57}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1137-47A1-9BAD-5512E1C84412}"/>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{A5CE616E-7BC0-4FEB-9BE6-2CE169C3ADAF}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1137-47A1-9BAD-5512E1C8441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3.2</c:v>
                </c:pt>
                <c:pt idx="8">
                  <c:v>2.8</c:v>
                </c:pt>
                <c:pt idx="16">
                  <c:v>2.9</c:v>
                </c:pt>
                <c:pt idx="24">
                  <c:v>3.5</c:v>
                </c:pt>
                <c:pt idx="32">
                  <c:v>4.0999999999999996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1137-47A1-9BAD-5512E1C8441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{1C3500F2-FF1F-45A4-A05B-5608E8203510}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1137-47A1-9BAD-5512E1C8441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{94ACC846-C208-40AC-A8B9-9AA01DE872A2}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137-47A1-9BAD-5512E1C8441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{47F55246-F1DE-480C-9750-329F7CA72DEB}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137-47A1-9BAD-5512E1C8441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{90E2F6BF-CD26-4260-A2AA-53F3B617BFF5}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137-47A1-9BAD-5512E1C8441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{97C58CA9-DAD6-430B-B8A5-A1D70513A8EC}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137-47A1-9BAD-5512E1C84412}"/>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{F64A364B-9B9D-46DF-A05D-BCC100F420BE}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1137-47A1-9BAD-5512E1C84412}"/>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{0C4C27D4-C64C-426B-87FF-BF0D7207553B}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1137-47A1-9BAD-5512E1C84412}"/>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{A2570B5B-5D84-4584-8BB2-858417B91E46}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1137-47A1-9BAD-5512E1C84412}"/>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{145BC1D5-BCFB-485C-89C3-8DEC528C523F}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1137-47A1-9BAD-5512E1C8441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4.2</c:v>
                </c:pt>
                <c:pt idx="8">
                  <c:v>4.2</c:v>
                </c:pt>
                <c:pt idx="16">
                  <c:v>4.5</c:v>
                </c:pt>
                <c:pt idx="24">
                  <c:v>4.5999999999999996</c:v>
                </c:pt>
                <c:pt idx="32">
                  <c:v>4.7</c:v>
                </c:pt>
              </c:numCache>
            </c:numRef>
          </c:xVal>
          <c:yVal>
            <c:numRef>
              <c:f>公会計指標分析・財政指標組合せ分析表!$BP$77:$DC$77</c:f>
              <c:numCache>
                <c:formatCode>#,##0.0;"▲ "#,##0.0</c:formatCode>
                <c:ptCount val="40"/>
                <c:pt idx="0">
                  <c:v>5.4</c:v>
                </c:pt>
                <c:pt idx="8">
                  <c:v>3.9</c:v>
                </c:pt>
                <c:pt idx="16">
                  <c:v>0</c:v>
                </c:pt>
                <c:pt idx="24">
                  <c:v>0</c:v>
                </c:pt>
                <c:pt idx="32">
                  <c:v>0</c:v>
                </c:pt>
              </c:numCache>
            </c:numRef>
          </c:yVal>
          <c:smooth val="0"/>
          <c:extLst>
            <c:ext xmlns:c16="http://schemas.microsoft.com/office/drawing/2014/chart" uri="{C3380CC4-5D6E-409C-BE32-E72D297353CC}">
              <c16:uniqueId val="{00000013-1137-47A1-9BAD-5512E1C84412}"/>
            </c:ext>
          </c:extLst>
        </c:ser>
        <c:dLbls>
          <c:showLegendKey val="0"/>
          <c:showVal val="1"/>
          <c:showCatName val="0"/>
          <c:showSerName val="0"/>
          <c:showPercent val="0"/>
          <c:showBubbleSize val="0"/>
        </c:dLbls>
        <c:axId val="84219776"/>
        <c:axId val="84234240"/>
      </c:scatterChart>
      <c:valAx>
        <c:axId val="84219776"/>
        <c:scaling>
          <c:orientation val="maxMin"/>
          <c:max val="4.8"/>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大分県別府市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控除財源である公営住宅使用料等の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があったものの、</a:t>
          </a:r>
          <a:r>
            <a:rPr kumimoji="1" lang="ja-JP" altLang="en-US" sz="1100">
              <a:solidFill>
                <a:schemeClr val="dk1"/>
              </a:solidFill>
              <a:effectLst/>
              <a:latin typeface="+mn-lt"/>
              <a:ea typeface="+mn-ea"/>
              <a:cs typeface="+mn-cs"/>
            </a:rPr>
            <a:t>臨時財政対策債</a:t>
          </a:r>
          <a:r>
            <a:rPr kumimoji="1" lang="ja-JP" altLang="ja-JP" sz="1100">
              <a:solidFill>
                <a:schemeClr val="dk1"/>
              </a:solidFill>
              <a:effectLst/>
              <a:latin typeface="+mn-lt"/>
              <a:ea typeface="+mn-ea"/>
              <a:cs typeface="+mn-cs"/>
            </a:rPr>
            <a:t>などの償還</a:t>
          </a:r>
          <a:r>
            <a:rPr kumimoji="1" lang="ja-JP" altLang="en-US" sz="1100">
              <a:solidFill>
                <a:schemeClr val="dk1"/>
              </a:solidFill>
              <a:effectLst/>
              <a:latin typeface="+mn-lt"/>
              <a:ea typeface="+mn-ea"/>
              <a:cs typeface="+mn-cs"/>
            </a:rPr>
            <a:t>額</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したため、分子においては</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大分県別府市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地方債現在高及び</a:t>
          </a:r>
          <a:r>
            <a:rPr kumimoji="1" lang="ja-JP" altLang="en-US" sz="1100">
              <a:solidFill>
                <a:schemeClr val="dk1"/>
              </a:solidFill>
              <a:effectLst/>
              <a:latin typeface="+mn-lt"/>
              <a:ea typeface="+mn-ea"/>
              <a:cs typeface="+mn-cs"/>
            </a:rPr>
            <a:t>退職手当負担見込額</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により、将来負担額が</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となったことに加え、充当可能基金の</a:t>
          </a:r>
          <a:r>
            <a:rPr kumimoji="1" lang="ja-JP" altLang="en-US" sz="1100">
              <a:solidFill>
                <a:schemeClr val="dk1"/>
              </a:solidFill>
              <a:effectLst/>
              <a:latin typeface="+mn-lt"/>
              <a:ea typeface="+mn-ea"/>
              <a:cs typeface="+mn-cs"/>
            </a:rPr>
            <a:t>大幅な減</a:t>
          </a:r>
          <a:r>
            <a:rPr kumimoji="1" lang="ja-JP" altLang="ja-JP" sz="1100">
              <a:solidFill>
                <a:schemeClr val="dk1"/>
              </a:solidFill>
              <a:effectLst/>
              <a:latin typeface="+mn-lt"/>
              <a:ea typeface="+mn-ea"/>
              <a:cs typeface="+mn-cs"/>
            </a:rPr>
            <a:t>により、分子においては</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大分県別府市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減債基金</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臨時財政対策債償還のための積立により増額したものの、基金残高全体では、</a:t>
          </a:r>
          <a:r>
            <a:rPr kumimoji="1" lang="ja-JP" altLang="en-US" sz="1100">
              <a:solidFill>
                <a:schemeClr val="dk1"/>
              </a:solidFill>
              <a:effectLst/>
              <a:latin typeface="+mn-lt"/>
              <a:ea typeface="+mn-ea"/>
              <a:cs typeface="+mn-cs"/>
            </a:rPr>
            <a:t>財源不足をうめるために基金の取り崩しを行ったことで</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財政調整</a:t>
          </a:r>
          <a:r>
            <a:rPr kumimoji="1" lang="ja-JP" altLang="ja-JP" sz="1100">
              <a:solidFill>
                <a:schemeClr val="dk1"/>
              </a:solidFill>
              <a:effectLst/>
              <a:latin typeface="+mn-lt"/>
              <a:ea typeface="+mn-ea"/>
              <a:cs typeface="+mn-cs"/>
            </a:rPr>
            <a:t>基金</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減少</a:t>
          </a:r>
          <a:r>
            <a:rPr kumimoji="1" lang="ja-JP" altLang="en-US" sz="1100">
              <a:solidFill>
                <a:schemeClr val="dk1"/>
              </a:solidFill>
              <a:effectLst/>
              <a:latin typeface="+mn-lt"/>
              <a:ea typeface="+mn-ea"/>
              <a:cs typeface="+mn-cs"/>
            </a:rPr>
            <a:t>し、その他特定目的基金についても各事業に伴う取崩額の増加により、残高が減少している。</a:t>
          </a:r>
          <a:r>
            <a:rPr kumimoji="1" lang="ja-JP" altLang="ja-JP" sz="1100">
              <a:solidFill>
                <a:schemeClr val="dk1"/>
              </a:solidFill>
              <a:effectLst/>
              <a:latin typeface="+mn-lt"/>
              <a:ea typeface="+mn-ea"/>
              <a:cs typeface="+mn-cs"/>
            </a:rPr>
            <a:t>全体としては前年度</a:t>
          </a:r>
          <a:r>
            <a:rPr kumimoji="1" lang="ja-JP" altLang="en-US" sz="1100">
              <a:solidFill>
                <a:schemeClr val="dk1"/>
              </a:solidFill>
              <a:effectLst/>
              <a:latin typeface="+mn-lt"/>
              <a:ea typeface="+mn-ea"/>
              <a:cs typeface="+mn-cs"/>
            </a:rPr>
            <a:t>より</a:t>
          </a:r>
          <a:r>
            <a:rPr kumimoji="1" lang="en-US" altLang="ja-JP" sz="1100">
              <a:solidFill>
                <a:schemeClr val="dk1"/>
              </a:solidFill>
              <a:effectLst/>
              <a:latin typeface="+mn-lt"/>
              <a:ea typeface="+mn-ea"/>
              <a:cs typeface="+mn-cs"/>
            </a:rPr>
            <a:t>953</a:t>
          </a:r>
          <a:r>
            <a:rPr kumimoji="1" lang="ja-JP" altLang="en-US" sz="1100">
              <a:solidFill>
                <a:schemeClr val="dk1"/>
              </a:solidFill>
              <a:effectLst/>
              <a:latin typeface="+mn-lt"/>
              <a:ea typeface="+mn-ea"/>
              <a:cs typeface="+mn-cs"/>
            </a:rPr>
            <a:t>百万円の減額</a:t>
          </a:r>
          <a:r>
            <a:rPr kumimoji="1" lang="ja-JP" altLang="ja-JP" sz="1100">
              <a:solidFill>
                <a:schemeClr val="dk1"/>
              </a:solidFill>
              <a:effectLst/>
              <a:latin typeface="+mn-lt"/>
              <a:ea typeface="+mn-ea"/>
              <a:cs typeface="+mn-cs"/>
            </a:rPr>
            <a:t>となっている。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主要基金（財政調整基金及び減債基金）においては、</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億円を確保できるよう、歳入歳出両面から収支改善に取り組む。</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べっぷ未来共創基金：べっぷ未来共創戦略における「まち・ひと・しごと創生」に関する施策　</a:t>
          </a:r>
          <a:endParaRPr lang="ja-JP" altLang="ja-JP" sz="1400">
            <a:effectLst/>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公共施設再編整備基金：公共施設の再編及び大規模な修繕、改築、改修その他整備</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湯のまち別府ふるさと応援基金：別府市を応援する方からの寄附金を活用し、活力あるまちづくりに資する施策</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べっぷ創生応援基金：別府市を応援する者からの寄付金を活用し、別府市まち・ひと・しごと創生推進に関する施策</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観光みらい創造</a:t>
          </a:r>
          <a:r>
            <a:rPr kumimoji="1" lang="ja-JP" altLang="ja-JP" sz="1100" b="0" i="0" baseline="0">
              <a:solidFill>
                <a:schemeClr val="dk1"/>
              </a:solidFill>
              <a:effectLst/>
              <a:latin typeface="+mn-lt"/>
              <a:ea typeface="+mn-ea"/>
              <a:cs typeface="+mn-cs"/>
            </a:rPr>
            <a:t>基金：</a:t>
          </a:r>
          <a:r>
            <a:rPr kumimoji="1" lang="ja-JP" altLang="en-US" sz="1100" b="0" i="0" baseline="0">
              <a:solidFill>
                <a:schemeClr val="dk1"/>
              </a:solidFill>
              <a:effectLst/>
              <a:latin typeface="+mn-lt"/>
              <a:ea typeface="+mn-ea"/>
              <a:cs typeface="+mn-cs"/>
            </a:rPr>
            <a:t>観光振興や温泉保護を目的とした施策</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べっぷ</a:t>
          </a:r>
          <a:r>
            <a:rPr kumimoji="1" lang="ja-JP" altLang="en-US" sz="1100" b="0" i="0" baseline="0">
              <a:solidFill>
                <a:schemeClr val="dk1"/>
              </a:solidFill>
              <a:effectLst/>
              <a:latin typeface="+mn-lt"/>
              <a:ea typeface="+mn-ea"/>
              <a:cs typeface="+mn-cs"/>
            </a:rPr>
            <a:t>未来共創基金は、主に競輪事業収入の一部を積み立てているが、積立額に対し取崩額が少額であったため、増加している。</a:t>
          </a:r>
          <a:endParaRPr kumimoji="1" lang="en-US" altLang="ja-JP" sz="11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公共施設再編整備基金は、学校給食共同調理場建設事業等に対して取り崩したため、減少している。</a:t>
          </a:r>
          <a:endPar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mn-lt"/>
              <a:ea typeface="+mn-ea"/>
              <a:cs typeface="+mn-cs"/>
            </a:rPr>
            <a:t>湯のまち別府ふるさと応援基金は、ふるさと納税の寄附金増に伴い、積立</a:t>
          </a:r>
          <a:r>
            <a:rPr kumimoji="1" lang="ja-JP" altLang="en-US" sz="1100" b="0" i="0" baseline="0">
              <a:solidFill>
                <a:schemeClr val="dk1"/>
              </a:solidFill>
              <a:effectLst/>
              <a:latin typeface="+mn-lt"/>
              <a:ea typeface="+mn-ea"/>
              <a:cs typeface="+mn-cs"/>
            </a:rPr>
            <a:t>額</a:t>
          </a:r>
          <a:r>
            <a:rPr kumimoji="1" lang="ja-JP" altLang="ja-JP" sz="1100" b="0" i="0" baseline="0">
              <a:solidFill>
                <a:schemeClr val="dk1"/>
              </a:solidFill>
              <a:effectLst/>
              <a:latin typeface="+mn-lt"/>
              <a:ea typeface="+mn-ea"/>
              <a:cs typeface="+mn-cs"/>
            </a:rPr>
            <a:t>も増加している。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べっぷ創生応援基金は、</a:t>
          </a:r>
          <a:r>
            <a:rPr kumimoji="1" lang="ja-JP" altLang="en-US" sz="1100" b="0" i="0" baseline="0">
              <a:solidFill>
                <a:schemeClr val="dk1"/>
              </a:solidFill>
              <a:effectLst/>
              <a:latin typeface="+mn-lt"/>
              <a:ea typeface="+mn-ea"/>
              <a:cs typeface="+mn-cs"/>
            </a:rPr>
            <a:t>図書館等一体的整備事業に対して取り崩したため、減少</a:t>
          </a:r>
          <a:r>
            <a:rPr kumimoji="1" lang="ja-JP" altLang="ja-JP" sz="1100" b="0" i="0" baseline="0">
              <a:solidFill>
                <a:schemeClr val="dk1"/>
              </a:solidFill>
              <a:effectLst/>
              <a:latin typeface="+mn-lt"/>
              <a:ea typeface="+mn-ea"/>
              <a:cs typeface="+mn-cs"/>
            </a:rPr>
            <a:t>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観光みらい創造基金は、入湯税超過課税の増収に伴い、積立額も増加している。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公共施設の再編や総合戦略の推進に向けて、計画的に積立処分を行うことにより健全な財政運営に努める。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財源不足をうめるために基金を取り崩したことによる減少。</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今後も人口減少対策や社会保障費の増加など、財政負担は大きくなることが見込まれるが、減債基金残高と合わせて</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億円以上を維持できるよう、</a:t>
          </a:r>
          <a:r>
            <a:rPr kumimoji="1" lang="ja-JP" altLang="en-US" sz="1100">
              <a:solidFill>
                <a:schemeClr val="dk1"/>
              </a:solidFill>
              <a:effectLst/>
              <a:latin typeface="+mn-lt"/>
              <a:ea typeface="+mn-ea"/>
              <a:cs typeface="+mn-cs"/>
            </a:rPr>
            <a:t>新たな財源を模索するほか、事務改善を積み重ねることにより、限られた財源の効率的な活用</a:t>
          </a:r>
          <a:r>
            <a:rPr kumimoji="1" lang="ja-JP" altLang="ja-JP" sz="1100">
              <a:solidFill>
                <a:schemeClr val="dk1"/>
              </a:solidFill>
              <a:effectLst/>
              <a:latin typeface="+mn-lt"/>
              <a:ea typeface="+mn-ea"/>
              <a:cs typeface="+mn-cs"/>
            </a:rPr>
            <a:t>に取り組む。</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臨時財政対策債償還のための積立による増額。</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財政調整基金と合わせて基金残高</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億円を確保する。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5E90FC1-B35B-4036-8434-A4B3E6AA2C4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D6BAF3D-059D-43DA-AFA3-569533650DA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6E1C3C83-A55E-4EE2-9737-C4BE947162F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22B1199F-6D61-4010-BC38-1AAF6BE6FCFA}"/>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F9DAB1B7-AB4C-4D1F-B6C8-5A508A235598}"/>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E65E32F5-577D-47F0-9999-554FF52E6CFC}"/>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B3956D9D-BB8A-4965-A340-F3377D08B8BD}"/>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127E0944-1299-4EEC-8763-E7A380344F97}"/>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E22F78D8-F50F-4E89-9B55-9C81DA9D645B}"/>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6E9F5BB-6BDA-4844-9007-1F673DCB9BF2}"/>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3320944B-ACF8-40DE-9B8E-D9F8CF0E9375}"/>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808835A0-A427-4B33-ABE3-C2E4365FDC04}"/>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4EDADFCF-C291-4854-9D71-F74EDF8DF34A}"/>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1D9455F0-74F3-4E1E-82F4-AC0847AC99E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30A45B94-4DE7-45F7-A4C2-0B404904FD95}"/>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A3EAE0C0-9980-4F84-8DA5-11ECC18C1FEB}"/>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大分県別府市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4E72C932-D159-402F-9B00-224504350D78}"/>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5EA5EF40-DDA1-486E-8FF5-2E43DD1C7822}"/>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8C3E0CE8-768D-41B8-B1E0-F3AD223290FB}"/>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FD14D6BA-68A6-4ADC-B45D-AEFFD8C29643}"/>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89AA1BDC-A9F3-469D-920D-3A4D1D8C37CB}"/>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3E2E180A-37D8-4A58-9A9C-5F3E20609317}"/>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112,926
108,013
125.34
64,306,010
63,233,071
815,375
27,176,022
38,454,199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CB44D6CC-E151-4C5E-9568-72D51386E83B}"/>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BE52DF36-E251-4872-8999-8B2ED1ADA416}"/>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9B4DFE99-5467-497C-AFC0-20C1DE3CAB68}"/>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FE2A36A4-D1AF-486B-8216-F2E4563172F5}"/>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766BA17C-8E8E-4C0D-8728-F3181B657C0D}"/>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9F25C9FD-2D02-46ED-B0ED-8CA8E36866CD}"/>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9E5FCBFB-0A04-49F5-82C5-2C33FC990BB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D377C3CF-3816-413A-B07C-5F33264627D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790A7AD0-A671-402B-9DB4-14E8F95E4CC5}"/>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74481E4A-AB5E-4640-A366-4351AD5F97A5}"/>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BE7AA4F4-C0DF-413D-A430-2BC32791733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83E0747D-083F-4786-BD13-E9789AA30EAC}"/>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537E65CE-C403-4C12-956B-7CA0D39DC7B3}"/>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FA0CFB76-A3C0-49C7-AB71-FEF3CFD42589}"/>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93B2F6BA-DB8C-499F-B5A4-9EEBC94035E8}"/>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88EE87CD-67B9-4C14-8665-0F760FB1F117}"/>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471B50E7-5707-44A6-AB9D-CB9DAEDC2AB4}"/>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3CE20739-99B4-4686-AD1E-238D8C9A7CE6}"/>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42F8E2B2-85EB-44F2-A567-705FB776F765}"/>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F803FF71-B411-43BE-A9DD-634E358EF302}"/>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1EE4DBD4-224B-4B92-AE11-B831E2EDB8AA}"/>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83C3F6AA-4C4A-45FC-A8F1-DE3828C92402}"/>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F0688B27-25CD-4E6E-B600-3026F0650D72}"/>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42F848AE-6923-448D-BD03-F6AAA9D76F1B}"/>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51C48240-8C2D-4B86-BF04-969516A9043D}"/>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F91616C2-4863-493C-ABEC-2676242656F8}"/>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15DE9B53-08FA-4F4E-88DC-F4C811E9D8C5}"/>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C27D3E3A-BB52-470A-81CB-79AB4CA912B2}"/>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1644FBE2-7C92-48A8-ABAD-06657C65AC4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9343CB60-C03D-490F-8A86-4E4C4DEE77FF}"/>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D72B97F0-3F54-4127-AEA9-C4B5CD194796}"/>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BF14F348-0E34-4960-B603-70DA75A1944C}"/>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1AD2A306-423D-4271-982A-8C6DEFB67A1E}"/>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994C5726-F0AF-4079-8B8C-B3D144ED4103}"/>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697044D1-D347-4D79-9024-3681EFBF8B53}"/>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数値が高いほど資産の老朽化が進んでいるとされ、本市は類似団体とほぼ同じ水準にあるが、引き続き、公共施設再編計画（平成２９年３月策定）や公共施設保全実行計画（平成３０年度策定）において、施設の再編・長寿命化に取り組む。</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562F5931-DA98-4421-9105-EECEA278E17F}"/>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FBA8FA96-1DE5-4D05-B855-B2ACDE444993}"/>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89EE36E5-7AA7-4FC6-9FE1-E7CB7E88A0E4}"/>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10CC52D4-75EE-4D4F-905D-DEA20F16D569}"/>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18434E64-C44C-4502-A69A-D18107D52BCD}"/>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CAA3C8CA-590E-4BEF-B284-D22896F12B85}"/>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69DB79EA-8FD7-4E37-B39F-A9D64173609C}"/>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E36EB89F-6ACB-40F1-8093-1853BFF74BD2}"/>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1A195740-B17E-4B40-B9DB-110EC624E4EE}"/>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F8C62790-4808-4302-ABC7-83BE2AE41D85}"/>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E6D2E358-D348-4AE9-A54D-604E9BEAF943}"/>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3DA23A7A-BBC9-4710-95D5-7EF90B6C97DB}"/>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16AFBB15-AD94-4C6E-BEAD-A6F7FFABFE63}"/>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9932AFF0-44CF-45DA-8A7F-5E0AA91AEE35}"/>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EA665A4F-358B-490E-84D1-BBF54608A882}"/>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145D0C87-A80B-4E40-AFDF-D077B4C878BB}"/>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149648</xdr:rowOff>
    </xdr:from>
    <xdr:to>
      <xdr:col>23</xdr:col>
      <xdr:colOff>85090</xdr:colOff>
      <xdr:row>35</xdr:row>
      <xdr:rowOff>15875</xdr:rowOff>
    </xdr:to>
    <xdr:cxnSp macro="">
      <xdr:nvCxnSpPr>
        <xdr:cNvPr id="75" name="直線コネクタ 74">
          <a:extLst>
            <a:ext uri="{FF2B5EF4-FFF2-40B4-BE49-F238E27FC236}">
              <a16:creationId xmlns:a16="http://schemas.microsoft.com/office/drawing/2014/main" id="{2315FF2F-D3BD-43A0-841B-76C780487E23}"/>
            </a:ext>
          </a:extLst>
        </xdr:cNvPr>
        <xdr:cNvCxnSpPr/>
      </xdr:nvCxnSpPr>
      <xdr:spPr>
        <a:xfrm flipV="1">
          <a:off x="4760595" y="5550323"/>
          <a:ext cx="1270" cy="1237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76" name="有形固定資産減価償却率最小値テキスト">
          <a:extLst>
            <a:ext uri="{FF2B5EF4-FFF2-40B4-BE49-F238E27FC236}">
              <a16:creationId xmlns:a16="http://schemas.microsoft.com/office/drawing/2014/main" id="{DAFD02B6-5291-4567-915A-17EAB5EFDB68}"/>
            </a:ext>
          </a:extLst>
        </xdr:cNvPr>
        <xdr:cNvSpPr txBox="1"/>
      </xdr:nvSpPr>
      <xdr:spPr>
        <a:xfrm>
          <a:off x="4813300" y="6791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77" name="直線コネクタ 76">
          <a:extLst>
            <a:ext uri="{FF2B5EF4-FFF2-40B4-BE49-F238E27FC236}">
              <a16:creationId xmlns:a16="http://schemas.microsoft.com/office/drawing/2014/main" id="{8296876E-1A92-4FAF-8416-17915B0B6D90}"/>
            </a:ext>
          </a:extLst>
        </xdr:cNvPr>
        <xdr:cNvCxnSpPr/>
      </xdr:nvCxnSpPr>
      <xdr:spPr>
        <a:xfrm>
          <a:off x="4673600" y="678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96325</xdr:rowOff>
    </xdr:from>
    <xdr:ext cx="405111" cy="259045"/>
    <xdr:sp macro="" textlink="">
      <xdr:nvSpPr>
        <xdr:cNvPr id="78" name="有形固定資産減価償却率最大値テキスト">
          <a:extLst>
            <a:ext uri="{FF2B5EF4-FFF2-40B4-BE49-F238E27FC236}">
              <a16:creationId xmlns:a16="http://schemas.microsoft.com/office/drawing/2014/main" id="{8FC40A6D-ED0F-4018-B754-B9E0CB3BF62E}"/>
            </a:ext>
          </a:extLst>
        </xdr:cNvPr>
        <xdr:cNvSpPr txBox="1"/>
      </xdr:nvSpPr>
      <xdr:spPr>
        <a:xfrm>
          <a:off x="4813300" y="5325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149648</xdr:rowOff>
    </xdr:from>
    <xdr:to>
      <xdr:col>23</xdr:col>
      <xdr:colOff>174625</xdr:colOff>
      <xdr:row>27</xdr:row>
      <xdr:rowOff>149648</xdr:rowOff>
    </xdr:to>
    <xdr:cxnSp macro="">
      <xdr:nvCxnSpPr>
        <xdr:cNvPr id="79" name="直線コネクタ 78">
          <a:extLst>
            <a:ext uri="{FF2B5EF4-FFF2-40B4-BE49-F238E27FC236}">
              <a16:creationId xmlns:a16="http://schemas.microsoft.com/office/drawing/2014/main" id="{B19501EE-8D6A-4287-8D78-3B13EC4CC223}"/>
            </a:ext>
          </a:extLst>
        </xdr:cNvPr>
        <xdr:cNvCxnSpPr/>
      </xdr:nvCxnSpPr>
      <xdr:spPr>
        <a:xfrm>
          <a:off x="4673600" y="5550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75159</xdr:rowOff>
    </xdr:from>
    <xdr:ext cx="405111" cy="259045"/>
    <xdr:sp macro="" textlink="">
      <xdr:nvSpPr>
        <xdr:cNvPr id="80" name="有形固定資産減価償却率平均値テキスト">
          <a:extLst>
            <a:ext uri="{FF2B5EF4-FFF2-40B4-BE49-F238E27FC236}">
              <a16:creationId xmlns:a16="http://schemas.microsoft.com/office/drawing/2014/main" id="{D0AC10A6-B3A1-4BB9-9F9C-D497E059D80A}"/>
            </a:ext>
          </a:extLst>
        </xdr:cNvPr>
        <xdr:cNvSpPr txBox="1"/>
      </xdr:nvSpPr>
      <xdr:spPr>
        <a:xfrm>
          <a:off x="4813300" y="61616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96732</xdr:rowOff>
    </xdr:from>
    <xdr:to>
      <xdr:col>23</xdr:col>
      <xdr:colOff>136525</xdr:colOff>
      <xdr:row>32</xdr:row>
      <xdr:rowOff>26882</xdr:rowOff>
    </xdr:to>
    <xdr:sp macro="" textlink="">
      <xdr:nvSpPr>
        <xdr:cNvPr id="81" name="フローチャート: 判断 80">
          <a:extLst>
            <a:ext uri="{FF2B5EF4-FFF2-40B4-BE49-F238E27FC236}">
              <a16:creationId xmlns:a16="http://schemas.microsoft.com/office/drawing/2014/main" id="{79A778E9-8064-4DF5-A4E6-E6BCAB3BD4C7}"/>
            </a:ext>
          </a:extLst>
        </xdr:cNvPr>
        <xdr:cNvSpPr/>
      </xdr:nvSpPr>
      <xdr:spPr>
        <a:xfrm>
          <a:off x="4711700" y="6183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39158</xdr:rowOff>
    </xdr:from>
    <xdr:to>
      <xdr:col>19</xdr:col>
      <xdr:colOff>187325</xdr:colOff>
      <xdr:row>31</xdr:row>
      <xdr:rowOff>140758</xdr:rowOff>
    </xdr:to>
    <xdr:sp macro="" textlink="">
      <xdr:nvSpPr>
        <xdr:cNvPr id="82" name="フローチャート: 判断 81">
          <a:extLst>
            <a:ext uri="{FF2B5EF4-FFF2-40B4-BE49-F238E27FC236}">
              <a16:creationId xmlns:a16="http://schemas.microsoft.com/office/drawing/2014/main" id="{1E9D0CAC-F23A-4014-B923-D9B104CB6D5F}"/>
            </a:ext>
          </a:extLst>
        </xdr:cNvPr>
        <xdr:cNvSpPr/>
      </xdr:nvSpPr>
      <xdr:spPr>
        <a:xfrm>
          <a:off x="4000500" y="612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10372</xdr:rowOff>
    </xdr:from>
    <xdr:to>
      <xdr:col>15</xdr:col>
      <xdr:colOff>187325</xdr:colOff>
      <xdr:row>31</xdr:row>
      <xdr:rowOff>111972</xdr:rowOff>
    </xdr:to>
    <xdr:sp macro="" textlink="">
      <xdr:nvSpPr>
        <xdr:cNvPr id="83" name="フローチャート: 判断 82">
          <a:extLst>
            <a:ext uri="{FF2B5EF4-FFF2-40B4-BE49-F238E27FC236}">
              <a16:creationId xmlns:a16="http://schemas.microsoft.com/office/drawing/2014/main" id="{F3F40FD3-9B26-45B5-9291-D439B0CA5667}"/>
            </a:ext>
          </a:extLst>
        </xdr:cNvPr>
        <xdr:cNvSpPr/>
      </xdr:nvSpPr>
      <xdr:spPr>
        <a:xfrm>
          <a:off x="3238500" y="609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6773</xdr:rowOff>
    </xdr:from>
    <xdr:to>
      <xdr:col>11</xdr:col>
      <xdr:colOff>187325</xdr:colOff>
      <xdr:row>31</xdr:row>
      <xdr:rowOff>108373</xdr:rowOff>
    </xdr:to>
    <xdr:sp macro="" textlink="">
      <xdr:nvSpPr>
        <xdr:cNvPr id="84" name="フローチャート: 判断 83">
          <a:extLst>
            <a:ext uri="{FF2B5EF4-FFF2-40B4-BE49-F238E27FC236}">
              <a16:creationId xmlns:a16="http://schemas.microsoft.com/office/drawing/2014/main" id="{3E0684A9-E7DD-45DD-BD00-D02116A24506}"/>
            </a:ext>
          </a:extLst>
        </xdr:cNvPr>
        <xdr:cNvSpPr/>
      </xdr:nvSpPr>
      <xdr:spPr>
        <a:xfrm>
          <a:off x="2476500" y="60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156633</xdr:rowOff>
    </xdr:from>
    <xdr:to>
      <xdr:col>7</xdr:col>
      <xdr:colOff>187325</xdr:colOff>
      <xdr:row>31</xdr:row>
      <xdr:rowOff>86783</xdr:rowOff>
    </xdr:to>
    <xdr:sp macro="" textlink="">
      <xdr:nvSpPr>
        <xdr:cNvPr id="85" name="フローチャート: 判断 84">
          <a:extLst>
            <a:ext uri="{FF2B5EF4-FFF2-40B4-BE49-F238E27FC236}">
              <a16:creationId xmlns:a16="http://schemas.microsoft.com/office/drawing/2014/main" id="{D9E16577-B6BF-444F-BB05-C57C52428C72}"/>
            </a:ext>
          </a:extLst>
        </xdr:cNvPr>
        <xdr:cNvSpPr/>
      </xdr:nvSpPr>
      <xdr:spPr>
        <a:xfrm>
          <a:off x="1714500" y="60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FC1FAE62-A7CD-44F7-B54D-AC31AC829A71}"/>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8565159A-322A-4BE1-ADB7-DB10DDA93F01}"/>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6BAF6155-5D11-4B14-8ED3-6959135CEEE4}"/>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D96A8056-0175-4139-BDC2-2F99092D51AE}"/>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DFF4E46-CC79-49F2-BF34-39EDC7196139}"/>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91" name="楕円 90">
          <a:extLst>
            <a:ext uri="{FF2B5EF4-FFF2-40B4-BE49-F238E27FC236}">
              <a16:creationId xmlns:a16="http://schemas.microsoft.com/office/drawing/2014/main" id="{49033265-311B-4A32-B01E-8607D5452A74}"/>
            </a:ext>
          </a:extLst>
        </xdr:cNvPr>
        <xdr:cNvSpPr/>
      </xdr:nvSpPr>
      <xdr:spPr>
        <a:xfrm>
          <a:off x="4711700" y="610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44044</xdr:rowOff>
    </xdr:from>
    <xdr:ext cx="405111" cy="259045"/>
    <xdr:sp macro="" textlink="">
      <xdr:nvSpPr>
        <xdr:cNvPr id="92" name="有形固定資産減価償却率該当値テキスト">
          <a:extLst>
            <a:ext uri="{FF2B5EF4-FFF2-40B4-BE49-F238E27FC236}">
              <a16:creationId xmlns:a16="http://schemas.microsoft.com/office/drawing/2014/main" id="{42800A57-7FB1-4B00-AE63-BCB9FC77875A}"/>
            </a:ext>
          </a:extLst>
        </xdr:cNvPr>
        <xdr:cNvSpPr txBox="1"/>
      </xdr:nvSpPr>
      <xdr:spPr>
        <a:xfrm>
          <a:off x="4813300" y="5959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64347</xdr:rowOff>
    </xdr:from>
    <xdr:to>
      <xdr:col>19</xdr:col>
      <xdr:colOff>187325</xdr:colOff>
      <xdr:row>31</xdr:row>
      <xdr:rowOff>165947</xdr:rowOff>
    </xdr:to>
    <xdr:sp macro="" textlink="">
      <xdr:nvSpPr>
        <xdr:cNvPr id="93" name="楕円 92">
          <a:extLst>
            <a:ext uri="{FF2B5EF4-FFF2-40B4-BE49-F238E27FC236}">
              <a16:creationId xmlns:a16="http://schemas.microsoft.com/office/drawing/2014/main" id="{9E9835C0-7496-4078-A143-65AC96AC5C82}"/>
            </a:ext>
          </a:extLst>
        </xdr:cNvPr>
        <xdr:cNvSpPr/>
      </xdr:nvSpPr>
      <xdr:spPr>
        <a:xfrm>
          <a:off x="4000500" y="615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71967</xdr:rowOff>
    </xdr:from>
    <xdr:to>
      <xdr:col>23</xdr:col>
      <xdr:colOff>85725</xdr:colOff>
      <xdr:row>31</xdr:row>
      <xdr:rowOff>115147</xdr:rowOff>
    </xdr:to>
    <xdr:cxnSp macro="">
      <xdr:nvCxnSpPr>
        <xdr:cNvPr id="94" name="直線コネクタ 93">
          <a:extLst>
            <a:ext uri="{FF2B5EF4-FFF2-40B4-BE49-F238E27FC236}">
              <a16:creationId xmlns:a16="http://schemas.microsoft.com/office/drawing/2014/main" id="{24232C10-1F8B-414F-B85A-6FF30F3834FD}"/>
            </a:ext>
          </a:extLst>
        </xdr:cNvPr>
        <xdr:cNvCxnSpPr/>
      </xdr:nvCxnSpPr>
      <xdr:spPr>
        <a:xfrm flipV="1">
          <a:off x="4051300" y="6158442"/>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21167</xdr:rowOff>
    </xdr:from>
    <xdr:to>
      <xdr:col>15</xdr:col>
      <xdr:colOff>187325</xdr:colOff>
      <xdr:row>31</xdr:row>
      <xdr:rowOff>122767</xdr:rowOff>
    </xdr:to>
    <xdr:sp macro="" textlink="">
      <xdr:nvSpPr>
        <xdr:cNvPr id="95" name="楕円 94">
          <a:extLst>
            <a:ext uri="{FF2B5EF4-FFF2-40B4-BE49-F238E27FC236}">
              <a16:creationId xmlns:a16="http://schemas.microsoft.com/office/drawing/2014/main" id="{2D65A26B-9823-466E-B7A9-66FB37484FBC}"/>
            </a:ext>
          </a:extLst>
        </xdr:cNvPr>
        <xdr:cNvSpPr/>
      </xdr:nvSpPr>
      <xdr:spPr>
        <a:xfrm>
          <a:off x="3238500" y="610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71967</xdr:rowOff>
    </xdr:from>
    <xdr:to>
      <xdr:col>19</xdr:col>
      <xdr:colOff>136525</xdr:colOff>
      <xdr:row>31</xdr:row>
      <xdr:rowOff>115147</xdr:rowOff>
    </xdr:to>
    <xdr:cxnSp macro="">
      <xdr:nvCxnSpPr>
        <xdr:cNvPr id="96" name="直線コネクタ 95">
          <a:extLst>
            <a:ext uri="{FF2B5EF4-FFF2-40B4-BE49-F238E27FC236}">
              <a16:creationId xmlns:a16="http://schemas.microsoft.com/office/drawing/2014/main" id="{6EDCDE7B-181B-4B04-9BBD-10A5768CE8EE}"/>
            </a:ext>
          </a:extLst>
        </xdr:cNvPr>
        <xdr:cNvCxnSpPr/>
      </xdr:nvCxnSpPr>
      <xdr:spPr>
        <a:xfrm>
          <a:off x="3289300" y="6158442"/>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153035</xdr:rowOff>
    </xdr:from>
    <xdr:to>
      <xdr:col>11</xdr:col>
      <xdr:colOff>187325</xdr:colOff>
      <xdr:row>31</xdr:row>
      <xdr:rowOff>83185</xdr:rowOff>
    </xdr:to>
    <xdr:sp macro="" textlink="">
      <xdr:nvSpPr>
        <xdr:cNvPr id="97" name="楕円 96">
          <a:extLst>
            <a:ext uri="{FF2B5EF4-FFF2-40B4-BE49-F238E27FC236}">
              <a16:creationId xmlns:a16="http://schemas.microsoft.com/office/drawing/2014/main" id="{6FEAD1AB-AE24-46BF-B412-EFCAD92DF498}"/>
            </a:ext>
          </a:extLst>
        </xdr:cNvPr>
        <xdr:cNvSpPr/>
      </xdr:nvSpPr>
      <xdr:spPr>
        <a:xfrm>
          <a:off x="2476500" y="60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32385</xdr:rowOff>
    </xdr:from>
    <xdr:to>
      <xdr:col>15</xdr:col>
      <xdr:colOff>136525</xdr:colOff>
      <xdr:row>31</xdr:row>
      <xdr:rowOff>71967</xdr:rowOff>
    </xdr:to>
    <xdr:cxnSp macro="">
      <xdr:nvCxnSpPr>
        <xdr:cNvPr id="98" name="直線コネクタ 97">
          <a:extLst>
            <a:ext uri="{FF2B5EF4-FFF2-40B4-BE49-F238E27FC236}">
              <a16:creationId xmlns:a16="http://schemas.microsoft.com/office/drawing/2014/main" id="{76D49EB3-CFDB-4E1D-8927-A2CE0EA93A48}"/>
            </a:ext>
          </a:extLst>
        </xdr:cNvPr>
        <xdr:cNvCxnSpPr/>
      </xdr:nvCxnSpPr>
      <xdr:spPr>
        <a:xfrm>
          <a:off x="2527300" y="6118860"/>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31962</xdr:rowOff>
    </xdr:from>
    <xdr:to>
      <xdr:col>7</xdr:col>
      <xdr:colOff>187325</xdr:colOff>
      <xdr:row>31</xdr:row>
      <xdr:rowOff>133562</xdr:rowOff>
    </xdr:to>
    <xdr:sp macro="" textlink="">
      <xdr:nvSpPr>
        <xdr:cNvPr id="99" name="楕円 98">
          <a:extLst>
            <a:ext uri="{FF2B5EF4-FFF2-40B4-BE49-F238E27FC236}">
              <a16:creationId xmlns:a16="http://schemas.microsoft.com/office/drawing/2014/main" id="{BA4F73BD-AC14-4E7B-8F61-7AF5916069ED}"/>
            </a:ext>
          </a:extLst>
        </xdr:cNvPr>
        <xdr:cNvSpPr/>
      </xdr:nvSpPr>
      <xdr:spPr>
        <a:xfrm>
          <a:off x="1714500" y="611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32385</xdr:rowOff>
    </xdr:from>
    <xdr:to>
      <xdr:col>11</xdr:col>
      <xdr:colOff>136525</xdr:colOff>
      <xdr:row>31</xdr:row>
      <xdr:rowOff>82762</xdr:rowOff>
    </xdr:to>
    <xdr:cxnSp macro="">
      <xdr:nvCxnSpPr>
        <xdr:cNvPr id="100" name="直線コネクタ 99">
          <a:extLst>
            <a:ext uri="{FF2B5EF4-FFF2-40B4-BE49-F238E27FC236}">
              <a16:creationId xmlns:a16="http://schemas.microsoft.com/office/drawing/2014/main" id="{0D1B0AC9-427D-4CDB-BCB7-D6E40FB57864}"/>
            </a:ext>
          </a:extLst>
        </xdr:cNvPr>
        <xdr:cNvCxnSpPr/>
      </xdr:nvCxnSpPr>
      <xdr:spPr>
        <a:xfrm flipV="1">
          <a:off x="1765300" y="6118860"/>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157285</xdr:rowOff>
    </xdr:from>
    <xdr:ext cx="405111" cy="259045"/>
    <xdr:sp macro="" textlink="">
      <xdr:nvSpPr>
        <xdr:cNvPr id="101" name="n_1aveValue有形固定資産減価償却率">
          <a:extLst>
            <a:ext uri="{FF2B5EF4-FFF2-40B4-BE49-F238E27FC236}">
              <a16:creationId xmlns:a16="http://schemas.microsoft.com/office/drawing/2014/main" id="{AD97E578-C132-4C2D-9E75-707CCC6E8002}"/>
            </a:ext>
          </a:extLst>
        </xdr:cNvPr>
        <xdr:cNvSpPr txBox="1"/>
      </xdr:nvSpPr>
      <xdr:spPr>
        <a:xfrm>
          <a:off x="3836044" y="5900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128499</xdr:rowOff>
    </xdr:from>
    <xdr:ext cx="405111" cy="259045"/>
    <xdr:sp macro="" textlink="">
      <xdr:nvSpPr>
        <xdr:cNvPr id="102" name="n_2aveValue有形固定資産減価償却率">
          <a:extLst>
            <a:ext uri="{FF2B5EF4-FFF2-40B4-BE49-F238E27FC236}">
              <a16:creationId xmlns:a16="http://schemas.microsoft.com/office/drawing/2014/main" id="{4DA4E1F6-A039-47E8-B446-13C43FC85A39}"/>
            </a:ext>
          </a:extLst>
        </xdr:cNvPr>
        <xdr:cNvSpPr txBox="1"/>
      </xdr:nvSpPr>
      <xdr:spPr>
        <a:xfrm>
          <a:off x="3086744" y="5872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99500</xdr:rowOff>
    </xdr:from>
    <xdr:ext cx="405111" cy="259045"/>
    <xdr:sp macro="" textlink="">
      <xdr:nvSpPr>
        <xdr:cNvPr id="103" name="n_3aveValue有形固定資産減価償却率">
          <a:extLst>
            <a:ext uri="{FF2B5EF4-FFF2-40B4-BE49-F238E27FC236}">
              <a16:creationId xmlns:a16="http://schemas.microsoft.com/office/drawing/2014/main" id="{D8C30784-646D-4FF5-9486-D33158CA0B44}"/>
            </a:ext>
          </a:extLst>
        </xdr:cNvPr>
        <xdr:cNvSpPr txBox="1"/>
      </xdr:nvSpPr>
      <xdr:spPr>
        <a:xfrm>
          <a:off x="2324744" y="6185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103310</xdr:rowOff>
    </xdr:from>
    <xdr:ext cx="405111" cy="259045"/>
    <xdr:sp macro="" textlink="">
      <xdr:nvSpPr>
        <xdr:cNvPr id="104" name="n_4aveValue有形固定資産減価償却率">
          <a:extLst>
            <a:ext uri="{FF2B5EF4-FFF2-40B4-BE49-F238E27FC236}">
              <a16:creationId xmlns:a16="http://schemas.microsoft.com/office/drawing/2014/main" id="{E2920D05-A7FE-417F-8E46-DB615E038850}"/>
            </a:ext>
          </a:extLst>
        </xdr:cNvPr>
        <xdr:cNvSpPr txBox="1"/>
      </xdr:nvSpPr>
      <xdr:spPr>
        <a:xfrm>
          <a:off x="1562744" y="5846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157074</xdr:rowOff>
    </xdr:from>
    <xdr:ext cx="405111" cy="259045"/>
    <xdr:sp macro="" textlink="">
      <xdr:nvSpPr>
        <xdr:cNvPr id="105" name="n_1mainValue有形固定資産減価償却率">
          <a:extLst>
            <a:ext uri="{FF2B5EF4-FFF2-40B4-BE49-F238E27FC236}">
              <a16:creationId xmlns:a16="http://schemas.microsoft.com/office/drawing/2014/main" id="{E64D8132-85EB-4EC3-ADDE-22DF7AE546A3}"/>
            </a:ext>
          </a:extLst>
        </xdr:cNvPr>
        <xdr:cNvSpPr txBox="1"/>
      </xdr:nvSpPr>
      <xdr:spPr>
        <a:xfrm>
          <a:off x="3836044" y="6243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113894</xdr:rowOff>
    </xdr:from>
    <xdr:ext cx="405111" cy="259045"/>
    <xdr:sp macro="" textlink="">
      <xdr:nvSpPr>
        <xdr:cNvPr id="106" name="n_2mainValue有形固定資産減価償却率">
          <a:extLst>
            <a:ext uri="{FF2B5EF4-FFF2-40B4-BE49-F238E27FC236}">
              <a16:creationId xmlns:a16="http://schemas.microsoft.com/office/drawing/2014/main" id="{31B13482-56A9-4000-A134-82CBFB130609}"/>
            </a:ext>
          </a:extLst>
        </xdr:cNvPr>
        <xdr:cNvSpPr txBox="1"/>
      </xdr:nvSpPr>
      <xdr:spPr>
        <a:xfrm>
          <a:off x="3086744" y="6200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99712</xdr:rowOff>
    </xdr:from>
    <xdr:ext cx="405111" cy="259045"/>
    <xdr:sp macro="" textlink="">
      <xdr:nvSpPr>
        <xdr:cNvPr id="107" name="n_3mainValue有形固定資産減価償却率">
          <a:extLst>
            <a:ext uri="{FF2B5EF4-FFF2-40B4-BE49-F238E27FC236}">
              <a16:creationId xmlns:a16="http://schemas.microsoft.com/office/drawing/2014/main" id="{CE759E6F-CCB2-43BC-A52F-BEA48E311339}"/>
            </a:ext>
          </a:extLst>
        </xdr:cNvPr>
        <xdr:cNvSpPr txBox="1"/>
      </xdr:nvSpPr>
      <xdr:spPr>
        <a:xfrm>
          <a:off x="2324744" y="584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124689</xdr:rowOff>
    </xdr:from>
    <xdr:ext cx="405111" cy="259045"/>
    <xdr:sp macro="" textlink="">
      <xdr:nvSpPr>
        <xdr:cNvPr id="108" name="n_4mainValue有形固定資産減価償却率">
          <a:extLst>
            <a:ext uri="{FF2B5EF4-FFF2-40B4-BE49-F238E27FC236}">
              <a16:creationId xmlns:a16="http://schemas.microsoft.com/office/drawing/2014/main" id="{8DD0814F-F28A-4677-B2A4-A17F718AE8DD}"/>
            </a:ext>
          </a:extLst>
        </xdr:cNvPr>
        <xdr:cNvSpPr txBox="1"/>
      </xdr:nvSpPr>
      <xdr:spPr>
        <a:xfrm>
          <a:off x="1562744" y="6211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30D65517-06B3-4F62-92D0-0F0F502EB8F7}"/>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A33DDF52-E5CB-4BAD-BCDE-6370310002BE}"/>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2EFD5D0B-651C-4E69-9552-CB06E857303A}"/>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[ 506.1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E216572B-2BD5-4827-9B94-C1E2B0407281}"/>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30DE38BA-8365-4413-B4F8-BCAA0DC78AE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E9BF9C44-7F78-4E0E-A503-EBA5152A11B5}"/>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0D356B32-8E43-4EA8-AE1A-C022469B2F45}"/>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E089F501-91F4-4B6E-ABD2-BA3CB50F798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F7814E76-1831-4685-AFBA-4BB5A84EF24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8560D6A5-2C88-41D4-B2F0-340AC8BBFCDF}"/>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1B479752-12E0-4419-A98D-D074BC4C1B82}"/>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0602DD0C-7669-4EB6-9943-6DD881AEDCFA}"/>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703960DF-FDE3-4418-815C-06D6A73C4405}"/>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債務償還比率は、比率が小さいほど債務償還能力が高いとされ、本市は類似団体より低い水準にある。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令和６年度から競輪事業を公営企業化（法適）することに伴い、同事業に係る基金を全額取崩したことで、充当可能基金残高が大幅に減少し比率が悪化したが、持続可能な財政運営のため、引き続き、業務活動の収支改善に努める。</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FBD3053A-A1D4-47CD-A46D-F44493C70D18}"/>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F18B458D-7C8B-42D8-899C-FCAF259C0BE3}"/>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4DB3B260-57EB-4EA5-8652-DF647F6E52D1}"/>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12AB1A48-E914-436D-97AB-2DFF154A6122}"/>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62CD0300-6033-4F52-BACE-B9E351734B6B}"/>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8111F2AC-5942-461F-8D77-3F54C737E325}"/>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a:extLst>
            <a:ext uri="{FF2B5EF4-FFF2-40B4-BE49-F238E27FC236}">
              <a16:creationId xmlns:a16="http://schemas.microsoft.com/office/drawing/2014/main" id="{5948FEC8-7C58-4386-899F-3FE798FA5327}"/>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E67CBBCE-BD0F-4F1D-A90D-4E32FCD6009C}"/>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3E0EB0FB-9088-4D89-998C-4B08B8ECE5CD}"/>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8A5B1B08-980C-4DC4-A27D-2DA25AC8541A}"/>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E31DEE23-D5CB-4B65-87BC-8C9D2B9748B9}"/>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9C410E18-8E5E-41DF-89ED-4D8C283D66DA}"/>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BFA1E964-5194-4F72-8A6B-AC2C4EDB3FEB}"/>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701C5635-09A3-49A1-AFEE-32D818CDA6B3}"/>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id="{99CCB50F-BC0F-4C71-9009-E7814B0D5BF1}"/>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A6E4CB0A-E9C8-4CD9-A907-FBED3FDA246D}"/>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796154A8-1AFE-46D1-ADF2-B5884CBCD64F}"/>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65496</xdr:rowOff>
    </xdr:to>
    <xdr:cxnSp macro="">
      <xdr:nvCxnSpPr>
        <xdr:cNvPr id="139" name="直線コネクタ 138">
          <a:extLst>
            <a:ext uri="{FF2B5EF4-FFF2-40B4-BE49-F238E27FC236}">
              <a16:creationId xmlns:a16="http://schemas.microsoft.com/office/drawing/2014/main" id="{3D24B839-6173-449D-BDBA-0CC25FA4C11A}"/>
            </a:ext>
          </a:extLst>
        </xdr:cNvPr>
        <xdr:cNvCxnSpPr/>
      </xdr:nvCxnSpPr>
      <xdr:spPr>
        <a:xfrm flipV="1">
          <a:off x="14793595" y="5261428"/>
          <a:ext cx="1269" cy="1404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69323</xdr:rowOff>
    </xdr:from>
    <xdr:ext cx="469744" cy="259045"/>
    <xdr:sp macro="" textlink="">
      <xdr:nvSpPr>
        <xdr:cNvPr id="140" name="債務償還比率最小値テキスト">
          <a:extLst>
            <a:ext uri="{FF2B5EF4-FFF2-40B4-BE49-F238E27FC236}">
              <a16:creationId xmlns:a16="http://schemas.microsoft.com/office/drawing/2014/main" id="{42645909-712D-4650-8599-798DA900BD67}"/>
            </a:ext>
          </a:extLst>
        </xdr:cNvPr>
        <xdr:cNvSpPr txBox="1"/>
      </xdr:nvSpPr>
      <xdr:spPr>
        <a:xfrm>
          <a:off x="14846300" y="6670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65496</xdr:rowOff>
    </xdr:from>
    <xdr:to>
      <xdr:col>76</xdr:col>
      <xdr:colOff>111125</xdr:colOff>
      <xdr:row>34</xdr:row>
      <xdr:rowOff>65496</xdr:rowOff>
    </xdr:to>
    <xdr:cxnSp macro="">
      <xdr:nvCxnSpPr>
        <xdr:cNvPr id="141" name="直線コネクタ 140">
          <a:extLst>
            <a:ext uri="{FF2B5EF4-FFF2-40B4-BE49-F238E27FC236}">
              <a16:creationId xmlns:a16="http://schemas.microsoft.com/office/drawing/2014/main" id="{25A8E8B1-CE66-4C1D-A493-BCA5D7385ABC}"/>
            </a:ext>
          </a:extLst>
        </xdr:cNvPr>
        <xdr:cNvCxnSpPr/>
      </xdr:nvCxnSpPr>
      <xdr:spPr>
        <a:xfrm>
          <a:off x="14706600" y="6666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a16="http://schemas.microsoft.com/office/drawing/2014/main" id="{0DBBB644-9AB0-4153-9CDF-D9F456521161}"/>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id="{D96DC9B9-9E59-477C-A883-5BA35B0F148D}"/>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37736</xdr:rowOff>
    </xdr:from>
    <xdr:ext cx="469744" cy="259045"/>
    <xdr:sp macro="" textlink="">
      <xdr:nvSpPr>
        <xdr:cNvPr id="144" name="債務償還比率平均値テキスト">
          <a:extLst>
            <a:ext uri="{FF2B5EF4-FFF2-40B4-BE49-F238E27FC236}">
              <a16:creationId xmlns:a16="http://schemas.microsoft.com/office/drawing/2014/main" id="{3D526EFE-3813-438E-85A2-43761950242F}"/>
            </a:ext>
          </a:extLst>
        </xdr:cNvPr>
        <xdr:cNvSpPr txBox="1"/>
      </xdr:nvSpPr>
      <xdr:spPr>
        <a:xfrm>
          <a:off x="14846300" y="57813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14859</xdr:rowOff>
    </xdr:from>
    <xdr:to>
      <xdr:col>76</xdr:col>
      <xdr:colOff>73025</xdr:colOff>
      <xdr:row>30</xdr:row>
      <xdr:rowOff>116459</xdr:rowOff>
    </xdr:to>
    <xdr:sp macro="" textlink="">
      <xdr:nvSpPr>
        <xdr:cNvPr id="145" name="フローチャート: 判断 144">
          <a:extLst>
            <a:ext uri="{FF2B5EF4-FFF2-40B4-BE49-F238E27FC236}">
              <a16:creationId xmlns:a16="http://schemas.microsoft.com/office/drawing/2014/main" id="{B808B040-2CEF-44C0-B03C-A80020B58BE6}"/>
            </a:ext>
          </a:extLst>
        </xdr:cNvPr>
        <xdr:cNvSpPr/>
      </xdr:nvSpPr>
      <xdr:spPr>
        <a:xfrm>
          <a:off x="14744700" y="592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13009</xdr:rowOff>
    </xdr:from>
    <xdr:to>
      <xdr:col>72</xdr:col>
      <xdr:colOff>123825</xdr:colOff>
      <xdr:row>30</xdr:row>
      <xdr:rowOff>114609</xdr:rowOff>
    </xdr:to>
    <xdr:sp macro="" textlink="">
      <xdr:nvSpPr>
        <xdr:cNvPr id="146" name="フローチャート: 判断 145">
          <a:extLst>
            <a:ext uri="{FF2B5EF4-FFF2-40B4-BE49-F238E27FC236}">
              <a16:creationId xmlns:a16="http://schemas.microsoft.com/office/drawing/2014/main" id="{26A57B51-3111-4D9D-BC63-F60381221A4B}"/>
            </a:ext>
          </a:extLst>
        </xdr:cNvPr>
        <xdr:cNvSpPr/>
      </xdr:nvSpPr>
      <xdr:spPr>
        <a:xfrm>
          <a:off x="14033500" y="592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128787</xdr:rowOff>
    </xdr:from>
    <xdr:to>
      <xdr:col>68</xdr:col>
      <xdr:colOff>123825</xdr:colOff>
      <xdr:row>30</xdr:row>
      <xdr:rowOff>58937</xdr:rowOff>
    </xdr:to>
    <xdr:sp macro="" textlink="">
      <xdr:nvSpPr>
        <xdr:cNvPr id="147" name="フローチャート: 判断 146">
          <a:extLst>
            <a:ext uri="{FF2B5EF4-FFF2-40B4-BE49-F238E27FC236}">
              <a16:creationId xmlns:a16="http://schemas.microsoft.com/office/drawing/2014/main" id="{1DF8DE14-513F-405C-BBB4-630DA35EAE14}"/>
            </a:ext>
          </a:extLst>
        </xdr:cNvPr>
        <xdr:cNvSpPr/>
      </xdr:nvSpPr>
      <xdr:spPr>
        <a:xfrm>
          <a:off x="13271500" y="587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28466</xdr:rowOff>
    </xdr:from>
    <xdr:to>
      <xdr:col>64</xdr:col>
      <xdr:colOff>123825</xdr:colOff>
      <xdr:row>31</xdr:row>
      <xdr:rowOff>130066</xdr:rowOff>
    </xdr:to>
    <xdr:sp macro="" textlink="">
      <xdr:nvSpPr>
        <xdr:cNvPr id="148" name="フローチャート: 判断 147">
          <a:extLst>
            <a:ext uri="{FF2B5EF4-FFF2-40B4-BE49-F238E27FC236}">
              <a16:creationId xmlns:a16="http://schemas.microsoft.com/office/drawing/2014/main" id="{F75C7A04-263F-4DE5-9C7A-A44757FCD449}"/>
            </a:ext>
          </a:extLst>
        </xdr:cNvPr>
        <xdr:cNvSpPr/>
      </xdr:nvSpPr>
      <xdr:spPr>
        <a:xfrm>
          <a:off x="12509500" y="611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57613</xdr:rowOff>
    </xdr:from>
    <xdr:to>
      <xdr:col>60</xdr:col>
      <xdr:colOff>123825</xdr:colOff>
      <xdr:row>31</xdr:row>
      <xdr:rowOff>159213</xdr:rowOff>
    </xdr:to>
    <xdr:sp macro="" textlink="">
      <xdr:nvSpPr>
        <xdr:cNvPr id="149" name="フローチャート: 判断 148">
          <a:extLst>
            <a:ext uri="{FF2B5EF4-FFF2-40B4-BE49-F238E27FC236}">
              <a16:creationId xmlns:a16="http://schemas.microsoft.com/office/drawing/2014/main" id="{A219AFCC-7A64-404A-8455-9E20E34352CE}"/>
            </a:ext>
          </a:extLst>
        </xdr:cNvPr>
        <xdr:cNvSpPr/>
      </xdr:nvSpPr>
      <xdr:spPr>
        <a:xfrm>
          <a:off x="11747500" y="614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F5BE42AE-D05E-400F-A7FD-BDFDB1F38768}"/>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BAA5232C-AF7D-456A-BF75-DFEA7F79473B}"/>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BB7DD4D7-3C4E-48A7-AEBF-14FECCAD3514}"/>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867F1490-4831-4439-A97A-FA991347906B}"/>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8A21D7DA-832E-4133-A906-44ABE58F48C9}"/>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76082</xdr:rowOff>
    </xdr:from>
    <xdr:to>
      <xdr:col>76</xdr:col>
      <xdr:colOff>73025</xdr:colOff>
      <xdr:row>31</xdr:row>
      <xdr:rowOff>6232</xdr:rowOff>
    </xdr:to>
    <xdr:sp macro="" textlink="">
      <xdr:nvSpPr>
        <xdr:cNvPr id="155" name="楕円 154">
          <a:extLst>
            <a:ext uri="{FF2B5EF4-FFF2-40B4-BE49-F238E27FC236}">
              <a16:creationId xmlns:a16="http://schemas.microsoft.com/office/drawing/2014/main" id="{E246DF2B-528C-428E-B655-718A771590C1}"/>
            </a:ext>
          </a:extLst>
        </xdr:cNvPr>
        <xdr:cNvSpPr/>
      </xdr:nvSpPr>
      <xdr:spPr>
        <a:xfrm>
          <a:off x="14744700" y="5991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54509</xdr:rowOff>
    </xdr:from>
    <xdr:ext cx="469744" cy="259045"/>
    <xdr:sp macro="" textlink="">
      <xdr:nvSpPr>
        <xdr:cNvPr id="156" name="債務償還比率該当値テキスト">
          <a:extLst>
            <a:ext uri="{FF2B5EF4-FFF2-40B4-BE49-F238E27FC236}">
              <a16:creationId xmlns:a16="http://schemas.microsoft.com/office/drawing/2014/main" id="{BB625F07-7611-4EBA-A913-8BD365510DA6}"/>
            </a:ext>
          </a:extLst>
        </xdr:cNvPr>
        <xdr:cNvSpPr txBox="1"/>
      </xdr:nvSpPr>
      <xdr:spPr>
        <a:xfrm>
          <a:off x="14846300" y="5969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164991</xdr:rowOff>
    </xdr:from>
    <xdr:to>
      <xdr:col>72</xdr:col>
      <xdr:colOff>123825</xdr:colOff>
      <xdr:row>29</xdr:row>
      <xdr:rowOff>95141</xdr:rowOff>
    </xdr:to>
    <xdr:sp macro="" textlink="">
      <xdr:nvSpPr>
        <xdr:cNvPr id="157" name="楕円 156">
          <a:extLst>
            <a:ext uri="{FF2B5EF4-FFF2-40B4-BE49-F238E27FC236}">
              <a16:creationId xmlns:a16="http://schemas.microsoft.com/office/drawing/2014/main" id="{FAF00A43-D76D-4A29-800C-09DECB7A20CA}"/>
            </a:ext>
          </a:extLst>
        </xdr:cNvPr>
        <xdr:cNvSpPr/>
      </xdr:nvSpPr>
      <xdr:spPr>
        <a:xfrm>
          <a:off x="14033500" y="573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44341</xdr:rowOff>
    </xdr:from>
    <xdr:to>
      <xdr:col>76</xdr:col>
      <xdr:colOff>22225</xdr:colOff>
      <xdr:row>30</xdr:row>
      <xdr:rowOff>126882</xdr:rowOff>
    </xdr:to>
    <xdr:cxnSp macro="">
      <xdr:nvCxnSpPr>
        <xdr:cNvPr id="158" name="直線コネクタ 157">
          <a:extLst>
            <a:ext uri="{FF2B5EF4-FFF2-40B4-BE49-F238E27FC236}">
              <a16:creationId xmlns:a16="http://schemas.microsoft.com/office/drawing/2014/main" id="{CE924E6A-9388-455E-B345-781020361BD3}"/>
            </a:ext>
          </a:extLst>
        </xdr:cNvPr>
        <xdr:cNvCxnSpPr/>
      </xdr:nvCxnSpPr>
      <xdr:spPr>
        <a:xfrm>
          <a:off x="14084300" y="5787916"/>
          <a:ext cx="711200" cy="253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137233</xdr:rowOff>
    </xdr:from>
    <xdr:to>
      <xdr:col>68</xdr:col>
      <xdr:colOff>123825</xdr:colOff>
      <xdr:row>29</xdr:row>
      <xdr:rowOff>67383</xdr:rowOff>
    </xdr:to>
    <xdr:sp macro="" textlink="">
      <xdr:nvSpPr>
        <xdr:cNvPr id="159" name="楕円 158">
          <a:extLst>
            <a:ext uri="{FF2B5EF4-FFF2-40B4-BE49-F238E27FC236}">
              <a16:creationId xmlns:a16="http://schemas.microsoft.com/office/drawing/2014/main" id="{2C161A03-EDB6-4894-8177-DD8A838E4C0F}"/>
            </a:ext>
          </a:extLst>
        </xdr:cNvPr>
        <xdr:cNvSpPr/>
      </xdr:nvSpPr>
      <xdr:spPr>
        <a:xfrm>
          <a:off x="13271500" y="570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16583</xdr:rowOff>
    </xdr:from>
    <xdr:to>
      <xdr:col>72</xdr:col>
      <xdr:colOff>73025</xdr:colOff>
      <xdr:row>29</xdr:row>
      <xdr:rowOff>44341</xdr:rowOff>
    </xdr:to>
    <xdr:cxnSp macro="">
      <xdr:nvCxnSpPr>
        <xdr:cNvPr id="160" name="直線コネクタ 159">
          <a:extLst>
            <a:ext uri="{FF2B5EF4-FFF2-40B4-BE49-F238E27FC236}">
              <a16:creationId xmlns:a16="http://schemas.microsoft.com/office/drawing/2014/main" id="{72DF0A5F-29EE-4114-A889-47B1AB03C061}"/>
            </a:ext>
          </a:extLst>
        </xdr:cNvPr>
        <xdr:cNvCxnSpPr/>
      </xdr:nvCxnSpPr>
      <xdr:spPr>
        <a:xfrm>
          <a:off x="13322300" y="5760158"/>
          <a:ext cx="762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42962</xdr:rowOff>
    </xdr:from>
    <xdr:to>
      <xdr:col>64</xdr:col>
      <xdr:colOff>123825</xdr:colOff>
      <xdr:row>31</xdr:row>
      <xdr:rowOff>144562</xdr:rowOff>
    </xdr:to>
    <xdr:sp macro="" textlink="">
      <xdr:nvSpPr>
        <xdr:cNvPr id="161" name="楕円 160">
          <a:extLst>
            <a:ext uri="{FF2B5EF4-FFF2-40B4-BE49-F238E27FC236}">
              <a16:creationId xmlns:a16="http://schemas.microsoft.com/office/drawing/2014/main" id="{8F132EDD-76CD-4436-ACBB-63D1C7042B00}"/>
            </a:ext>
          </a:extLst>
        </xdr:cNvPr>
        <xdr:cNvSpPr/>
      </xdr:nvSpPr>
      <xdr:spPr>
        <a:xfrm>
          <a:off x="12509500" y="612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16583</xdr:rowOff>
    </xdr:from>
    <xdr:to>
      <xdr:col>68</xdr:col>
      <xdr:colOff>73025</xdr:colOff>
      <xdr:row>31</xdr:row>
      <xdr:rowOff>93762</xdr:rowOff>
    </xdr:to>
    <xdr:cxnSp macro="">
      <xdr:nvCxnSpPr>
        <xdr:cNvPr id="162" name="直線コネクタ 161">
          <a:extLst>
            <a:ext uri="{FF2B5EF4-FFF2-40B4-BE49-F238E27FC236}">
              <a16:creationId xmlns:a16="http://schemas.microsoft.com/office/drawing/2014/main" id="{514D8553-6F52-4CC3-BF06-50175FBCD8A7}"/>
            </a:ext>
          </a:extLst>
        </xdr:cNvPr>
        <xdr:cNvCxnSpPr/>
      </xdr:nvCxnSpPr>
      <xdr:spPr>
        <a:xfrm flipV="1">
          <a:off x="12560300" y="5760158"/>
          <a:ext cx="762000" cy="420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88301</xdr:rowOff>
    </xdr:from>
    <xdr:to>
      <xdr:col>60</xdr:col>
      <xdr:colOff>123825</xdr:colOff>
      <xdr:row>32</xdr:row>
      <xdr:rowOff>18451</xdr:rowOff>
    </xdr:to>
    <xdr:sp macro="" textlink="">
      <xdr:nvSpPr>
        <xdr:cNvPr id="163" name="楕円 162">
          <a:extLst>
            <a:ext uri="{FF2B5EF4-FFF2-40B4-BE49-F238E27FC236}">
              <a16:creationId xmlns:a16="http://schemas.microsoft.com/office/drawing/2014/main" id="{2BCFC717-B003-41A5-BDD5-8A5AE19CD264}"/>
            </a:ext>
          </a:extLst>
        </xdr:cNvPr>
        <xdr:cNvSpPr/>
      </xdr:nvSpPr>
      <xdr:spPr>
        <a:xfrm>
          <a:off x="11747500" y="6174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93762</xdr:rowOff>
    </xdr:from>
    <xdr:to>
      <xdr:col>64</xdr:col>
      <xdr:colOff>73025</xdr:colOff>
      <xdr:row>31</xdr:row>
      <xdr:rowOff>139101</xdr:rowOff>
    </xdr:to>
    <xdr:cxnSp macro="">
      <xdr:nvCxnSpPr>
        <xdr:cNvPr id="164" name="直線コネクタ 163">
          <a:extLst>
            <a:ext uri="{FF2B5EF4-FFF2-40B4-BE49-F238E27FC236}">
              <a16:creationId xmlns:a16="http://schemas.microsoft.com/office/drawing/2014/main" id="{5C721C7D-9BF7-43DE-9EA7-A075C7025259}"/>
            </a:ext>
          </a:extLst>
        </xdr:cNvPr>
        <xdr:cNvCxnSpPr/>
      </xdr:nvCxnSpPr>
      <xdr:spPr>
        <a:xfrm flipV="1">
          <a:off x="11798300" y="6180237"/>
          <a:ext cx="762000" cy="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105736</xdr:rowOff>
    </xdr:from>
    <xdr:ext cx="469744" cy="259045"/>
    <xdr:sp macro="" textlink="">
      <xdr:nvSpPr>
        <xdr:cNvPr id="165" name="n_1aveValue債務償還比率">
          <a:extLst>
            <a:ext uri="{FF2B5EF4-FFF2-40B4-BE49-F238E27FC236}">
              <a16:creationId xmlns:a16="http://schemas.microsoft.com/office/drawing/2014/main" id="{21A5CF1F-843D-411C-9D6E-6E89437A7F2B}"/>
            </a:ext>
          </a:extLst>
        </xdr:cNvPr>
        <xdr:cNvSpPr txBox="1"/>
      </xdr:nvSpPr>
      <xdr:spPr>
        <a:xfrm>
          <a:off x="13836727" y="6020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50064</xdr:rowOff>
    </xdr:from>
    <xdr:ext cx="469744" cy="259045"/>
    <xdr:sp macro="" textlink="">
      <xdr:nvSpPr>
        <xdr:cNvPr id="166" name="n_2aveValue債務償還比率">
          <a:extLst>
            <a:ext uri="{FF2B5EF4-FFF2-40B4-BE49-F238E27FC236}">
              <a16:creationId xmlns:a16="http://schemas.microsoft.com/office/drawing/2014/main" id="{49DF548E-E5B6-4B17-8BF9-866AB1EAFC9E}"/>
            </a:ext>
          </a:extLst>
        </xdr:cNvPr>
        <xdr:cNvSpPr txBox="1"/>
      </xdr:nvSpPr>
      <xdr:spPr>
        <a:xfrm>
          <a:off x="13087427" y="596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146593</xdr:rowOff>
    </xdr:from>
    <xdr:ext cx="469744" cy="259045"/>
    <xdr:sp macro="" textlink="">
      <xdr:nvSpPr>
        <xdr:cNvPr id="167" name="n_3aveValue債務償還比率">
          <a:extLst>
            <a:ext uri="{FF2B5EF4-FFF2-40B4-BE49-F238E27FC236}">
              <a16:creationId xmlns:a16="http://schemas.microsoft.com/office/drawing/2014/main" id="{9FAC42FD-0240-4B1B-8D29-381208D27673}"/>
            </a:ext>
          </a:extLst>
        </xdr:cNvPr>
        <xdr:cNvSpPr txBox="1"/>
      </xdr:nvSpPr>
      <xdr:spPr>
        <a:xfrm>
          <a:off x="12325427" y="589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4290</xdr:rowOff>
    </xdr:from>
    <xdr:ext cx="469744" cy="259045"/>
    <xdr:sp macro="" textlink="">
      <xdr:nvSpPr>
        <xdr:cNvPr id="168" name="n_4aveValue債務償還比率">
          <a:extLst>
            <a:ext uri="{FF2B5EF4-FFF2-40B4-BE49-F238E27FC236}">
              <a16:creationId xmlns:a16="http://schemas.microsoft.com/office/drawing/2014/main" id="{9EBA7801-9FEA-4A06-A1CD-E194C42D0F95}"/>
            </a:ext>
          </a:extLst>
        </xdr:cNvPr>
        <xdr:cNvSpPr txBox="1"/>
      </xdr:nvSpPr>
      <xdr:spPr>
        <a:xfrm>
          <a:off x="11563427" y="591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111668</xdr:rowOff>
    </xdr:from>
    <xdr:ext cx="469744" cy="259045"/>
    <xdr:sp macro="" textlink="">
      <xdr:nvSpPr>
        <xdr:cNvPr id="169" name="n_1mainValue債務償還比率">
          <a:extLst>
            <a:ext uri="{FF2B5EF4-FFF2-40B4-BE49-F238E27FC236}">
              <a16:creationId xmlns:a16="http://schemas.microsoft.com/office/drawing/2014/main" id="{2F3C1769-F88E-4388-AC4B-DAD77DF9BB78}"/>
            </a:ext>
          </a:extLst>
        </xdr:cNvPr>
        <xdr:cNvSpPr txBox="1"/>
      </xdr:nvSpPr>
      <xdr:spPr>
        <a:xfrm>
          <a:off x="13836727" y="5512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83910</xdr:rowOff>
    </xdr:from>
    <xdr:ext cx="469744" cy="259045"/>
    <xdr:sp macro="" textlink="">
      <xdr:nvSpPr>
        <xdr:cNvPr id="170" name="n_2mainValue債務償還比率">
          <a:extLst>
            <a:ext uri="{FF2B5EF4-FFF2-40B4-BE49-F238E27FC236}">
              <a16:creationId xmlns:a16="http://schemas.microsoft.com/office/drawing/2014/main" id="{900BE0A7-DB17-44E4-A249-487BC8C63303}"/>
            </a:ext>
          </a:extLst>
        </xdr:cNvPr>
        <xdr:cNvSpPr txBox="1"/>
      </xdr:nvSpPr>
      <xdr:spPr>
        <a:xfrm>
          <a:off x="13087427" y="5484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135689</xdr:rowOff>
    </xdr:from>
    <xdr:ext cx="469744" cy="259045"/>
    <xdr:sp macro="" textlink="">
      <xdr:nvSpPr>
        <xdr:cNvPr id="171" name="n_3mainValue債務償還比率">
          <a:extLst>
            <a:ext uri="{FF2B5EF4-FFF2-40B4-BE49-F238E27FC236}">
              <a16:creationId xmlns:a16="http://schemas.microsoft.com/office/drawing/2014/main" id="{DC6F3D94-3667-45D9-A685-89D711298795}"/>
            </a:ext>
          </a:extLst>
        </xdr:cNvPr>
        <xdr:cNvSpPr txBox="1"/>
      </xdr:nvSpPr>
      <xdr:spPr>
        <a:xfrm>
          <a:off x="12325427" y="6222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9578</xdr:rowOff>
    </xdr:from>
    <xdr:ext cx="469744" cy="259045"/>
    <xdr:sp macro="" textlink="">
      <xdr:nvSpPr>
        <xdr:cNvPr id="172" name="n_4mainValue債務償還比率">
          <a:extLst>
            <a:ext uri="{FF2B5EF4-FFF2-40B4-BE49-F238E27FC236}">
              <a16:creationId xmlns:a16="http://schemas.microsoft.com/office/drawing/2014/main" id="{857BD19F-83FA-4116-BFF2-BB061174ABED}"/>
            </a:ext>
          </a:extLst>
        </xdr:cNvPr>
        <xdr:cNvSpPr txBox="1"/>
      </xdr:nvSpPr>
      <xdr:spPr>
        <a:xfrm>
          <a:off x="11563427" y="6267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17CE035A-D62F-4386-9AAB-2C8C82564F6B}"/>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9CEC285A-4C16-448E-A344-881D573571C3}"/>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C1E99CD5-62AD-49BB-AFB2-DA8FE25A047C}"/>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5E2C4A00-E6B5-41AC-A74E-3498F040699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C850FFF5-A5A0-4429-9FF9-6C0033E37C1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EB2A2C95-F809-41CA-87A2-81C5C1CE21B6}"/>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C80CA8E-4FE1-4610-8D2A-9231D7A8B23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95F4A46-7A43-4341-AFC9-C94B80FB4AF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380468C-6B2B-463F-AB9B-938671F5716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100CBFE-1BF5-4E2D-B4F9-E36C0DA43DE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大分県別府市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826A3C4-F905-4B18-83E5-B26E8FB4BF5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97487E6-6C7A-465F-9D11-55A2D6967F8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E1A9F48-CD6C-4DE6-BDF0-3AEB15C6D45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0C706F9-FDCC-4D81-A10B-A703B26319E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D5080D2-FEE0-481E-93A9-21A434EB4BC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8B1DD10-533D-46D5-84BB-C6A86F5C117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112,926
108,013
125.34
64,306,010
63,233,071
815,375
27,176,022
38,454,199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3BB0157-D639-4263-9A90-3655E27BA16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7031FAB-19C1-4A3D-80D8-D3BF50689D4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5B3840D-E830-4A61-ABA9-6BABE79509C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35F6FF4-1294-47B7-A880-E8A7112DF4D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3D5C189-5273-4F4C-B57D-EB2868720B7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DF4B2262-BFFD-4AD7-97BE-B0FA8D488767}"/>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FBAAACD-E3CE-45B3-9EAA-FA8ABB675C4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B56246F-5848-47C4-8712-9717664F1AB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99CB8C0-9289-4B89-A5F7-82116E6CDCC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74A53D0-BF8B-4911-B44D-4D4CD70E362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03F52DF-BAC5-4F3D-AF17-E5D80A11F3F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43BC691-14AD-45BE-B45E-E6EF6526D0E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ADBF822-0597-4591-B341-3D5A8FBBB47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C6C6FC9-65C9-442A-B760-85A3DA05BFB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5441118-5B6D-4784-9756-C9C401DAABB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C7FA8B9-B813-449A-A947-EA1366EBEE1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2B2BE57-32F9-4419-B980-FA84A66A3B5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1D6B213-98E8-4599-8A50-D6823C2A38B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B081A65-1980-4FCA-85D4-03B9940E1C3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21E8CE9-7B8E-4EF0-BCA9-CD59EA638C1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6B95B09-3E9F-4C4A-AC47-071DE051725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1C5908C-3C60-471E-8DCF-EBDC069924B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EBD09F2-F56B-4955-BA10-6A118FCB0B8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322D698-5EEC-4013-B1EA-596284673BD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D191B21-99F6-48A0-A55E-12BA909935C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FA7C15F-3265-4F4D-B840-7B5C270AFA5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BBC1E0D-5F01-48FD-93A3-E19EE590C5D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5B99293-B228-463F-9419-65ADA3AA1B6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138C4E2-0E6E-46B7-B24A-09C677ACAA2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9A84CC1-75DC-4467-9785-4F515CB18C3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5B40B90-6003-4FB9-857F-695418DBCEC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593D843-A94F-46B2-85C9-699FD685C71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3FB9DF58-D0DF-4091-8904-E32F63CA7B1A}"/>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8738CC6-A578-41B2-9EBE-8BC144CCC7D3}"/>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390F2AA7-86F6-45D9-B035-DCD217BF42BF}"/>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B0B439EB-E5E9-4A56-93D9-0EE516CA992A}"/>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EB85BD2B-B41D-4122-89EA-B505DFB0A22F}"/>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C4100EE5-5BC8-4362-9708-F71C90D37EEB}"/>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DCAC2DAF-048E-4CF6-A3BA-6850FB5071AE}"/>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55E9D40B-CFF7-4E2D-B7A2-0411F43733FD}"/>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2CAE66CB-73DF-4217-B66F-E886A2AB210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DC64C855-7C58-483D-918B-FEBE9C5C9109}"/>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C39CCC98-AA52-4DDD-B810-A8215D8DB58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21336</xdr:rowOff>
    </xdr:from>
    <xdr:to>
      <xdr:col>24</xdr:col>
      <xdr:colOff>62865</xdr:colOff>
      <xdr:row>41</xdr:row>
      <xdr:rowOff>41910</xdr:rowOff>
    </xdr:to>
    <xdr:cxnSp macro="">
      <xdr:nvCxnSpPr>
        <xdr:cNvPr id="55" name="直線コネクタ 54">
          <a:extLst>
            <a:ext uri="{FF2B5EF4-FFF2-40B4-BE49-F238E27FC236}">
              <a16:creationId xmlns:a16="http://schemas.microsoft.com/office/drawing/2014/main" id="{636148F0-F00F-47DA-B6D7-EA6460E55551}"/>
            </a:ext>
          </a:extLst>
        </xdr:cNvPr>
        <xdr:cNvCxnSpPr/>
      </xdr:nvCxnSpPr>
      <xdr:spPr>
        <a:xfrm flipV="1">
          <a:off x="4634865" y="5850636"/>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45737</xdr:rowOff>
    </xdr:from>
    <xdr:ext cx="405111" cy="259045"/>
    <xdr:sp macro="" textlink="">
      <xdr:nvSpPr>
        <xdr:cNvPr id="56" name="【道路】&#10;有形固定資産減価償却率最小値テキスト">
          <a:extLst>
            <a:ext uri="{FF2B5EF4-FFF2-40B4-BE49-F238E27FC236}">
              <a16:creationId xmlns:a16="http://schemas.microsoft.com/office/drawing/2014/main" id="{E1AF18D4-6CAE-41C8-ADE8-0B055D5868A8}"/>
            </a:ext>
          </a:extLst>
        </xdr:cNvPr>
        <xdr:cNvSpPr txBox="1"/>
      </xdr:nvSpPr>
      <xdr:spPr>
        <a:xfrm>
          <a:off x="4673600" y="707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41910</xdr:rowOff>
    </xdr:from>
    <xdr:to>
      <xdr:col>24</xdr:col>
      <xdr:colOff>152400</xdr:colOff>
      <xdr:row>41</xdr:row>
      <xdr:rowOff>41910</xdr:rowOff>
    </xdr:to>
    <xdr:cxnSp macro="">
      <xdr:nvCxnSpPr>
        <xdr:cNvPr id="57" name="直線コネクタ 56">
          <a:extLst>
            <a:ext uri="{FF2B5EF4-FFF2-40B4-BE49-F238E27FC236}">
              <a16:creationId xmlns:a16="http://schemas.microsoft.com/office/drawing/2014/main" id="{20FCDECF-A6BB-4082-8E9D-882BFAB2D676}"/>
            </a:ext>
          </a:extLst>
        </xdr:cNvPr>
        <xdr:cNvCxnSpPr/>
      </xdr:nvCxnSpPr>
      <xdr:spPr>
        <a:xfrm>
          <a:off x="4546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139463</xdr:rowOff>
    </xdr:from>
    <xdr:ext cx="405111" cy="259045"/>
    <xdr:sp macro="" textlink="">
      <xdr:nvSpPr>
        <xdr:cNvPr id="58" name="【道路】&#10;有形固定資産減価償却率最大値テキスト">
          <a:extLst>
            <a:ext uri="{FF2B5EF4-FFF2-40B4-BE49-F238E27FC236}">
              <a16:creationId xmlns:a16="http://schemas.microsoft.com/office/drawing/2014/main" id="{0C4A6E86-3673-4334-8F68-5BDD1BB817C4}"/>
            </a:ext>
          </a:extLst>
        </xdr:cNvPr>
        <xdr:cNvSpPr txBox="1"/>
      </xdr:nvSpPr>
      <xdr:spPr>
        <a:xfrm>
          <a:off x="4673600" y="5625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21336</xdr:rowOff>
    </xdr:from>
    <xdr:to>
      <xdr:col>24</xdr:col>
      <xdr:colOff>152400</xdr:colOff>
      <xdr:row>34</xdr:row>
      <xdr:rowOff>21336</xdr:rowOff>
    </xdr:to>
    <xdr:cxnSp macro="">
      <xdr:nvCxnSpPr>
        <xdr:cNvPr id="59" name="直線コネクタ 58">
          <a:extLst>
            <a:ext uri="{FF2B5EF4-FFF2-40B4-BE49-F238E27FC236}">
              <a16:creationId xmlns:a16="http://schemas.microsoft.com/office/drawing/2014/main" id="{ECE9B345-7B1D-4959-9F7D-47D4F992AC90}"/>
            </a:ext>
          </a:extLst>
        </xdr:cNvPr>
        <xdr:cNvCxnSpPr/>
      </xdr:nvCxnSpPr>
      <xdr:spPr>
        <a:xfrm>
          <a:off x="4546600" y="5850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72407</xdr:rowOff>
    </xdr:from>
    <xdr:ext cx="405111" cy="259045"/>
    <xdr:sp macro="" textlink="">
      <xdr:nvSpPr>
        <xdr:cNvPr id="60" name="【道路】&#10;有形固定資産減価償却率平均値テキスト">
          <a:extLst>
            <a:ext uri="{FF2B5EF4-FFF2-40B4-BE49-F238E27FC236}">
              <a16:creationId xmlns:a16="http://schemas.microsoft.com/office/drawing/2014/main" id="{C572A703-456C-4A33-B715-6162D6D06666}"/>
            </a:ext>
          </a:extLst>
        </xdr:cNvPr>
        <xdr:cNvSpPr txBox="1"/>
      </xdr:nvSpPr>
      <xdr:spPr>
        <a:xfrm>
          <a:off x="4673600" y="641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93980</xdr:rowOff>
    </xdr:from>
    <xdr:to>
      <xdr:col>24</xdr:col>
      <xdr:colOff>114300</xdr:colOff>
      <xdr:row>38</xdr:row>
      <xdr:rowOff>24130</xdr:rowOff>
    </xdr:to>
    <xdr:sp macro="" textlink="">
      <xdr:nvSpPr>
        <xdr:cNvPr id="61" name="フローチャート: 判断 60">
          <a:extLst>
            <a:ext uri="{FF2B5EF4-FFF2-40B4-BE49-F238E27FC236}">
              <a16:creationId xmlns:a16="http://schemas.microsoft.com/office/drawing/2014/main" id="{58F9C804-8B82-4CC5-9278-3E4CD2097311}"/>
            </a:ext>
          </a:extLst>
        </xdr:cNvPr>
        <xdr:cNvSpPr/>
      </xdr:nvSpPr>
      <xdr:spPr>
        <a:xfrm>
          <a:off x="45847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41402</xdr:rowOff>
    </xdr:from>
    <xdr:to>
      <xdr:col>20</xdr:col>
      <xdr:colOff>38100</xdr:colOff>
      <xdr:row>37</xdr:row>
      <xdr:rowOff>143002</xdr:rowOff>
    </xdr:to>
    <xdr:sp macro="" textlink="">
      <xdr:nvSpPr>
        <xdr:cNvPr id="62" name="フローチャート: 判断 61">
          <a:extLst>
            <a:ext uri="{FF2B5EF4-FFF2-40B4-BE49-F238E27FC236}">
              <a16:creationId xmlns:a16="http://schemas.microsoft.com/office/drawing/2014/main" id="{28DB60E9-2BEE-4A3C-9DAF-5C0522686375}"/>
            </a:ext>
          </a:extLst>
        </xdr:cNvPr>
        <xdr:cNvSpPr/>
      </xdr:nvSpPr>
      <xdr:spPr>
        <a:xfrm>
          <a:off x="3746500" y="638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A430C809-A027-4026-9FCD-352FF7A6C40F}"/>
            </a:ext>
          </a:extLst>
        </xdr:cNvPr>
        <xdr:cNvSpPr/>
      </xdr:nvSpPr>
      <xdr:spPr>
        <a:xfrm>
          <a:off x="2857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155702</xdr:rowOff>
    </xdr:from>
    <xdr:to>
      <xdr:col>10</xdr:col>
      <xdr:colOff>165100</xdr:colOff>
      <xdr:row>37</xdr:row>
      <xdr:rowOff>85852</xdr:rowOff>
    </xdr:to>
    <xdr:sp macro="" textlink="">
      <xdr:nvSpPr>
        <xdr:cNvPr id="64" name="フローチャート: 判断 63">
          <a:extLst>
            <a:ext uri="{FF2B5EF4-FFF2-40B4-BE49-F238E27FC236}">
              <a16:creationId xmlns:a16="http://schemas.microsoft.com/office/drawing/2014/main" id="{10BAC0C7-6252-4285-8D52-ACCE72F43E70}"/>
            </a:ext>
          </a:extLst>
        </xdr:cNvPr>
        <xdr:cNvSpPr/>
      </xdr:nvSpPr>
      <xdr:spPr>
        <a:xfrm>
          <a:off x="1968500" y="632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141986</xdr:rowOff>
    </xdr:from>
    <xdr:to>
      <xdr:col>6</xdr:col>
      <xdr:colOff>38100</xdr:colOff>
      <xdr:row>37</xdr:row>
      <xdr:rowOff>72136</xdr:rowOff>
    </xdr:to>
    <xdr:sp macro="" textlink="">
      <xdr:nvSpPr>
        <xdr:cNvPr id="65" name="フローチャート: 判断 64">
          <a:extLst>
            <a:ext uri="{FF2B5EF4-FFF2-40B4-BE49-F238E27FC236}">
              <a16:creationId xmlns:a16="http://schemas.microsoft.com/office/drawing/2014/main" id="{FEA3B68C-EAAC-4ECA-A622-29401FD2DC8F}"/>
            </a:ext>
          </a:extLst>
        </xdr:cNvPr>
        <xdr:cNvSpPr/>
      </xdr:nvSpPr>
      <xdr:spPr>
        <a:xfrm>
          <a:off x="1079500" y="631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803969AC-4C38-4FBC-95CA-4EC7C5DEF9A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BACC3BD5-FCE3-4478-9C8A-566F5FBBD16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C2D3D823-69B0-43FF-9FF7-7FFFCCAEE11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C3AD80B-B21F-461E-A0B7-11A17E67D99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D6B8942-C5BD-48EF-AA4E-7205A6F1713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61976</xdr:rowOff>
    </xdr:from>
    <xdr:to>
      <xdr:col>24</xdr:col>
      <xdr:colOff>114300</xdr:colOff>
      <xdr:row>37</xdr:row>
      <xdr:rowOff>163576</xdr:rowOff>
    </xdr:to>
    <xdr:sp macro="" textlink="">
      <xdr:nvSpPr>
        <xdr:cNvPr id="71" name="楕円 70">
          <a:extLst>
            <a:ext uri="{FF2B5EF4-FFF2-40B4-BE49-F238E27FC236}">
              <a16:creationId xmlns:a16="http://schemas.microsoft.com/office/drawing/2014/main" id="{BA8DE0B7-C039-4AD4-835C-8B15F30DC437}"/>
            </a:ext>
          </a:extLst>
        </xdr:cNvPr>
        <xdr:cNvSpPr/>
      </xdr:nvSpPr>
      <xdr:spPr>
        <a:xfrm>
          <a:off x="4584700" y="640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84853</xdr:rowOff>
    </xdr:from>
    <xdr:ext cx="405111" cy="259045"/>
    <xdr:sp macro="" textlink="">
      <xdr:nvSpPr>
        <xdr:cNvPr id="72" name="【道路】&#10;有形固定資産減価償却率該当値テキスト">
          <a:extLst>
            <a:ext uri="{FF2B5EF4-FFF2-40B4-BE49-F238E27FC236}">
              <a16:creationId xmlns:a16="http://schemas.microsoft.com/office/drawing/2014/main" id="{E19A37B0-4CAC-4FC3-88CF-AC9A954F804E}"/>
            </a:ext>
          </a:extLst>
        </xdr:cNvPr>
        <xdr:cNvSpPr txBox="1"/>
      </xdr:nvSpPr>
      <xdr:spPr>
        <a:xfrm>
          <a:off x="4673600" y="6257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41402</xdr:rowOff>
    </xdr:from>
    <xdr:to>
      <xdr:col>20</xdr:col>
      <xdr:colOff>38100</xdr:colOff>
      <xdr:row>37</xdr:row>
      <xdr:rowOff>143002</xdr:rowOff>
    </xdr:to>
    <xdr:sp macro="" textlink="">
      <xdr:nvSpPr>
        <xdr:cNvPr id="73" name="楕円 72">
          <a:extLst>
            <a:ext uri="{FF2B5EF4-FFF2-40B4-BE49-F238E27FC236}">
              <a16:creationId xmlns:a16="http://schemas.microsoft.com/office/drawing/2014/main" id="{747AC0B9-01F6-4AB3-9570-FA328340FBF4}"/>
            </a:ext>
          </a:extLst>
        </xdr:cNvPr>
        <xdr:cNvSpPr/>
      </xdr:nvSpPr>
      <xdr:spPr>
        <a:xfrm>
          <a:off x="3746500" y="638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92202</xdr:rowOff>
    </xdr:from>
    <xdr:to>
      <xdr:col>24</xdr:col>
      <xdr:colOff>63500</xdr:colOff>
      <xdr:row>37</xdr:row>
      <xdr:rowOff>112776</xdr:rowOff>
    </xdr:to>
    <xdr:cxnSp macro="">
      <xdr:nvCxnSpPr>
        <xdr:cNvPr id="74" name="直線コネクタ 73">
          <a:extLst>
            <a:ext uri="{FF2B5EF4-FFF2-40B4-BE49-F238E27FC236}">
              <a16:creationId xmlns:a16="http://schemas.microsoft.com/office/drawing/2014/main" id="{F382AAAE-D3BF-40F9-909D-D65E4FD0FAC2}"/>
            </a:ext>
          </a:extLst>
        </xdr:cNvPr>
        <xdr:cNvCxnSpPr/>
      </xdr:nvCxnSpPr>
      <xdr:spPr>
        <a:xfrm>
          <a:off x="3797300" y="6435852"/>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18542</xdr:rowOff>
    </xdr:from>
    <xdr:to>
      <xdr:col>15</xdr:col>
      <xdr:colOff>101600</xdr:colOff>
      <xdr:row>37</xdr:row>
      <xdr:rowOff>120142</xdr:rowOff>
    </xdr:to>
    <xdr:sp macro="" textlink="">
      <xdr:nvSpPr>
        <xdr:cNvPr id="75" name="楕円 74">
          <a:extLst>
            <a:ext uri="{FF2B5EF4-FFF2-40B4-BE49-F238E27FC236}">
              <a16:creationId xmlns:a16="http://schemas.microsoft.com/office/drawing/2014/main" id="{508204BF-2057-4D53-A98E-202EB092B93A}"/>
            </a:ext>
          </a:extLst>
        </xdr:cNvPr>
        <xdr:cNvSpPr/>
      </xdr:nvSpPr>
      <xdr:spPr>
        <a:xfrm>
          <a:off x="2857500" y="636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69342</xdr:rowOff>
    </xdr:from>
    <xdr:to>
      <xdr:col>19</xdr:col>
      <xdr:colOff>177800</xdr:colOff>
      <xdr:row>37</xdr:row>
      <xdr:rowOff>92202</xdr:rowOff>
    </xdr:to>
    <xdr:cxnSp macro="">
      <xdr:nvCxnSpPr>
        <xdr:cNvPr id="76" name="直線コネクタ 75">
          <a:extLst>
            <a:ext uri="{FF2B5EF4-FFF2-40B4-BE49-F238E27FC236}">
              <a16:creationId xmlns:a16="http://schemas.microsoft.com/office/drawing/2014/main" id="{E246357B-7F96-4E53-B65A-86C6DD99182B}"/>
            </a:ext>
          </a:extLst>
        </xdr:cNvPr>
        <xdr:cNvCxnSpPr/>
      </xdr:nvCxnSpPr>
      <xdr:spPr>
        <a:xfrm>
          <a:off x="2908300" y="64129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2540</xdr:rowOff>
    </xdr:from>
    <xdr:to>
      <xdr:col>10</xdr:col>
      <xdr:colOff>165100</xdr:colOff>
      <xdr:row>36</xdr:row>
      <xdr:rowOff>104140</xdr:rowOff>
    </xdr:to>
    <xdr:sp macro="" textlink="">
      <xdr:nvSpPr>
        <xdr:cNvPr id="77" name="楕円 76">
          <a:extLst>
            <a:ext uri="{FF2B5EF4-FFF2-40B4-BE49-F238E27FC236}">
              <a16:creationId xmlns:a16="http://schemas.microsoft.com/office/drawing/2014/main" id="{B2118C94-C80D-49F1-B264-6DEB1FD53505}"/>
            </a:ext>
          </a:extLst>
        </xdr:cNvPr>
        <xdr:cNvSpPr/>
      </xdr:nvSpPr>
      <xdr:spPr>
        <a:xfrm>
          <a:off x="19685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53340</xdr:rowOff>
    </xdr:from>
    <xdr:to>
      <xdr:col>15</xdr:col>
      <xdr:colOff>50800</xdr:colOff>
      <xdr:row>37</xdr:row>
      <xdr:rowOff>69342</xdr:rowOff>
    </xdr:to>
    <xdr:cxnSp macro="">
      <xdr:nvCxnSpPr>
        <xdr:cNvPr id="78" name="直線コネクタ 77">
          <a:extLst>
            <a:ext uri="{FF2B5EF4-FFF2-40B4-BE49-F238E27FC236}">
              <a16:creationId xmlns:a16="http://schemas.microsoft.com/office/drawing/2014/main" id="{DA751AF4-15BE-430B-9636-3C82584536A5}"/>
            </a:ext>
          </a:extLst>
        </xdr:cNvPr>
        <xdr:cNvCxnSpPr/>
      </xdr:nvCxnSpPr>
      <xdr:spPr>
        <a:xfrm>
          <a:off x="2019300" y="6225540"/>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13970</xdr:rowOff>
    </xdr:from>
    <xdr:to>
      <xdr:col>6</xdr:col>
      <xdr:colOff>38100</xdr:colOff>
      <xdr:row>36</xdr:row>
      <xdr:rowOff>115570</xdr:rowOff>
    </xdr:to>
    <xdr:sp macro="" textlink="">
      <xdr:nvSpPr>
        <xdr:cNvPr id="79" name="楕円 78">
          <a:extLst>
            <a:ext uri="{FF2B5EF4-FFF2-40B4-BE49-F238E27FC236}">
              <a16:creationId xmlns:a16="http://schemas.microsoft.com/office/drawing/2014/main" id="{BE0F92A5-13E3-4BEC-BE07-F3F9969D4C1D}"/>
            </a:ext>
          </a:extLst>
        </xdr:cNvPr>
        <xdr:cNvSpPr/>
      </xdr:nvSpPr>
      <xdr:spPr>
        <a:xfrm>
          <a:off x="10795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53340</xdr:rowOff>
    </xdr:from>
    <xdr:to>
      <xdr:col>10</xdr:col>
      <xdr:colOff>114300</xdr:colOff>
      <xdr:row>36</xdr:row>
      <xdr:rowOff>64770</xdr:rowOff>
    </xdr:to>
    <xdr:cxnSp macro="">
      <xdr:nvCxnSpPr>
        <xdr:cNvPr id="80" name="直線コネクタ 79">
          <a:extLst>
            <a:ext uri="{FF2B5EF4-FFF2-40B4-BE49-F238E27FC236}">
              <a16:creationId xmlns:a16="http://schemas.microsoft.com/office/drawing/2014/main" id="{4EB9A47D-98D9-4590-BA79-E2AEE87FDCA1}"/>
            </a:ext>
          </a:extLst>
        </xdr:cNvPr>
        <xdr:cNvCxnSpPr/>
      </xdr:nvCxnSpPr>
      <xdr:spPr>
        <a:xfrm flipV="1">
          <a:off x="1130300" y="622554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134129</xdr:rowOff>
    </xdr:from>
    <xdr:ext cx="405111" cy="259045"/>
    <xdr:sp macro="" textlink="">
      <xdr:nvSpPr>
        <xdr:cNvPr id="81" name="n_1aveValue【道路】&#10;有形固定資産減価償却率">
          <a:extLst>
            <a:ext uri="{FF2B5EF4-FFF2-40B4-BE49-F238E27FC236}">
              <a16:creationId xmlns:a16="http://schemas.microsoft.com/office/drawing/2014/main" id="{18639D36-C4AD-44AD-A582-6ACE7B89E4B5}"/>
            </a:ext>
          </a:extLst>
        </xdr:cNvPr>
        <xdr:cNvSpPr txBox="1"/>
      </xdr:nvSpPr>
      <xdr:spPr>
        <a:xfrm>
          <a:off x="3582044" y="647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111523</xdr:rowOff>
    </xdr:from>
    <xdr:ext cx="405111" cy="259045"/>
    <xdr:sp macro="" textlink="">
      <xdr:nvSpPr>
        <xdr:cNvPr id="82" name="n_2aveValue【道路】&#10;有形固定資産減価償却率">
          <a:extLst>
            <a:ext uri="{FF2B5EF4-FFF2-40B4-BE49-F238E27FC236}">
              <a16:creationId xmlns:a16="http://schemas.microsoft.com/office/drawing/2014/main" id="{ACEEAC52-3A3C-4BC2-8249-915FAE156D3F}"/>
            </a:ext>
          </a:extLst>
        </xdr:cNvPr>
        <xdr:cNvSpPr txBox="1"/>
      </xdr:nvSpPr>
      <xdr:spPr>
        <a:xfrm>
          <a:off x="2705744" y="611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76979</xdr:rowOff>
    </xdr:from>
    <xdr:ext cx="405111" cy="259045"/>
    <xdr:sp macro="" textlink="">
      <xdr:nvSpPr>
        <xdr:cNvPr id="83" name="n_3aveValue【道路】&#10;有形固定資産減価償却率">
          <a:extLst>
            <a:ext uri="{FF2B5EF4-FFF2-40B4-BE49-F238E27FC236}">
              <a16:creationId xmlns:a16="http://schemas.microsoft.com/office/drawing/2014/main" id="{748512FB-4BE9-4983-BDBA-F1849872D0B1}"/>
            </a:ext>
          </a:extLst>
        </xdr:cNvPr>
        <xdr:cNvSpPr txBox="1"/>
      </xdr:nvSpPr>
      <xdr:spPr>
        <a:xfrm>
          <a:off x="1816744" y="642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63263</xdr:rowOff>
    </xdr:from>
    <xdr:ext cx="405111" cy="259045"/>
    <xdr:sp macro="" textlink="">
      <xdr:nvSpPr>
        <xdr:cNvPr id="84" name="n_4aveValue【道路】&#10;有形固定資産減価償却率">
          <a:extLst>
            <a:ext uri="{FF2B5EF4-FFF2-40B4-BE49-F238E27FC236}">
              <a16:creationId xmlns:a16="http://schemas.microsoft.com/office/drawing/2014/main" id="{73A638F6-9B87-42AB-890C-5963D0C270ED}"/>
            </a:ext>
          </a:extLst>
        </xdr:cNvPr>
        <xdr:cNvSpPr txBox="1"/>
      </xdr:nvSpPr>
      <xdr:spPr>
        <a:xfrm>
          <a:off x="927744" y="640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159529</xdr:rowOff>
    </xdr:from>
    <xdr:ext cx="405111" cy="259045"/>
    <xdr:sp macro="" textlink="">
      <xdr:nvSpPr>
        <xdr:cNvPr id="85" name="n_1mainValue【道路】&#10;有形固定資産減価償却率">
          <a:extLst>
            <a:ext uri="{FF2B5EF4-FFF2-40B4-BE49-F238E27FC236}">
              <a16:creationId xmlns:a16="http://schemas.microsoft.com/office/drawing/2014/main" id="{4BD173EC-8F3F-47A0-A395-3D7329994896}"/>
            </a:ext>
          </a:extLst>
        </xdr:cNvPr>
        <xdr:cNvSpPr txBox="1"/>
      </xdr:nvSpPr>
      <xdr:spPr>
        <a:xfrm>
          <a:off x="3582044" y="6160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111269</xdr:rowOff>
    </xdr:from>
    <xdr:ext cx="405111" cy="259045"/>
    <xdr:sp macro="" textlink="">
      <xdr:nvSpPr>
        <xdr:cNvPr id="86" name="n_2mainValue【道路】&#10;有形固定資産減価償却率">
          <a:extLst>
            <a:ext uri="{FF2B5EF4-FFF2-40B4-BE49-F238E27FC236}">
              <a16:creationId xmlns:a16="http://schemas.microsoft.com/office/drawing/2014/main" id="{C374DF1F-FBF5-439A-B849-D6C1772489BC}"/>
            </a:ext>
          </a:extLst>
        </xdr:cNvPr>
        <xdr:cNvSpPr txBox="1"/>
      </xdr:nvSpPr>
      <xdr:spPr>
        <a:xfrm>
          <a:off x="2705744" y="645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120667</xdr:rowOff>
    </xdr:from>
    <xdr:ext cx="405111" cy="259045"/>
    <xdr:sp macro="" textlink="">
      <xdr:nvSpPr>
        <xdr:cNvPr id="87" name="n_3mainValue【道路】&#10;有形固定資産減価償却率">
          <a:extLst>
            <a:ext uri="{FF2B5EF4-FFF2-40B4-BE49-F238E27FC236}">
              <a16:creationId xmlns:a16="http://schemas.microsoft.com/office/drawing/2014/main" id="{6522FA41-2CB8-46E4-B637-842C0B95823F}"/>
            </a:ext>
          </a:extLst>
        </xdr:cNvPr>
        <xdr:cNvSpPr txBox="1"/>
      </xdr:nvSpPr>
      <xdr:spPr>
        <a:xfrm>
          <a:off x="181674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132097</xdr:rowOff>
    </xdr:from>
    <xdr:ext cx="405111" cy="259045"/>
    <xdr:sp macro="" textlink="">
      <xdr:nvSpPr>
        <xdr:cNvPr id="88" name="n_4mainValue【道路】&#10;有形固定資産減価償却率">
          <a:extLst>
            <a:ext uri="{FF2B5EF4-FFF2-40B4-BE49-F238E27FC236}">
              <a16:creationId xmlns:a16="http://schemas.microsoft.com/office/drawing/2014/main" id="{B341C5A5-9C74-43C6-9184-5E78F491FA46}"/>
            </a:ext>
          </a:extLst>
        </xdr:cNvPr>
        <xdr:cNvSpPr txBox="1"/>
      </xdr:nvSpPr>
      <xdr:spPr>
        <a:xfrm>
          <a:off x="927744" y="59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5316D76F-C9FC-451A-8A38-F7FF4EF1208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F1D3920D-53D7-4D24-802F-9520BCFACC8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D9B28FEC-CF55-4325-AA25-529CD7C9B1E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A6B67492-8EF8-4A27-83AE-2699DF41837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8141F1A8-2DBC-4410-971D-4A68EA038EA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D3FF8FD0-F8CA-4BF8-AE06-B9371378845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453A43DB-DF5F-42A1-BD1D-A2373D1E082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2C0EA185-D096-4094-89ED-02E7CE5DF12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73208C55-E72E-4E85-96AA-15F173BEF6E6}"/>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B2C3C7AE-6D10-4BF7-A445-C3171E5564F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AD7ABC9D-5AF6-4D19-BC67-1A0DD045D041}"/>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5BB5E280-39D3-4A1C-B472-BF96468F24AC}"/>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9AE3C434-09B1-499E-A98F-679F6176753A}"/>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695FE141-7598-488A-BF7D-172200656CA2}"/>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77292F27-FEAB-40FB-9169-A4810D548807}"/>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D1B73015-4843-4E76-9C2F-BAA5B7F5F665}"/>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E24FDE50-DB7E-4F45-AE1F-0C764B917A22}"/>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2603DA79-1D75-437A-9BFF-DEB9FAB83716}"/>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F8FCEA78-E8B1-498A-A8A4-3E9CB0236214}"/>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C4821120-98E9-47E2-8241-848082489493}"/>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5AF2BBEE-F996-41EC-B7ED-A2E0650D134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4EE54040-E32C-4BF6-908A-6A7E478591F9}"/>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8A63ECFC-0227-4062-8C8A-955306B72CD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2286</xdr:rowOff>
    </xdr:from>
    <xdr:to>
      <xdr:col>54</xdr:col>
      <xdr:colOff>189865</xdr:colOff>
      <xdr:row>41</xdr:row>
      <xdr:rowOff>104013</xdr:rowOff>
    </xdr:to>
    <xdr:cxnSp macro="">
      <xdr:nvCxnSpPr>
        <xdr:cNvPr id="112" name="直線コネクタ 111">
          <a:extLst>
            <a:ext uri="{FF2B5EF4-FFF2-40B4-BE49-F238E27FC236}">
              <a16:creationId xmlns:a16="http://schemas.microsoft.com/office/drawing/2014/main" id="{CB8299DF-16FB-419A-A2C9-B1C8F8731E2B}"/>
            </a:ext>
          </a:extLst>
        </xdr:cNvPr>
        <xdr:cNvCxnSpPr/>
      </xdr:nvCxnSpPr>
      <xdr:spPr>
        <a:xfrm flipV="1">
          <a:off x="10476865" y="5831586"/>
          <a:ext cx="0"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107840</xdr:rowOff>
    </xdr:from>
    <xdr:ext cx="469744" cy="259045"/>
    <xdr:sp macro="" textlink="">
      <xdr:nvSpPr>
        <xdr:cNvPr id="113" name="【道路】&#10;一人当たり延長最小値テキスト">
          <a:extLst>
            <a:ext uri="{FF2B5EF4-FFF2-40B4-BE49-F238E27FC236}">
              <a16:creationId xmlns:a16="http://schemas.microsoft.com/office/drawing/2014/main" id="{0CB1FC8A-E587-4C8B-95E2-15D7838BE7B5}"/>
            </a:ext>
          </a:extLst>
        </xdr:cNvPr>
        <xdr:cNvSpPr txBox="1"/>
      </xdr:nvSpPr>
      <xdr:spPr>
        <a:xfrm>
          <a:off x="10515600" y="713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104013</xdr:rowOff>
    </xdr:from>
    <xdr:to>
      <xdr:col>55</xdr:col>
      <xdr:colOff>88900</xdr:colOff>
      <xdr:row>41</xdr:row>
      <xdr:rowOff>104013</xdr:rowOff>
    </xdr:to>
    <xdr:cxnSp macro="">
      <xdr:nvCxnSpPr>
        <xdr:cNvPr id="114" name="直線コネクタ 113">
          <a:extLst>
            <a:ext uri="{FF2B5EF4-FFF2-40B4-BE49-F238E27FC236}">
              <a16:creationId xmlns:a16="http://schemas.microsoft.com/office/drawing/2014/main" id="{1E05A25E-252E-497F-A448-79C164655745}"/>
            </a:ext>
          </a:extLst>
        </xdr:cNvPr>
        <xdr:cNvCxnSpPr/>
      </xdr:nvCxnSpPr>
      <xdr:spPr>
        <a:xfrm>
          <a:off x="10388600" y="713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120413</xdr:rowOff>
    </xdr:from>
    <xdr:ext cx="534377" cy="259045"/>
    <xdr:sp macro="" textlink="">
      <xdr:nvSpPr>
        <xdr:cNvPr id="115" name="【道路】&#10;一人当たり延長最大値テキスト">
          <a:extLst>
            <a:ext uri="{FF2B5EF4-FFF2-40B4-BE49-F238E27FC236}">
              <a16:creationId xmlns:a16="http://schemas.microsoft.com/office/drawing/2014/main" id="{F78AA203-A3B4-4EA9-B3CF-E32265B62208}"/>
            </a:ext>
          </a:extLst>
        </xdr:cNvPr>
        <xdr:cNvSpPr txBox="1"/>
      </xdr:nvSpPr>
      <xdr:spPr>
        <a:xfrm>
          <a:off x="10515600" y="560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2286</xdr:rowOff>
    </xdr:from>
    <xdr:to>
      <xdr:col>55</xdr:col>
      <xdr:colOff>88900</xdr:colOff>
      <xdr:row>34</xdr:row>
      <xdr:rowOff>2286</xdr:rowOff>
    </xdr:to>
    <xdr:cxnSp macro="">
      <xdr:nvCxnSpPr>
        <xdr:cNvPr id="116" name="直線コネクタ 115">
          <a:extLst>
            <a:ext uri="{FF2B5EF4-FFF2-40B4-BE49-F238E27FC236}">
              <a16:creationId xmlns:a16="http://schemas.microsoft.com/office/drawing/2014/main" id="{8C1636FA-0650-4697-954A-60CA7053C048}"/>
            </a:ext>
          </a:extLst>
        </xdr:cNvPr>
        <xdr:cNvCxnSpPr/>
      </xdr:nvCxnSpPr>
      <xdr:spPr>
        <a:xfrm>
          <a:off x="10388600" y="5831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108399</xdr:rowOff>
    </xdr:from>
    <xdr:ext cx="469744" cy="259045"/>
    <xdr:sp macro="" textlink="">
      <xdr:nvSpPr>
        <xdr:cNvPr id="117" name="【道路】&#10;一人当たり延長平均値テキスト">
          <a:extLst>
            <a:ext uri="{FF2B5EF4-FFF2-40B4-BE49-F238E27FC236}">
              <a16:creationId xmlns:a16="http://schemas.microsoft.com/office/drawing/2014/main" id="{6162CBAC-01DD-4557-960A-2062AD71B516}"/>
            </a:ext>
          </a:extLst>
        </xdr:cNvPr>
        <xdr:cNvSpPr txBox="1"/>
      </xdr:nvSpPr>
      <xdr:spPr>
        <a:xfrm>
          <a:off x="10515600" y="66234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85522</xdr:rowOff>
    </xdr:from>
    <xdr:to>
      <xdr:col>55</xdr:col>
      <xdr:colOff>50800</xdr:colOff>
      <xdr:row>40</xdr:row>
      <xdr:rowOff>15672</xdr:rowOff>
    </xdr:to>
    <xdr:sp macro="" textlink="">
      <xdr:nvSpPr>
        <xdr:cNvPr id="118" name="フローチャート: 判断 117">
          <a:extLst>
            <a:ext uri="{FF2B5EF4-FFF2-40B4-BE49-F238E27FC236}">
              <a16:creationId xmlns:a16="http://schemas.microsoft.com/office/drawing/2014/main" id="{99399B5D-F254-4384-B52C-FA2BFF66303A}"/>
            </a:ext>
          </a:extLst>
        </xdr:cNvPr>
        <xdr:cNvSpPr/>
      </xdr:nvSpPr>
      <xdr:spPr>
        <a:xfrm>
          <a:off x="10426700" y="677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91237</xdr:rowOff>
    </xdr:from>
    <xdr:to>
      <xdr:col>50</xdr:col>
      <xdr:colOff>165100</xdr:colOff>
      <xdr:row>40</xdr:row>
      <xdr:rowOff>21387</xdr:rowOff>
    </xdr:to>
    <xdr:sp macro="" textlink="">
      <xdr:nvSpPr>
        <xdr:cNvPr id="119" name="フローチャート: 判断 118">
          <a:extLst>
            <a:ext uri="{FF2B5EF4-FFF2-40B4-BE49-F238E27FC236}">
              <a16:creationId xmlns:a16="http://schemas.microsoft.com/office/drawing/2014/main" id="{0066CE47-B309-4212-B352-153A758F3108}"/>
            </a:ext>
          </a:extLst>
        </xdr:cNvPr>
        <xdr:cNvSpPr/>
      </xdr:nvSpPr>
      <xdr:spPr>
        <a:xfrm>
          <a:off x="9588500" y="677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86208</xdr:rowOff>
    </xdr:from>
    <xdr:to>
      <xdr:col>46</xdr:col>
      <xdr:colOff>38100</xdr:colOff>
      <xdr:row>40</xdr:row>
      <xdr:rowOff>16358</xdr:rowOff>
    </xdr:to>
    <xdr:sp macro="" textlink="">
      <xdr:nvSpPr>
        <xdr:cNvPr id="120" name="フローチャート: 判断 119">
          <a:extLst>
            <a:ext uri="{FF2B5EF4-FFF2-40B4-BE49-F238E27FC236}">
              <a16:creationId xmlns:a16="http://schemas.microsoft.com/office/drawing/2014/main" id="{6A7CB3F1-B01A-407C-9579-968593DAB985}"/>
            </a:ext>
          </a:extLst>
        </xdr:cNvPr>
        <xdr:cNvSpPr/>
      </xdr:nvSpPr>
      <xdr:spPr>
        <a:xfrm>
          <a:off x="8699500" y="67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67767</xdr:rowOff>
    </xdr:from>
    <xdr:to>
      <xdr:col>41</xdr:col>
      <xdr:colOff>101600</xdr:colOff>
      <xdr:row>39</xdr:row>
      <xdr:rowOff>169367</xdr:rowOff>
    </xdr:to>
    <xdr:sp macro="" textlink="">
      <xdr:nvSpPr>
        <xdr:cNvPr id="121" name="フローチャート: 判断 120">
          <a:extLst>
            <a:ext uri="{FF2B5EF4-FFF2-40B4-BE49-F238E27FC236}">
              <a16:creationId xmlns:a16="http://schemas.microsoft.com/office/drawing/2014/main" id="{EE42B5A9-AFDD-42BF-8DED-C6567869B83D}"/>
            </a:ext>
          </a:extLst>
        </xdr:cNvPr>
        <xdr:cNvSpPr/>
      </xdr:nvSpPr>
      <xdr:spPr>
        <a:xfrm>
          <a:off x="7810500" y="675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89560</xdr:rowOff>
    </xdr:from>
    <xdr:to>
      <xdr:col>36</xdr:col>
      <xdr:colOff>165100</xdr:colOff>
      <xdr:row>40</xdr:row>
      <xdr:rowOff>19710</xdr:rowOff>
    </xdr:to>
    <xdr:sp macro="" textlink="">
      <xdr:nvSpPr>
        <xdr:cNvPr id="122" name="フローチャート: 判断 121">
          <a:extLst>
            <a:ext uri="{FF2B5EF4-FFF2-40B4-BE49-F238E27FC236}">
              <a16:creationId xmlns:a16="http://schemas.microsoft.com/office/drawing/2014/main" id="{0B994FAA-2761-46DA-AFD0-7BAB8B75B676}"/>
            </a:ext>
          </a:extLst>
        </xdr:cNvPr>
        <xdr:cNvSpPr/>
      </xdr:nvSpPr>
      <xdr:spPr>
        <a:xfrm>
          <a:off x="6921500" y="677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EC0EFF76-78FB-48EC-AB2F-B605A345DEB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AAE9A095-B9D9-48A4-958C-240B1E4B82C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CE22CE7-9288-4577-AFC0-6F491135109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E65FD1D-9894-4840-B6C4-40E15BB9765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AA939B2-C731-42ED-B3A5-8194E2CA4B7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100229</xdr:rowOff>
    </xdr:from>
    <xdr:to>
      <xdr:col>55</xdr:col>
      <xdr:colOff>50800</xdr:colOff>
      <xdr:row>40</xdr:row>
      <xdr:rowOff>30379</xdr:rowOff>
    </xdr:to>
    <xdr:sp macro="" textlink="">
      <xdr:nvSpPr>
        <xdr:cNvPr id="128" name="楕円 127">
          <a:extLst>
            <a:ext uri="{FF2B5EF4-FFF2-40B4-BE49-F238E27FC236}">
              <a16:creationId xmlns:a16="http://schemas.microsoft.com/office/drawing/2014/main" id="{75865510-2900-417F-B844-D4E47DCE42EB}"/>
            </a:ext>
          </a:extLst>
        </xdr:cNvPr>
        <xdr:cNvSpPr/>
      </xdr:nvSpPr>
      <xdr:spPr>
        <a:xfrm>
          <a:off x="10426700" y="678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78656</xdr:rowOff>
    </xdr:from>
    <xdr:ext cx="469744" cy="259045"/>
    <xdr:sp macro="" textlink="">
      <xdr:nvSpPr>
        <xdr:cNvPr id="129" name="【道路】&#10;一人当たり延長該当値テキスト">
          <a:extLst>
            <a:ext uri="{FF2B5EF4-FFF2-40B4-BE49-F238E27FC236}">
              <a16:creationId xmlns:a16="http://schemas.microsoft.com/office/drawing/2014/main" id="{F2A724F7-6EDF-4E70-8717-A85B44828E11}"/>
            </a:ext>
          </a:extLst>
        </xdr:cNvPr>
        <xdr:cNvSpPr txBox="1"/>
      </xdr:nvSpPr>
      <xdr:spPr>
        <a:xfrm>
          <a:off x="10515600" y="6765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103505</xdr:rowOff>
    </xdr:from>
    <xdr:to>
      <xdr:col>50</xdr:col>
      <xdr:colOff>165100</xdr:colOff>
      <xdr:row>40</xdr:row>
      <xdr:rowOff>33655</xdr:rowOff>
    </xdr:to>
    <xdr:sp macro="" textlink="">
      <xdr:nvSpPr>
        <xdr:cNvPr id="130" name="楕円 129">
          <a:extLst>
            <a:ext uri="{FF2B5EF4-FFF2-40B4-BE49-F238E27FC236}">
              <a16:creationId xmlns:a16="http://schemas.microsoft.com/office/drawing/2014/main" id="{1A7ACBC1-C445-4344-B009-3EC7E36398DD}"/>
            </a:ext>
          </a:extLst>
        </xdr:cNvPr>
        <xdr:cNvSpPr/>
      </xdr:nvSpPr>
      <xdr:spPr>
        <a:xfrm>
          <a:off x="9588500" y="679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151029</xdr:rowOff>
    </xdr:from>
    <xdr:to>
      <xdr:col>55</xdr:col>
      <xdr:colOff>0</xdr:colOff>
      <xdr:row>39</xdr:row>
      <xdr:rowOff>154305</xdr:rowOff>
    </xdr:to>
    <xdr:cxnSp macro="">
      <xdr:nvCxnSpPr>
        <xdr:cNvPr id="131" name="直線コネクタ 130">
          <a:extLst>
            <a:ext uri="{FF2B5EF4-FFF2-40B4-BE49-F238E27FC236}">
              <a16:creationId xmlns:a16="http://schemas.microsoft.com/office/drawing/2014/main" id="{F70C07C0-0D59-47EE-9029-5BCC3F47F1B4}"/>
            </a:ext>
          </a:extLst>
        </xdr:cNvPr>
        <xdr:cNvCxnSpPr/>
      </xdr:nvCxnSpPr>
      <xdr:spPr>
        <a:xfrm flipV="1">
          <a:off x="9639300" y="6837579"/>
          <a:ext cx="838200" cy="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103124</xdr:rowOff>
    </xdr:from>
    <xdr:to>
      <xdr:col>46</xdr:col>
      <xdr:colOff>38100</xdr:colOff>
      <xdr:row>40</xdr:row>
      <xdr:rowOff>33274</xdr:rowOff>
    </xdr:to>
    <xdr:sp macro="" textlink="">
      <xdr:nvSpPr>
        <xdr:cNvPr id="132" name="楕円 131">
          <a:extLst>
            <a:ext uri="{FF2B5EF4-FFF2-40B4-BE49-F238E27FC236}">
              <a16:creationId xmlns:a16="http://schemas.microsoft.com/office/drawing/2014/main" id="{7B357B1B-EBB3-43A0-A8BA-CCC39933065B}"/>
            </a:ext>
          </a:extLst>
        </xdr:cNvPr>
        <xdr:cNvSpPr/>
      </xdr:nvSpPr>
      <xdr:spPr>
        <a:xfrm>
          <a:off x="8699500" y="678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153924</xdr:rowOff>
    </xdr:from>
    <xdr:to>
      <xdr:col>50</xdr:col>
      <xdr:colOff>114300</xdr:colOff>
      <xdr:row>39</xdr:row>
      <xdr:rowOff>154305</xdr:rowOff>
    </xdr:to>
    <xdr:cxnSp macro="">
      <xdr:nvCxnSpPr>
        <xdr:cNvPr id="133" name="直線コネクタ 132">
          <a:extLst>
            <a:ext uri="{FF2B5EF4-FFF2-40B4-BE49-F238E27FC236}">
              <a16:creationId xmlns:a16="http://schemas.microsoft.com/office/drawing/2014/main" id="{1DF830EE-5B4F-4E36-9F5B-B4E1BD4D069D}"/>
            </a:ext>
          </a:extLst>
        </xdr:cNvPr>
        <xdr:cNvCxnSpPr/>
      </xdr:nvCxnSpPr>
      <xdr:spPr>
        <a:xfrm>
          <a:off x="8750300" y="6840474"/>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109296</xdr:rowOff>
    </xdr:from>
    <xdr:to>
      <xdr:col>41</xdr:col>
      <xdr:colOff>101600</xdr:colOff>
      <xdr:row>40</xdr:row>
      <xdr:rowOff>39446</xdr:rowOff>
    </xdr:to>
    <xdr:sp macro="" textlink="">
      <xdr:nvSpPr>
        <xdr:cNvPr id="134" name="楕円 133">
          <a:extLst>
            <a:ext uri="{FF2B5EF4-FFF2-40B4-BE49-F238E27FC236}">
              <a16:creationId xmlns:a16="http://schemas.microsoft.com/office/drawing/2014/main" id="{1E8BA696-56CA-4845-AFB3-37B1FEC8387D}"/>
            </a:ext>
          </a:extLst>
        </xdr:cNvPr>
        <xdr:cNvSpPr/>
      </xdr:nvSpPr>
      <xdr:spPr>
        <a:xfrm>
          <a:off x="7810500" y="679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153924</xdr:rowOff>
    </xdr:from>
    <xdr:to>
      <xdr:col>45</xdr:col>
      <xdr:colOff>177800</xdr:colOff>
      <xdr:row>39</xdr:row>
      <xdr:rowOff>160096</xdr:rowOff>
    </xdr:to>
    <xdr:cxnSp macro="">
      <xdr:nvCxnSpPr>
        <xdr:cNvPr id="135" name="直線コネクタ 134">
          <a:extLst>
            <a:ext uri="{FF2B5EF4-FFF2-40B4-BE49-F238E27FC236}">
              <a16:creationId xmlns:a16="http://schemas.microsoft.com/office/drawing/2014/main" id="{8C027811-A96E-4004-BB75-4474D2B98C5E}"/>
            </a:ext>
          </a:extLst>
        </xdr:cNvPr>
        <xdr:cNvCxnSpPr/>
      </xdr:nvCxnSpPr>
      <xdr:spPr>
        <a:xfrm flipV="1">
          <a:off x="7861300" y="6840474"/>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119126</xdr:rowOff>
    </xdr:from>
    <xdr:to>
      <xdr:col>36</xdr:col>
      <xdr:colOff>165100</xdr:colOff>
      <xdr:row>40</xdr:row>
      <xdr:rowOff>49276</xdr:rowOff>
    </xdr:to>
    <xdr:sp macro="" textlink="">
      <xdr:nvSpPr>
        <xdr:cNvPr id="136" name="楕円 135">
          <a:extLst>
            <a:ext uri="{FF2B5EF4-FFF2-40B4-BE49-F238E27FC236}">
              <a16:creationId xmlns:a16="http://schemas.microsoft.com/office/drawing/2014/main" id="{D8471C31-D0B0-4B08-82A6-52F333FC581F}"/>
            </a:ext>
          </a:extLst>
        </xdr:cNvPr>
        <xdr:cNvSpPr/>
      </xdr:nvSpPr>
      <xdr:spPr>
        <a:xfrm>
          <a:off x="6921500" y="680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160096</xdr:rowOff>
    </xdr:from>
    <xdr:to>
      <xdr:col>41</xdr:col>
      <xdr:colOff>50800</xdr:colOff>
      <xdr:row>39</xdr:row>
      <xdr:rowOff>169926</xdr:rowOff>
    </xdr:to>
    <xdr:cxnSp macro="">
      <xdr:nvCxnSpPr>
        <xdr:cNvPr id="137" name="直線コネクタ 136">
          <a:extLst>
            <a:ext uri="{FF2B5EF4-FFF2-40B4-BE49-F238E27FC236}">
              <a16:creationId xmlns:a16="http://schemas.microsoft.com/office/drawing/2014/main" id="{E2F9C3B9-6BCB-4F48-B540-A5C8D054CE7F}"/>
            </a:ext>
          </a:extLst>
        </xdr:cNvPr>
        <xdr:cNvCxnSpPr/>
      </xdr:nvCxnSpPr>
      <xdr:spPr>
        <a:xfrm flipV="1">
          <a:off x="6972300" y="6846646"/>
          <a:ext cx="889000" cy="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37914</xdr:rowOff>
    </xdr:from>
    <xdr:ext cx="469744" cy="259045"/>
    <xdr:sp macro="" textlink="">
      <xdr:nvSpPr>
        <xdr:cNvPr id="138" name="n_1aveValue【道路】&#10;一人当たり延長">
          <a:extLst>
            <a:ext uri="{FF2B5EF4-FFF2-40B4-BE49-F238E27FC236}">
              <a16:creationId xmlns:a16="http://schemas.microsoft.com/office/drawing/2014/main" id="{6D2BC9CF-96A6-4FFF-B986-6EDB0BC77696}"/>
            </a:ext>
          </a:extLst>
        </xdr:cNvPr>
        <xdr:cNvSpPr txBox="1"/>
      </xdr:nvSpPr>
      <xdr:spPr>
        <a:xfrm>
          <a:off x="9391727" y="6553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32885</xdr:rowOff>
    </xdr:from>
    <xdr:ext cx="469744" cy="259045"/>
    <xdr:sp macro="" textlink="">
      <xdr:nvSpPr>
        <xdr:cNvPr id="139" name="n_2aveValue【道路】&#10;一人当たり延長">
          <a:extLst>
            <a:ext uri="{FF2B5EF4-FFF2-40B4-BE49-F238E27FC236}">
              <a16:creationId xmlns:a16="http://schemas.microsoft.com/office/drawing/2014/main" id="{0B2418EA-C5A8-4E93-A325-A261283C4B88}"/>
            </a:ext>
          </a:extLst>
        </xdr:cNvPr>
        <xdr:cNvSpPr txBox="1"/>
      </xdr:nvSpPr>
      <xdr:spPr>
        <a:xfrm>
          <a:off x="8515427" y="6547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14444</xdr:rowOff>
    </xdr:from>
    <xdr:ext cx="469744" cy="259045"/>
    <xdr:sp macro="" textlink="">
      <xdr:nvSpPr>
        <xdr:cNvPr id="140" name="n_3aveValue【道路】&#10;一人当たり延長">
          <a:extLst>
            <a:ext uri="{FF2B5EF4-FFF2-40B4-BE49-F238E27FC236}">
              <a16:creationId xmlns:a16="http://schemas.microsoft.com/office/drawing/2014/main" id="{2A449AD3-854C-48A1-86B7-5FD8036A0FFC}"/>
            </a:ext>
          </a:extLst>
        </xdr:cNvPr>
        <xdr:cNvSpPr txBox="1"/>
      </xdr:nvSpPr>
      <xdr:spPr>
        <a:xfrm>
          <a:off x="7626427" y="6529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36237</xdr:rowOff>
    </xdr:from>
    <xdr:ext cx="469744" cy="259045"/>
    <xdr:sp macro="" textlink="">
      <xdr:nvSpPr>
        <xdr:cNvPr id="141" name="n_4aveValue【道路】&#10;一人当たり延長">
          <a:extLst>
            <a:ext uri="{FF2B5EF4-FFF2-40B4-BE49-F238E27FC236}">
              <a16:creationId xmlns:a16="http://schemas.microsoft.com/office/drawing/2014/main" id="{A0931401-E805-4A5E-B3C3-09FFE4C0078F}"/>
            </a:ext>
          </a:extLst>
        </xdr:cNvPr>
        <xdr:cNvSpPr txBox="1"/>
      </xdr:nvSpPr>
      <xdr:spPr>
        <a:xfrm>
          <a:off x="6737427" y="655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24782</xdr:rowOff>
    </xdr:from>
    <xdr:ext cx="469744" cy="259045"/>
    <xdr:sp macro="" textlink="">
      <xdr:nvSpPr>
        <xdr:cNvPr id="142" name="n_1mainValue【道路】&#10;一人当たり延長">
          <a:extLst>
            <a:ext uri="{FF2B5EF4-FFF2-40B4-BE49-F238E27FC236}">
              <a16:creationId xmlns:a16="http://schemas.microsoft.com/office/drawing/2014/main" id="{00B0A339-C3C4-4269-8E55-22E15B55A1C6}"/>
            </a:ext>
          </a:extLst>
        </xdr:cNvPr>
        <xdr:cNvSpPr txBox="1"/>
      </xdr:nvSpPr>
      <xdr:spPr>
        <a:xfrm>
          <a:off x="9391727" y="6882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24401</xdr:rowOff>
    </xdr:from>
    <xdr:ext cx="469744" cy="259045"/>
    <xdr:sp macro="" textlink="">
      <xdr:nvSpPr>
        <xdr:cNvPr id="143" name="n_2mainValue【道路】&#10;一人当たり延長">
          <a:extLst>
            <a:ext uri="{FF2B5EF4-FFF2-40B4-BE49-F238E27FC236}">
              <a16:creationId xmlns:a16="http://schemas.microsoft.com/office/drawing/2014/main" id="{D34B55AE-6830-4D65-808B-4CCAB1C0DDA5}"/>
            </a:ext>
          </a:extLst>
        </xdr:cNvPr>
        <xdr:cNvSpPr txBox="1"/>
      </xdr:nvSpPr>
      <xdr:spPr>
        <a:xfrm>
          <a:off x="8515427" y="688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30573</xdr:rowOff>
    </xdr:from>
    <xdr:ext cx="469744" cy="259045"/>
    <xdr:sp macro="" textlink="">
      <xdr:nvSpPr>
        <xdr:cNvPr id="144" name="n_3mainValue【道路】&#10;一人当たり延長">
          <a:extLst>
            <a:ext uri="{FF2B5EF4-FFF2-40B4-BE49-F238E27FC236}">
              <a16:creationId xmlns:a16="http://schemas.microsoft.com/office/drawing/2014/main" id="{8DA0C85C-D0E9-4441-AAEB-D1AAB6B9AA19}"/>
            </a:ext>
          </a:extLst>
        </xdr:cNvPr>
        <xdr:cNvSpPr txBox="1"/>
      </xdr:nvSpPr>
      <xdr:spPr>
        <a:xfrm>
          <a:off x="7626427" y="6888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40403</xdr:rowOff>
    </xdr:from>
    <xdr:ext cx="469744" cy="259045"/>
    <xdr:sp macro="" textlink="">
      <xdr:nvSpPr>
        <xdr:cNvPr id="145" name="n_4mainValue【道路】&#10;一人当たり延長">
          <a:extLst>
            <a:ext uri="{FF2B5EF4-FFF2-40B4-BE49-F238E27FC236}">
              <a16:creationId xmlns:a16="http://schemas.microsoft.com/office/drawing/2014/main" id="{48FB4D6A-04F6-433E-BCA4-F0246E0B911A}"/>
            </a:ext>
          </a:extLst>
        </xdr:cNvPr>
        <xdr:cNvSpPr txBox="1"/>
      </xdr:nvSpPr>
      <xdr:spPr>
        <a:xfrm>
          <a:off x="6737427"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8B517D01-03A4-4B0D-8477-4CFCCADA9B8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E80E1403-28CC-4F5E-B584-34F6F5347E7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3C416985-89E0-4EC6-9432-2846876DC69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ABC7703E-5D6B-4FB0-9183-3D0B00946EA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793B5D5D-EA62-46F2-AA64-9A443F192C2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7863BF68-D074-4B58-810A-AECF859BD75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73F84B93-0BE5-4459-A31C-259498231C8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7218D277-2AF4-4AFD-AD95-2BA2AB0CEE5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67F01215-C3DB-478A-8728-D46F36DAD52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564A678C-0563-46AE-A057-8C6717588F6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298D9053-5571-4CA2-B68A-2B4B45A27C6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8AB02934-391B-45A8-9A21-A6771C820CEC}"/>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B2BA54DF-FA66-4318-9D74-22022D28DF7D}"/>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A3D4E5F1-DA56-45CB-BBCA-D29679B31C7F}"/>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67FE3B76-67EB-4149-9AB1-900BB9E5CC62}"/>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665B297C-A954-453D-8545-D3E99D625965}"/>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E59FFBB8-5317-4104-806B-B82365B88E8B}"/>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5CDF1EBE-2A0E-4035-968B-B6D0E9CE5BE6}"/>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7B4E4FE1-C145-478D-A33E-35FCF187D46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89E3A35A-91D3-4821-868A-419CFE6681F9}"/>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5714A3BA-D804-4641-8438-793F72300A31}"/>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4199F963-007A-4774-A73B-60215D5D4B4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35CD3119-F769-4115-92EF-B2AC93D45622}"/>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F7B15127-AFC2-41DF-8887-BEAABFD3A53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76200</xdr:rowOff>
    </xdr:from>
    <xdr:to>
      <xdr:col>24</xdr:col>
      <xdr:colOff>62865</xdr:colOff>
      <xdr:row>64</xdr:row>
      <xdr:rowOff>53340</xdr:rowOff>
    </xdr:to>
    <xdr:cxnSp macro="">
      <xdr:nvCxnSpPr>
        <xdr:cNvPr id="170" name="直線コネクタ 169">
          <a:extLst>
            <a:ext uri="{FF2B5EF4-FFF2-40B4-BE49-F238E27FC236}">
              <a16:creationId xmlns:a16="http://schemas.microsoft.com/office/drawing/2014/main" id="{9F95040D-F1ED-4317-99EA-30F54170EDB2}"/>
            </a:ext>
          </a:extLst>
        </xdr:cNvPr>
        <xdr:cNvCxnSpPr/>
      </xdr:nvCxnSpPr>
      <xdr:spPr>
        <a:xfrm flipV="1">
          <a:off x="4634865" y="9505950"/>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57167</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B1F061C4-B205-4DE7-936D-D8D6419431C6}"/>
            </a:ext>
          </a:extLst>
        </xdr:cNvPr>
        <xdr:cNvSpPr txBox="1"/>
      </xdr:nvSpPr>
      <xdr:spPr>
        <a:xfrm>
          <a:off x="4673600" y="1102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53340</xdr:rowOff>
    </xdr:from>
    <xdr:to>
      <xdr:col>24</xdr:col>
      <xdr:colOff>152400</xdr:colOff>
      <xdr:row>64</xdr:row>
      <xdr:rowOff>53340</xdr:rowOff>
    </xdr:to>
    <xdr:cxnSp macro="">
      <xdr:nvCxnSpPr>
        <xdr:cNvPr id="172" name="直線コネクタ 171">
          <a:extLst>
            <a:ext uri="{FF2B5EF4-FFF2-40B4-BE49-F238E27FC236}">
              <a16:creationId xmlns:a16="http://schemas.microsoft.com/office/drawing/2014/main" id="{AB72E71F-A0E0-4C3F-8CB8-A939BE1763F9}"/>
            </a:ext>
          </a:extLst>
        </xdr:cNvPr>
        <xdr:cNvCxnSpPr/>
      </xdr:nvCxnSpPr>
      <xdr:spPr>
        <a:xfrm>
          <a:off x="4546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22877</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id="{81CB7A7F-2805-495C-BE91-8E752025BF58}"/>
            </a:ext>
          </a:extLst>
        </xdr:cNvPr>
        <xdr:cNvSpPr txBox="1"/>
      </xdr:nvSpPr>
      <xdr:spPr>
        <a:xfrm>
          <a:off x="4673600" y="928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76200</xdr:rowOff>
    </xdr:from>
    <xdr:to>
      <xdr:col>24</xdr:col>
      <xdr:colOff>152400</xdr:colOff>
      <xdr:row>55</xdr:row>
      <xdr:rowOff>76200</xdr:rowOff>
    </xdr:to>
    <xdr:cxnSp macro="">
      <xdr:nvCxnSpPr>
        <xdr:cNvPr id="174" name="直線コネクタ 173">
          <a:extLst>
            <a:ext uri="{FF2B5EF4-FFF2-40B4-BE49-F238E27FC236}">
              <a16:creationId xmlns:a16="http://schemas.microsoft.com/office/drawing/2014/main" id="{C7B34E11-C33D-49A0-994C-F380F0BB457E}"/>
            </a:ext>
          </a:extLst>
        </xdr:cNvPr>
        <xdr:cNvCxnSpPr/>
      </xdr:nvCxnSpPr>
      <xdr:spPr>
        <a:xfrm>
          <a:off x="4546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109237</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9D8386BF-BB03-4B82-B9BE-5817BB19527B}"/>
            </a:ext>
          </a:extLst>
        </xdr:cNvPr>
        <xdr:cNvSpPr txBox="1"/>
      </xdr:nvSpPr>
      <xdr:spPr>
        <a:xfrm>
          <a:off x="4673600" y="10224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86360</xdr:rowOff>
    </xdr:from>
    <xdr:to>
      <xdr:col>24</xdr:col>
      <xdr:colOff>114300</xdr:colOff>
      <xdr:row>61</xdr:row>
      <xdr:rowOff>16510</xdr:rowOff>
    </xdr:to>
    <xdr:sp macro="" textlink="">
      <xdr:nvSpPr>
        <xdr:cNvPr id="176" name="フローチャート: 判断 175">
          <a:extLst>
            <a:ext uri="{FF2B5EF4-FFF2-40B4-BE49-F238E27FC236}">
              <a16:creationId xmlns:a16="http://schemas.microsoft.com/office/drawing/2014/main" id="{8281155D-6ED8-46E8-9495-F7976179111F}"/>
            </a:ext>
          </a:extLst>
        </xdr:cNvPr>
        <xdr:cNvSpPr/>
      </xdr:nvSpPr>
      <xdr:spPr>
        <a:xfrm>
          <a:off x="4584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71120</xdr:rowOff>
    </xdr:from>
    <xdr:to>
      <xdr:col>20</xdr:col>
      <xdr:colOff>38100</xdr:colOff>
      <xdr:row>61</xdr:row>
      <xdr:rowOff>1270</xdr:rowOff>
    </xdr:to>
    <xdr:sp macro="" textlink="">
      <xdr:nvSpPr>
        <xdr:cNvPr id="177" name="フローチャート: 判断 176">
          <a:extLst>
            <a:ext uri="{FF2B5EF4-FFF2-40B4-BE49-F238E27FC236}">
              <a16:creationId xmlns:a16="http://schemas.microsoft.com/office/drawing/2014/main" id="{5904F96C-824C-43E5-90EB-5E69A23F6D5C}"/>
            </a:ext>
          </a:extLst>
        </xdr:cNvPr>
        <xdr:cNvSpPr/>
      </xdr:nvSpPr>
      <xdr:spPr>
        <a:xfrm>
          <a:off x="3746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59690</xdr:rowOff>
    </xdr:from>
    <xdr:to>
      <xdr:col>15</xdr:col>
      <xdr:colOff>101600</xdr:colOff>
      <xdr:row>60</xdr:row>
      <xdr:rowOff>161290</xdr:rowOff>
    </xdr:to>
    <xdr:sp macro="" textlink="">
      <xdr:nvSpPr>
        <xdr:cNvPr id="178" name="フローチャート: 判断 177">
          <a:extLst>
            <a:ext uri="{FF2B5EF4-FFF2-40B4-BE49-F238E27FC236}">
              <a16:creationId xmlns:a16="http://schemas.microsoft.com/office/drawing/2014/main" id="{8A4C9980-24BA-494A-9711-E32EB9EA5518}"/>
            </a:ext>
          </a:extLst>
        </xdr:cNvPr>
        <xdr:cNvSpPr/>
      </xdr:nvSpPr>
      <xdr:spPr>
        <a:xfrm>
          <a:off x="2857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79" name="フローチャート: 判断 178">
          <a:extLst>
            <a:ext uri="{FF2B5EF4-FFF2-40B4-BE49-F238E27FC236}">
              <a16:creationId xmlns:a16="http://schemas.microsoft.com/office/drawing/2014/main" id="{EC8FEF44-57CE-4E8F-8A5B-7F080BD86151}"/>
            </a:ext>
          </a:extLst>
        </xdr:cNvPr>
        <xdr:cNvSpPr/>
      </xdr:nvSpPr>
      <xdr:spPr>
        <a:xfrm>
          <a:off x="196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25400</xdr:rowOff>
    </xdr:from>
    <xdr:to>
      <xdr:col>6</xdr:col>
      <xdr:colOff>38100</xdr:colOff>
      <xdr:row>60</xdr:row>
      <xdr:rowOff>127000</xdr:rowOff>
    </xdr:to>
    <xdr:sp macro="" textlink="">
      <xdr:nvSpPr>
        <xdr:cNvPr id="180" name="フローチャート: 判断 179">
          <a:extLst>
            <a:ext uri="{FF2B5EF4-FFF2-40B4-BE49-F238E27FC236}">
              <a16:creationId xmlns:a16="http://schemas.microsoft.com/office/drawing/2014/main" id="{0674082A-BC7E-4F2A-B9D2-62D7C53BE3BE}"/>
            </a:ext>
          </a:extLst>
        </xdr:cNvPr>
        <xdr:cNvSpPr/>
      </xdr:nvSpPr>
      <xdr:spPr>
        <a:xfrm>
          <a:off x="10795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691D2B6D-0AF2-4FD4-B864-D6A4EC4A992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50B76736-050F-40AC-8C49-43B30B64AA4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ED56B2E8-B46F-4519-AAB7-08C0F2E971F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9CC1080-C5D8-4269-94AB-6FEC8776CE9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E600AD4-3D56-49F1-8C14-C58C076BD95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141605</xdr:rowOff>
    </xdr:from>
    <xdr:to>
      <xdr:col>24</xdr:col>
      <xdr:colOff>114300</xdr:colOff>
      <xdr:row>62</xdr:row>
      <xdr:rowOff>71755</xdr:rowOff>
    </xdr:to>
    <xdr:sp macro="" textlink="">
      <xdr:nvSpPr>
        <xdr:cNvPr id="186" name="楕円 185">
          <a:extLst>
            <a:ext uri="{FF2B5EF4-FFF2-40B4-BE49-F238E27FC236}">
              <a16:creationId xmlns:a16="http://schemas.microsoft.com/office/drawing/2014/main" id="{F73A0B55-600E-46CD-8346-2FCA76CC1E9B}"/>
            </a:ext>
          </a:extLst>
        </xdr:cNvPr>
        <xdr:cNvSpPr/>
      </xdr:nvSpPr>
      <xdr:spPr>
        <a:xfrm>
          <a:off x="4584700" y="1060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120032</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85931465-CA11-4D20-9009-45F96C25BCA6}"/>
            </a:ext>
          </a:extLst>
        </xdr:cNvPr>
        <xdr:cNvSpPr txBox="1"/>
      </xdr:nvSpPr>
      <xdr:spPr>
        <a:xfrm>
          <a:off x="4673600" y="1057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143510</xdr:rowOff>
    </xdr:from>
    <xdr:to>
      <xdr:col>20</xdr:col>
      <xdr:colOff>38100</xdr:colOff>
      <xdr:row>62</xdr:row>
      <xdr:rowOff>73660</xdr:rowOff>
    </xdr:to>
    <xdr:sp macro="" textlink="">
      <xdr:nvSpPr>
        <xdr:cNvPr id="188" name="楕円 187">
          <a:extLst>
            <a:ext uri="{FF2B5EF4-FFF2-40B4-BE49-F238E27FC236}">
              <a16:creationId xmlns:a16="http://schemas.microsoft.com/office/drawing/2014/main" id="{064D3218-2550-4FFD-A3A6-99BD05B11820}"/>
            </a:ext>
          </a:extLst>
        </xdr:cNvPr>
        <xdr:cNvSpPr/>
      </xdr:nvSpPr>
      <xdr:spPr>
        <a:xfrm>
          <a:off x="3746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20955</xdr:rowOff>
    </xdr:from>
    <xdr:to>
      <xdr:col>24</xdr:col>
      <xdr:colOff>63500</xdr:colOff>
      <xdr:row>62</xdr:row>
      <xdr:rowOff>22860</xdr:rowOff>
    </xdr:to>
    <xdr:cxnSp macro="">
      <xdr:nvCxnSpPr>
        <xdr:cNvPr id="189" name="直線コネクタ 188">
          <a:extLst>
            <a:ext uri="{FF2B5EF4-FFF2-40B4-BE49-F238E27FC236}">
              <a16:creationId xmlns:a16="http://schemas.microsoft.com/office/drawing/2014/main" id="{639D67E9-8DC6-4666-B542-1CF83E3349F4}"/>
            </a:ext>
          </a:extLst>
        </xdr:cNvPr>
        <xdr:cNvCxnSpPr/>
      </xdr:nvCxnSpPr>
      <xdr:spPr>
        <a:xfrm flipV="1">
          <a:off x="3797300" y="1065085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2540</xdr:rowOff>
    </xdr:from>
    <xdr:to>
      <xdr:col>15</xdr:col>
      <xdr:colOff>101600</xdr:colOff>
      <xdr:row>62</xdr:row>
      <xdr:rowOff>104140</xdr:rowOff>
    </xdr:to>
    <xdr:sp macro="" textlink="">
      <xdr:nvSpPr>
        <xdr:cNvPr id="190" name="楕円 189">
          <a:extLst>
            <a:ext uri="{FF2B5EF4-FFF2-40B4-BE49-F238E27FC236}">
              <a16:creationId xmlns:a16="http://schemas.microsoft.com/office/drawing/2014/main" id="{1E242B14-0513-4395-8376-F1C354DC18BC}"/>
            </a:ext>
          </a:extLst>
        </xdr:cNvPr>
        <xdr:cNvSpPr/>
      </xdr:nvSpPr>
      <xdr:spPr>
        <a:xfrm>
          <a:off x="2857500" y="106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22860</xdr:rowOff>
    </xdr:from>
    <xdr:to>
      <xdr:col>19</xdr:col>
      <xdr:colOff>177800</xdr:colOff>
      <xdr:row>62</xdr:row>
      <xdr:rowOff>53340</xdr:rowOff>
    </xdr:to>
    <xdr:cxnSp macro="">
      <xdr:nvCxnSpPr>
        <xdr:cNvPr id="191" name="直線コネクタ 190">
          <a:extLst>
            <a:ext uri="{FF2B5EF4-FFF2-40B4-BE49-F238E27FC236}">
              <a16:creationId xmlns:a16="http://schemas.microsoft.com/office/drawing/2014/main" id="{C7B77679-CC79-4258-928D-E2A386990F31}"/>
            </a:ext>
          </a:extLst>
        </xdr:cNvPr>
        <xdr:cNvCxnSpPr/>
      </xdr:nvCxnSpPr>
      <xdr:spPr>
        <a:xfrm flipV="1">
          <a:off x="2908300" y="106527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78740</xdr:rowOff>
    </xdr:from>
    <xdr:to>
      <xdr:col>10</xdr:col>
      <xdr:colOff>165100</xdr:colOff>
      <xdr:row>62</xdr:row>
      <xdr:rowOff>8890</xdr:rowOff>
    </xdr:to>
    <xdr:sp macro="" textlink="">
      <xdr:nvSpPr>
        <xdr:cNvPr id="192" name="楕円 191">
          <a:extLst>
            <a:ext uri="{FF2B5EF4-FFF2-40B4-BE49-F238E27FC236}">
              <a16:creationId xmlns:a16="http://schemas.microsoft.com/office/drawing/2014/main" id="{97435D79-52D5-4A25-8685-67089DDB38E4}"/>
            </a:ext>
          </a:extLst>
        </xdr:cNvPr>
        <xdr:cNvSpPr/>
      </xdr:nvSpPr>
      <xdr:spPr>
        <a:xfrm>
          <a:off x="1968500" y="1053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129540</xdr:rowOff>
    </xdr:from>
    <xdr:to>
      <xdr:col>15</xdr:col>
      <xdr:colOff>50800</xdr:colOff>
      <xdr:row>62</xdr:row>
      <xdr:rowOff>53340</xdr:rowOff>
    </xdr:to>
    <xdr:cxnSp macro="">
      <xdr:nvCxnSpPr>
        <xdr:cNvPr id="193" name="直線コネクタ 192">
          <a:extLst>
            <a:ext uri="{FF2B5EF4-FFF2-40B4-BE49-F238E27FC236}">
              <a16:creationId xmlns:a16="http://schemas.microsoft.com/office/drawing/2014/main" id="{5392B137-6627-4AD3-A7EF-AC14837D3226}"/>
            </a:ext>
          </a:extLst>
        </xdr:cNvPr>
        <xdr:cNvCxnSpPr/>
      </xdr:nvCxnSpPr>
      <xdr:spPr>
        <a:xfrm>
          <a:off x="2019300" y="1058799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78740</xdr:rowOff>
    </xdr:from>
    <xdr:to>
      <xdr:col>6</xdr:col>
      <xdr:colOff>38100</xdr:colOff>
      <xdr:row>62</xdr:row>
      <xdr:rowOff>8890</xdr:rowOff>
    </xdr:to>
    <xdr:sp macro="" textlink="">
      <xdr:nvSpPr>
        <xdr:cNvPr id="194" name="楕円 193">
          <a:extLst>
            <a:ext uri="{FF2B5EF4-FFF2-40B4-BE49-F238E27FC236}">
              <a16:creationId xmlns:a16="http://schemas.microsoft.com/office/drawing/2014/main" id="{9E388CFF-DE6D-4249-8A5B-494499961E9E}"/>
            </a:ext>
          </a:extLst>
        </xdr:cNvPr>
        <xdr:cNvSpPr/>
      </xdr:nvSpPr>
      <xdr:spPr>
        <a:xfrm>
          <a:off x="1079500" y="1053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129540</xdr:rowOff>
    </xdr:from>
    <xdr:to>
      <xdr:col>10</xdr:col>
      <xdr:colOff>114300</xdr:colOff>
      <xdr:row>61</xdr:row>
      <xdr:rowOff>129540</xdr:rowOff>
    </xdr:to>
    <xdr:cxnSp macro="">
      <xdr:nvCxnSpPr>
        <xdr:cNvPr id="195" name="直線コネクタ 194">
          <a:extLst>
            <a:ext uri="{FF2B5EF4-FFF2-40B4-BE49-F238E27FC236}">
              <a16:creationId xmlns:a16="http://schemas.microsoft.com/office/drawing/2014/main" id="{210A6183-1A12-40BB-AD81-1644B03D659C}"/>
            </a:ext>
          </a:extLst>
        </xdr:cNvPr>
        <xdr:cNvCxnSpPr/>
      </xdr:nvCxnSpPr>
      <xdr:spPr>
        <a:xfrm>
          <a:off x="1130300" y="105879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17797</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1CFE9662-917D-40F0-9EB2-A90D5136D778}"/>
            </a:ext>
          </a:extLst>
        </xdr:cNvPr>
        <xdr:cNvSpPr txBox="1"/>
      </xdr:nvSpPr>
      <xdr:spPr>
        <a:xfrm>
          <a:off x="3582044" y="1013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6367</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12E536F0-0912-487F-8F32-9C831207B12D}"/>
            </a:ext>
          </a:extLst>
        </xdr:cNvPr>
        <xdr:cNvSpPr txBox="1"/>
      </xdr:nvSpPr>
      <xdr:spPr>
        <a:xfrm>
          <a:off x="2705744" y="1012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151147</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4249F8C4-B501-438C-86B0-23BAE4923CC6}"/>
            </a:ext>
          </a:extLst>
        </xdr:cNvPr>
        <xdr:cNvSpPr txBox="1"/>
      </xdr:nvSpPr>
      <xdr:spPr>
        <a:xfrm>
          <a:off x="1816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143527</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38802CF3-708A-4ED9-A630-07C39CCCAD13}"/>
            </a:ext>
          </a:extLst>
        </xdr:cNvPr>
        <xdr:cNvSpPr txBox="1"/>
      </xdr:nvSpPr>
      <xdr:spPr>
        <a:xfrm>
          <a:off x="927744" y="1008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64787</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5D7B79FD-2715-4EEC-AA54-9D3291410EC7}"/>
            </a:ext>
          </a:extLst>
        </xdr:cNvPr>
        <xdr:cNvSpPr txBox="1"/>
      </xdr:nvSpPr>
      <xdr:spPr>
        <a:xfrm>
          <a:off x="3582044" y="1069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95267</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758EC9BD-C766-414C-890C-701E09E11630}"/>
            </a:ext>
          </a:extLst>
        </xdr:cNvPr>
        <xdr:cNvSpPr txBox="1"/>
      </xdr:nvSpPr>
      <xdr:spPr>
        <a:xfrm>
          <a:off x="2705744" y="1072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17</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6FC164E5-8CB8-4409-AB0D-09902F105973}"/>
            </a:ext>
          </a:extLst>
        </xdr:cNvPr>
        <xdr:cNvSpPr txBox="1"/>
      </xdr:nvSpPr>
      <xdr:spPr>
        <a:xfrm>
          <a:off x="1816744" y="1062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17</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17D46A49-3AC7-4E15-A452-3780C69EB284}"/>
            </a:ext>
          </a:extLst>
        </xdr:cNvPr>
        <xdr:cNvSpPr txBox="1"/>
      </xdr:nvSpPr>
      <xdr:spPr>
        <a:xfrm>
          <a:off x="927744" y="1062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011520E5-504E-4094-861E-09004A9BB94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7140F982-8E14-426D-B305-37F903B7322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315ECB89-AC0C-48A7-A0F7-2E643410394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3D3063F9-9CA4-4A58-A8B3-B474626B3B5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FDFDBAFE-D0C5-4EDF-8DCC-5D8428606AE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ED97144B-3028-407A-9049-151694C7F17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69A93784-6E34-4971-A5F3-DD5C4AAE013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542C3D9A-E209-4112-943F-029448D8B0C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F2E1FA8A-2DDE-4381-9B35-444BE4BE15B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5F3B9684-367E-439D-9914-F4D9FB91628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4" name="直線コネクタ 213">
          <a:extLst>
            <a:ext uri="{FF2B5EF4-FFF2-40B4-BE49-F238E27FC236}">
              <a16:creationId xmlns:a16="http://schemas.microsoft.com/office/drawing/2014/main" id="{C290B154-8E52-4E32-85AA-4C62724FBA88}"/>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5" name="テキスト ボックス 214">
          <a:extLst>
            <a:ext uri="{FF2B5EF4-FFF2-40B4-BE49-F238E27FC236}">
              <a16:creationId xmlns:a16="http://schemas.microsoft.com/office/drawing/2014/main" id="{F6E6DA6D-B16E-4895-BA54-C7CB6429B0C2}"/>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6" name="直線コネクタ 215">
          <a:extLst>
            <a:ext uri="{FF2B5EF4-FFF2-40B4-BE49-F238E27FC236}">
              <a16:creationId xmlns:a16="http://schemas.microsoft.com/office/drawing/2014/main" id="{AF500C75-5743-44B5-B2E5-AC38D892856B}"/>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7" name="テキスト ボックス 216">
          <a:extLst>
            <a:ext uri="{FF2B5EF4-FFF2-40B4-BE49-F238E27FC236}">
              <a16:creationId xmlns:a16="http://schemas.microsoft.com/office/drawing/2014/main" id="{1973F99B-D84A-420B-9DC9-66788723F164}"/>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8" name="直線コネクタ 217">
          <a:extLst>
            <a:ext uri="{FF2B5EF4-FFF2-40B4-BE49-F238E27FC236}">
              <a16:creationId xmlns:a16="http://schemas.microsoft.com/office/drawing/2014/main" id="{1A5E0D2E-5779-406C-BE60-5013AF1D4D86}"/>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9" name="テキスト ボックス 218">
          <a:extLst>
            <a:ext uri="{FF2B5EF4-FFF2-40B4-BE49-F238E27FC236}">
              <a16:creationId xmlns:a16="http://schemas.microsoft.com/office/drawing/2014/main" id="{643F3159-6A4F-42D4-812E-76F178A7AF49}"/>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0" name="直線コネクタ 219">
          <a:extLst>
            <a:ext uri="{FF2B5EF4-FFF2-40B4-BE49-F238E27FC236}">
              <a16:creationId xmlns:a16="http://schemas.microsoft.com/office/drawing/2014/main" id="{B1CD4BA5-7A2B-4817-BDFF-03DDFE5406D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1" name="テキスト ボックス 220">
          <a:extLst>
            <a:ext uri="{FF2B5EF4-FFF2-40B4-BE49-F238E27FC236}">
              <a16:creationId xmlns:a16="http://schemas.microsoft.com/office/drawing/2014/main" id="{FC70D849-D982-4B29-A823-A91E9E6B8961}"/>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2" name="直線コネクタ 221">
          <a:extLst>
            <a:ext uri="{FF2B5EF4-FFF2-40B4-BE49-F238E27FC236}">
              <a16:creationId xmlns:a16="http://schemas.microsoft.com/office/drawing/2014/main" id="{F792D97F-CF4F-41B8-B63B-A71CD0C1C9F7}"/>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3" name="テキスト ボックス 222">
          <a:extLst>
            <a:ext uri="{FF2B5EF4-FFF2-40B4-BE49-F238E27FC236}">
              <a16:creationId xmlns:a16="http://schemas.microsoft.com/office/drawing/2014/main" id="{94C56719-88D4-4FD1-AE8A-288AF166F8D0}"/>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4" name="直線コネクタ 223">
          <a:extLst>
            <a:ext uri="{FF2B5EF4-FFF2-40B4-BE49-F238E27FC236}">
              <a16:creationId xmlns:a16="http://schemas.microsoft.com/office/drawing/2014/main" id="{D4EC6E9A-5B1C-4CD7-925F-D890D6708B29}"/>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5" name="テキスト ボックス 224">
          <a:extLst>
            <a:ext uri="{FF2B5EF4-FFF2-40B4-BE49-F238E27FC236}">
              <a16:creationId xmlns:a16="http://schemas.microsoft.com/office/drawing/2014/main" id="{8B432FBB-C289-48A5-BFB9-97DC43D677AB}"/>
            </a:ext>
          </a:extLst>
        </xdr:cNvPr>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0AC869C6-99D2-43C4-AD3A-0552B067BB3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7" name="テキスト ボックス 226">
          <a:extLst>
            <a:ext uri="{FF2B5EF4-FFF2-40B4-BE49-F238E27FC236}">
              <a16:creationId xmlns:a16="http://schemas.microsoft.com/office/drawing/2014/main" id="{91D35267-DFE0-4531-8FC4-7DE5FF178016}"/>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A1A98651-986E-47C0-A8B6-547ED4AC2DB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25123</xdr:rowOff>
    </xdr:from>
    <xdr:to>
      <xdr:col>54</xdr:col>
      <xdr:colOff>189865</xdr:colOff>
      <xdr:row>64</xdr:row>
      <xdr:rowOff>119956</xdr:rowOff>
    </xdr:to>
    <xdr:cxnSp macro="">
      <xdr:nvCxnSpPr>
        <xdr:cNvPr id="229" name="直線コネクタ 228">
          <a:extLst>
            <a:ext uri="{FF2B5EF4-FFF2-40B4-BE49-F238E27FC236}">
              <a16:creationId xmlns:a16="http://schemas.microsoft.com/office/drawing/2014/main" id="{9AF309DE-C072-4CA6-8139-1E1C4D8DF754}"/>
            </a:ext>
          </a:extLst>
        </xdr:cNvPr>
        <xdr:cNvCxnSpPr/>
      </xdr:nvCxnSpPr>
      <xdr:spPr>
        <a:xfrm flipV="1">
          <a:off x="10476865" y="9626323"/>
          <a:ext cx="0" cy="1466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123783</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94BC0580-9208-4A22-91A3-0337FDA52AC9}"/>
            </a:ext>
          </a:extLst>
        </xdr:cNvPr>
        <xdr:cNvSpPr txBox="1"/>
      </xdr:nvSpPr>
      <xdr:spPr>
        <a:xfrm>
          <a:off x="10515600" y="1109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119956</xdr:rowOff>
    </xdr:from>
    <xdr:to>
      <xdr:col>55</xdr:col>
      <xdr:colOff>88900</xdr:colOff>
      <xdr:row>64</xdr:row>
      <xdr:rowOff>119956</xdr:rowOff>
    </xdr:to>
    <xdr:cxnSp macro="">
      <xdr:nvCxnSpPr>
        <xdr:cNvPr id="231" name="直線コネクタ 230">
          <a:extLst>
            <a:ext uri="{FF2B5EF4-FFF2-40B4-BE49-F238E27FC236}">
              <a16:creationId xmlns:a16="http://schemas.microsoft.com/office/drawing/2014/main" id="{2E5C4160-DF36-49AE-81F0-E68E6DC66B98}"/>
            </a:ext>
          </a:extLst>
        </xdr:cNvPr>
        <xdr:cNvCxnSpPr/>
      </xdr:nvCxnSpPr>
      <xdr:spPr>
        <a:xfrm>
          <a:off x="10388600" y="11092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143250</xdr:rowOff>
    </xdr:from>
    <xdr:ext cx="599010" cy="259045"/>
    <xdr:sp macro="" textlink="">
      <xdr:nvSpPr>
        <xdr:cNvPr id="232" name="【橋りょう・トンネル】&#10;一人当たり有形固定資産（償却資産）額最大値テキスト">
          <a:extLst>
            <a:ext uri="{FF2B5EF4-FFF2-40B4-BE49-F238E27FC236}">
              <a16:creationId xmlns:a16="http://schemas.microsoft.com/office/drawing/2014/main" id="{885E9EAC-B4D6-4175-9E18-6B0457C2D922}"/>
            </a:ext>
          </a:extLst>
        </xdr:cNvPr>
        <xdr:cNvSpPr txBox="1"/>
      </xdr:nvSpPr>
      <xdr:spPr>
        <a:xfrm>
          <a:off x="10515600" y="9401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25123</xdr:rowOff>
    </xdr:from>
    <xdr:to>
      <xdr:col>55</xdr:col>
      <xdr:colOff>88900</xdr:colOff>
      <xdr:row>56</xdr:row>
      <xdr:rowOff>25123</xdr:rowOff>
    </xdr:to>
    <xdr:cxnSp macro="">
      <xdr:nvCxnSpPr>
        <xdr:cNvPr id="233" name="直線コネクタ 232">
          <a:extLst>
            <a:ext uri="{FF2B5EF4-FFF2-40B4-BE49-F238E27FC236}">
              <a16:creationId xmlns:a16="http://schemas.microsoft.com/office/drawing/2014/main" id="{C6F65008-CCEA-4F17-88DD-FB4F2F992EF5}"/>
            </a:ext>
          </a:extLst>
        </xdr:cNvPr>
        <xdr:cNvCxnSpPr/>
      </xdr:nvCxnSpPr>
      <xdr:spPr>
        <a:xfrm>
          <a:off x="10388600" y="9626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119997</xdr:rowOff>
    </xdr:from>
    <xdr:ext cx="534377" cy="259045"/>
    <xdr:sp macro="" textlink="">
      <xdr:nvSpPr>
        <xdr:cNvPr id="234" name="【橋りょう・トンネル】&#10;一人当たり有形固定資産（償却資産）額平均値テキスト">
          <a:extLst>
            <a:ext uri="{FF2B5EF4-FFF2-40B4-BE49-F238E27FC236}">
              <a16:creationId xmlns:a16="http://schemas.microsoft.com/office/drawing/2014/main" id="{54E0E94A-1C5B-4712-84A4-CBECF1966B30}"/>
            </a:ext>
          </a:extLst>
        </xdr:cNvPr>
        <xdr:cNvSpPr txBox="1"/>
      </xdr:nvSpPr>
      <xdr:spPr>
        <a:xfrm>
          <a:off x="10515600" y="10578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97120</xdr:rowOff>
    </xdr:from>
    <xdr:to>
      <xdr:col>55</xdr:col>
      <xdr:colOff>50800</xdr:colOff>
      <xdr:row>63</xdr:row>
      <xdr:rowOff>27270</xdr:rowOff>
    </xdr:to>
    <xdr:sp macro="" textlink="">
      <xdr:nvSpPr>
        <xdr:cNvPr id="235" name="フローチャート: 判断 234">
          <a:extLst>
            <a:ext uri="{FF2B5EF4-FFF2-40B4-BE49-F238E27FC236}">
              <a16:creationId xmlns:a16="http://schemas.microsoft.com/office/drawing/2014/main" id="{70C428BB-55D3-465F-B90E-FCBAE7C456FD}"/>
            </a:ext>
          </a:extLst>
        </xdr:cNvPr>
        <xdr:cNvSpPr/>
      </xdr:nvSpPr>
      <xdr:spPr>
        <a:xfrm>
          <a:off x="10426700" y="107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106771</xdr:rowOff>
    </xdr:from>
    <xdr:to>
      <xdr:col>50</xdr:col>
      <xdr:colOff>165100</xdr:colOff>
      <xdr:row>63</xdr:row>
      <xdr:rowOff>36921</xdr:rowOff>
    </xdr:to>
    <xdr:sp macro="" textlink="">
      <xdr:nvSpPr>
        <xdr:cNvPr id="236" name="フローチャート: 判断 235">
          <a:extLst>
            <a:ext uri="{FF2B5EF4-FFF2-40B4-BE49-F238E27FC236}">
              <a16:creationId xmlns:a16="http://schemas.microsoft.com/office/drawing/2014/main" id="{E2A03699-DB8D-46E3-801A-164A1715834B}"/>
            </a:ext>
          </a:extLst>
        </xdr:cNvPr>
        <xdr:cNvSpPr/>
      </xdr:nvSpPr>
      <xdr:spPr>
        <a:xfrm>
          <a:off x="9588500" y="10736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110830</xdr:rowOff>
    </xdr:from>
    <xdr:to>
      <xdr:col>46</xdr:col>
      <xdr:colOff>38100</xdr:colOff>
      <xdr:row>63</xdr:row>
      <xdr:rowOff>40980</xdr:rowOff>
    </xdr:to>
    <xdr:sp macro="" textlink="">
      <xdr:nvSpPr>
        <xdr:cNvPr id="237" name="フローチャート: 判断 236">
          <a:extLst>
            <a:ext uri="{FF2B5EF4-FFF2-40B4-BE49-F238E27FC236}">
              <a16:creationId xmlns:a16="http://schemas.microsoft.com/office/drawing/2014/main" id="{5264B810-989A-4CC3-A52B-EF5A03FA4089}"/>
            </a:ext>
          </a:extLst>
        </xdr:cNvPr>
        <xdr:cNvSpPr/>
      </xdr:nvSpPr>
      <xdr:spPr>
        <a:xfrm>
          <a:off x="8699500" y="1074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110660</xdr:rowOff>
    </xdr:from>
    <xdr:to>
      <xdr:col>41</xdr:col>
      <xdr:colOff>101600</xdr:colOff>
      <xdr:row>63</xdr:row>
      <xdr:rowOff>40810</xdr:rowOff>
    </xdr:to>
    <xdr:sp macro="" textlink="">
      <xdr:nvSpPr>
        <xdr:cNvPr id="238" name="フローチャート: 判断 237">
          <a:extLst>
            <a:ext uri="{FF2B5EF4-FFF2-40B4-BE49-F238E27FC236}">
              <a16:creationId xmlns:a16="http://schemas.microsoft.com/office/drawing/2014/main" id="{933D9FFA-AEBB-440A-890B-FAEA092801BE}"/>
            </a:ext>
          </a:extLst>
        </xdr:cNvPr>
        <xdr:cNvSpPr/>
      </xdr:nvSpPr>
      <xdr:spPr>
        <a:xfrm>
          <a:off x="7810500" y="107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128064</xdr:rowOff>
    </xdr:from>
    <xdr:to>
      <xdr:col>36</xdr:col>
      <xdr:colOff>165100</xdr:colOff>
      <xdr:row>63</xdr:row>
      <xdr:rowOff>58214</xdr:rowOff>
    </xdr:to>
    <xdr:sp macro="" textlink="">
      <xdr:nvSpPr>
        <xdr:cNvPr id="239" name="フローチャート: 判断 238">
          <a:extLst>
            <a:ext uri="{FF2B5EF4-FFF2-40B4-BE49-F238E27FC236}">
              <a16:creationId xmlns:a16="http://schemas.microsoft.com/office/drawing/2014/main" id="{EFFF0F3E-74E6-4AF5-A3E7-976360732240}"/>
            </a:ext>
          </a:extLst>
        </xdr:cNvPr>
        <xdr:cNvSpPr/>
      </xdr:nvSpPr>
      <xdr:spPr>
        <a:xfrm>
          <a:off x="6921500" y="1075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E013141B-C697-450F-9CD4-0A950AB9AE4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E91C994C-7A87-41BE-83F7-5EC8BE45AAB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2903F71C-0F81-477B-B27D-79D7B792098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2F448C0-F71C-4BCF-B4C0-91567A430BC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AF7AA06E-69B6-4E11-A0AE-2D6FD0B67AC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5648</xdr:rowOff>
    </xdr:from>
    <xdr:to>
      <xdr:col>55</xdr:col>
      <xdr:colOff>50800</xdr:colOff>
      <xdr:row>64</xdr:row>
      <xdr:rowOff>107248</xdr:rowOff>
    </xdr:to>
    <xdr:sp macro="" textlink="">
      <xdr:nvSpPr>
        <xdr:cNvPr id="245" name="楕円 244">
          <a:extLst>
            <a:ext uri="{FF2B5EF4-FFF2-40B4-BE49-F238E27FC236}">
              <a16:creationId xmlns:a16="http://schemas.microsoft.com/office/drawing/2014/main" id="{397C2C31-1E6E-4C24-947D-883109645FBA}"/>
            </a:ext>
          </a:extLst>
        </xdr:cNvPr>
        <xdr:cNvSpPr/>
      </xdr:nvSpPr>
      <xdr:spPr>
        <a:xfrm>
          <a:off x="10426700" y="1097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92025</xdr:rowOff>
    </xdr:from>
    <xdr:ext cx="534377" cy="259045"/>
    <xdr:sp macro="" textlink="">
      <xdr:nvSpPr>
        <xdr:cNvPr id="246" name="【橋りょう・トンネル】&#10;一人当たり有形固定資産（償却資産）額該当値テキスト">
          <a:extLst>
            <a:ext uri="{FF2B5EF4-FFF2-40B4-BE49-F238E27FC236}">
              <a16:creationId xmlns:a16="http://schemas.microsoft.com/office/drawing/2014/main" id="{1A9E9CDD-C93C-4011-85C0-CEC439F5FE4D}"/>
            </a:ext>
          </a:extLst>
        </xdr:cNvPr>
        <xdr:cNvSpPr txBox="1"/>
      </xdr:nvSpPr>
      <xdr:spPr>
        <a:xfrm>
          <a:off x="10515600" y="10893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7088</xdr:rowOff>
    </xdr:from>
    <xdr:to>
      <xdr:col>50</xdr:col>
      <xdr:colOff>165100</xdr:colOff>
      <xdr:row>64</xdr:row>
      <xdr:rowOff>108688</xdr:rowOff>
    </xdr:to>
    <xdr:sp macro="" textlink="">
      <xdr:nvSpPr>
        <xdr:cNvPr id="247" name="楕円 246">
          <a:extLst>
            <a:ext uri="{FF2B5EF4-FFF2-40B4-BE49-F238E27FC236}">
              <a16:creationId xmlns:a16="http://schemas.microsoft.com/office/drawing/2014/main" id="{CEAFFC5A-C38E-4E27-AEDC-6E4E8D82F48C}"/>
            </a:ext>
          </a:extLst>
        </xdr:cNvPr>
        <xdr:cNvSpPr/>
      </xdr:nvSpPr>
      <xdr:spPr>
        <a:xfrm>
          <a:off x="9588500" y="1097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56448</xdr:rowOff>
    </xdr:from>
    <xdr:to>
      <xdr:col>55</xdr:col>
      <xdr:colOff>0</xdr:colOff>
      <xdr:row>64</xdr:row>
      <xdr:rowOff>57888</xdr:rowOff>
    </xdr:to>
    <xdr:cxnSp macro="">
      <xdr:nvCxnSpPr>
        <xdr:cNvPr id="248" name="直線コネクタ 247">
          <a:extLst>
            <a:ext uri="{FF2B5EF4-FFF2-40B4-BE49-F238E27FC236}">
              <a16:creationId xmlns:a16="http://schemas.microsoft.com/office/drawing/2014/main" id="{4B3BF0BB-ED6A-4BF3-81B5-4C7357EA8FF7}"/>
            </a:ext>
          </a:extLst>
        </xdr:cNvPr>
        <xdr:cNvCxnSpPr/>
      </xdr:nvCxnSpPr>
      <xdr:spPr>
        <a:xfrm flipV="1">
          <a:off x="9639300" y="11029248"/>
          <a:ext cx="838200" cy="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9230</xdr:rowOff>
    </xdr:from>
    <xdr:to>
      <xdr:col>46</xdr:col>
      <xdr:colOff>38100</xdr:colOff>
      <xdr:row>64</xdr:row>
      <xdr:rowOff>110830</xdr:rowOff>
    </xdr:to>
    <xdr:sp macro="" textlink="">
      <xdr:nvSpPr>
        <xdr:cNvPr id="249" name="楕円 248">
          <a:extLst>
            <a:ext uri="{FF2B5EF4-FFF2-40B4-BE49-F238E27FC236}">
              <a16:creationId xmlns:a16="http://schemas.microsoft.com/office/drawing/2014/main" id="{F1D7444A-5F7F-468F-9AA2-857D466A89E8}"/>
            </a:ext>
          </a:extLst>
        </xdr:cNvPr>
        <xdr:cNvSpPr/>
      </xdr:nvSpPr>
      <xdr:spPr>
        <a:xfrm>
          <a:off x="8699500" y="1098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57888</xdr:rowOff>
    </xdr:from>
    <xdr:to>
      <xdr:col>50</xdr:col>
      <xdr:colOff>114300</xdr:colOff>
      <xdr:row>64</xdr:row>
      <xdr:rowOff>60030</xdr:rowOff>
    </xdr:to>
    <xdr:cxnSp macro="">
      <xdr:nvCxnSpPr>
        <xdr:cNvPr id="250" name="直線コネクタ 249">
          <a:extLst>
            <a:ext uri="{FF2B5EF4-FFF2-40B4-BE49-F238E27FC236}">
              <a16:creationId xmlns:a16="http://schemas.microsoft.com/office/drawing/2014/main" id="{96033FFB-6ACD-49FA-9D84-1270EE0DED89}"/>
            </a:ext>
          </a:extLst>
        </xdr:cNvPr>
        <xdr:cNvCxnSpPr/>
      </xdr:nvCxnSpPr>
      <xdr:spPr>
        <a:xfrm flipV="1">
          <a:off x="8750300" y="11030688"/>
          <a:ext cx="889000" cy="2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12154</xdr:rowOff>
    </xdr:from>
    <xdr:to>
      <xdr:col>41</xdr:col>
      <xdr:colOff>101600</xdr:colOff>
      <xdr:row>64</xdr:row>
      <xdr:rowOff>113754</xdr:rowOff>
    </xdr:to>
    <xdr:sp macro="" textlink="">
      <xdr:nvSpPr>
        <xdr:cNvPr id="251" name="楕円 250">
          <a:extLst>
            <a:ext uri="{FF2B5EF4-FFF2-40B4-BE49-F238E27FC236}">
              <a16:creationId xmlns:a16="http://schemas.microsoft.com/office/drawing/2014/main" id="{A3066150-E757-4F78-A65F-5E8A851539E7}"/>
            </a:ext>
          </a:extLst>
        </xdr:cNvPr>
        <xdr:cNvSpPr/>
      </xdr:nvSpPr>
      <xdr:spPr>
        <a:xfrm>
          <a:off x="7810500" y="1098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60030</xdr:rowOff>
    </xdr:from>
    <xdr:to>
      <xdr:col>45</xdr:col>
      <xdr:colOff>177800</xdr:colOff>
      <xdr:row>64</xdr:row>
      <xdr:rowOff>62954</xdr:rowOff>
    </xdr:to>
    <xdr:cxnSp macro="">
      <xdr:nvCxnSpPr>
        <xdr:cNvPr id="252" name="直線コネクタ 251">
          <a:extLst>
            <a:ext uri="{FF2B5EF4-FFF2-40B4-BE49-F238E27FC236}">
              <a16:creationId xmlns:a16="http://schemas.microsoft.com/office/drawing/2014/main" id="{845E5354-7CDE-4365-8A3F-37AB88224915}"/>
            </a:ext>
          </a:extLst>
        </xdr:cNvPr>
        <xdr:cNvCxnSpPr/>
      </xdr:nvCxnSpPr>
      <xdr:spPr>
        <a:xfrm flipV="1">
          <a:off x="7861300" y="11032830"/>
          <a:ext cx="889000" cy="2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13299</xdr:rowOff>
    </xdr:from>
    <xdr:to>
      <xdr:col>36</xdr:col>
      <xdr:colOff>165100</xdr:colOff>
      <xdr:row>64</xdr:row>
      <xdr:rowOff>114899</xdr:rowOff>
    </xdr:to>
    <xdr:sp macro="" textlink="">
      <xdr:nvSpPr>
        <xdr:cNvPr id="253" name="楕円 252">
          <a:extLst>
            <a:ext uri="{FF2B5EF4-FFF2-40B4-BE49-F238E27FC236}">
              <a16:creationId xmlns:a16="http://schemas.microsoft.com/office/drawing/2014/main" id="{F6BE7D96-F919-4EBF-98FF-26E17824384E}"/>
            </a:ext>
          </a:extLst>
        </xdr:cNvPr>
        <xdr:cNvSpPr/>
      </xdr:nvSpPr>
      <xdr:spPr>
        <a:xfrm>
          <a:off x="6921500" y="1098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62954</xdr:rowOff>
    </xdr:from>
    <xdr:to>
      <xdr:col>41</xdr:col>
      <xdr:colOff>50800</xdr:colOff>
      <xdr:row>64</xdr:row>
      <xdr:rowOff>64099</xdr:rowOff>
    </xdr:to>
    <xdr:cxnSp macro="">
      <xdr:nvCxnSpPr>
        <xdr:cNvPr id="254" name="直線コネクタ 253">
          <a:extLst>
            <a:ext uri="{FF2B5EF4-FFF2-40B4-BE49-F238E27FC236}">
              <a16:creationId xmlns:a16="http://schemas.microsoft.com/office/drawing/2014/main" id="{8B07BB2F-326A-4C66-90C8-055B229FE34A}"/>
            </a:ext>
          </a:extLst>
        </xdr:cNvPr>
        <xdr:cNvCxnSpPr/>
      </xdr:nvCxnSpPr>
      <xdr:spPr>
        <a:xfrm flipV="1">
          <a:off x="6972300" y="11035754"/>
          <a:ext cx="889000" cy="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53448</xdr:rowOff>
    </xdr:from>
    <xdr:ext cx="534377" cy="259045"/>
    <xdr:sp macro="" textlink="">
      <xdr:nvSpPr>
        <xdr:cNvPr id="255" name="n_1aveValue【橋りょう・トンネル】&#10;一人当たり有形固定資産（償却資産）額">
          <a:extLst>
            <a:ext uri="{FF2B5EF4-FFF2-40B4-BE49-F238E27FC236}">
              <a16:creationId xmlns:a16="http://schemas.microsoft.com/office/drawing/2014/main" id="{7651C847-3AC0-4365-841B-7126DC8AACD2}"/>
            </a:ext>
          </a:extLst>
        </xdr:cNvPr>
        <xdr:cNvSpPr txBox="1"/>
      </xdr:nvSpPr>
      <xdr:spPr>
        <a:xfrm>
          <a:off x="9359411" y="1051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57507</xdr:rowOff>
    </xdr:from>
    <xdr:ext cx="534377" cy="259045"/>
    <xdr:sp macro="" textlink="">
      <xdr:nvSpPr>
        <xdr:cNvPr id="256" name="n_2aveValue【橋りょう・トンネル】&#10;一人当たり有形固定資産（償却資産）額">
          <a:extLst>
            <a:ext uri="{FF2B5EF4-FFF2-40B4-BE49-F238E27FC236}">
              <a16:creationId xmlns:a16="http://schemas.microsoft.com/office/drawing/2014/main" id="{66CDBCA7-8ECF-42B6-ACDA-A66DD4CCDA88}"/>
            </a:ext>
          </a:extLst>
        </xdr:cNvPr>
        <xdr:cNvSpPr txBox="1"/>
      </xdr:nvSpPr>
      <xdr:spPr>
        <a:xfrm>
          <a:off x="8483111" y="10515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57337</xdr:rowOff>
    </xdr:from>
    <xdr:ext cx="534377" cy="259045"/>
    <xdr:sp macro="" textlink="">
      <xdr:nvSpPr>
        <xdr:cNvPr id="257" name="n_3aveValue【橋りょう・トンネル】&#10;一人当たり有形固定資産（償却資産）額">
          <a:extLst>
            <a:ext uri="{FF2B5EF4-FFF2-40B4-BE49-F238E27FC236}">
              <a16:creationId xmlns:a16="http://schemas.microsoft.com/office/drawing/2014/main" id="{1DFF00D8-E7A7-42BD-A0D2-7AC9814100A4}"/>
            </a:ext>
          </a:extLst>
        </xdr:cNvPr>
        <xdr:cNvSpPr txBox="1"/>
      </xdr:nvSpPr>
      <xdr:spPr>
        <a:xfrm>
          <a:off x="7594111" y="1051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61</xdr:row>
      <xdr:rowOff>74741</xdr:rowOff>
    </xdr:from>
    <xdr:ext cx="534377" cy="259045"/>
    <xdr:sp macro="" textlink="">
      <xdr:nvSpPr>
        <xdr:cNvPr id="258" name="n_4aveValue【橋りょう・トンネル】&#10;一人当たり有形固定資産（償却資産）額">
          <a:extLst>
            <a:ext uri="{FF2B5EF4-FFF2-40B4-BE49-F238E27FC236}">
              <a16:creationId xmlns:a16="http://schemas.microsoft.com/office/drawing/2014/main" id="{2130B686-CBCF-4EEC-960B-D531F86FD5FD}"/>
            </a:ext>
          </a:extLst>
        </xdr:cNvPr>
        <xdr:cNvSpPr txBox="1"/>
      </xdr:nvSpPr>
      <xdr:spPr>
        <a:xfrm>
          <a:off x="6705111" y="1053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99815</xdr:rowOff>
    </xdr:from>
    <xdr:ext cx="534377" cy="259045"/>
    <xdr:sp macro="" textlink="">
      <xdr:nvSpPr>
        <xdr:cNvPr id="259" name="n_1mainValue【橋りょう・トンネル】&#10;一人当たり有形固定資産（償却資産）額">
          <a:extLst>
            <a:ext uri="{FF2B5EF4-FFF2-40B4-BE49-F238E27FC236}">
              <a16:creationId xmlns:a16="http://schemas.microsoft.com/office/drawing/2014/main" id="{C0919E0E-2C79-4B6A-858E-90172C81958B}"/>
            </a:ext>
          </a:extLst>
        </xdr:cNvPr>
        <xdr:cNvSpPr txBox="1"/>
      </xdr:nvSpPr>
      <xdr:spPr>
        <a:xfrm>
          <a:off x="9359411" y="1107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101957</xdr:rowOff>
    </xdr:from>
    <xdr:ext cx="534377" cy="259045"/>
    <xdr:sp macro="" textlink="">
      <xdr:nvSpPr>
        <xdr:cNvPr id="260" name="n_2mainValue【橋りょう・トンネル】&#10;一人当たり有形固定資産（償却資産）額">
          <a:extLst>
            <a:ext uri="{FF2B5EF4-FFF2-40B4-BE49-F238E27FC236}">
              <a16:creationId xmlns:a16="http://schemas.microsoft.com/office/drawing/2014/main" id="{AA53AA95-A439-4B54-B353-E1D44A2E19EA}"/>
            </a:ext>
          </a:extLst>
        </xdr:cNvPr>
        <xdr:cNvSpPr txBox="1"/>
      </xdr:nvSpPr>
      <xdr:spPr>
        <a:xfrm>
          <a:off x="8483111" y="1107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104881</xdr:rowOff>
    </xdr:from>
    <xdr:ext cx="534377" cy="259045"/>
    <xdr:sp macro="" textlink="">
      <xdr:nvSpPr>
        <xdr:cNvPr id="261" name="n_3mainValue【橋りょう・トンネル】&#10;一人当たり有形固定資産（償却資産）額">
          <a:extLst>
            <a:ext uri="{FF2B5EF4-FFF2-40B4-BE49-F238E27FC236}">
              <a16:creationId xmlns:a16="http://schemas.microsoft.com/office/drawing/2014/main" id="{1A2A87BE-A9D5-4DFD-BB06-610A6A58F589}"/>
            </a:ext>
          </a:extLst>
        </xdr:cNvPr>
        <xdr:cNvSpPr txBox="1"/>
      </xdr:nvSpPr>
      <xdr:spPr>
        <a:xfrm>
          <a:off x="7594111" y="11077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106026</xdr:rowOff>
    </xdr:from>
    <xdr:ext cx="534377" cy="259045"/>
    <xdr:sp macro="" textlink="">
      <xdr:nvSpPr>
        <xdr:cNvPr id="262" name="n_4mainValue【橋りょう・トンネル】&#10;一人当たり有形固定資産（償却資産）額">
          <a:extLst>
            <a:ext uri="{FF2B5EF4-FFF2-40B4-BE49-F238E27FC236}">
              <a16:creationId xmlns:a16="http://schemas.microsoft.com/office/drawing/2014/main" id="{57F5F07C-6A1E-4FFC-B913-EC2B2B21BE4F}"/>
            </a:ext>
          </a:extLst>
        </xdr:cNvPr>
        <xdr:cNvSpPr txBox="1"/>
      </xdr:nvSpPr>
      <xdr:spPr>
        <a:xfrm>
          <a:off x="6705111" y="1107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4CFEBFD7-9BDA-4708-A0FF-123494D7F3C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B5D70A0E-B6D5-408E-ADD8-9A210103828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1D296EC0-DB75-456C-B27E-54F89DBF2EA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FED03374-B178-4E12-B741-2B2E20AE8C5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09211F2B-99AD-4EE0-8B24-63E126A7073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8B92B5AF-6815-47C5-822D-4FA1B7FDDD1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69EEABA9-38FA-42B3-97F0-50389D5C539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7EBA7525-D8F9-49B4-A876-069EB33ED3B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BE0A4FA2-22C9-44EA-920D-0017E21B4D3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BA34A161-84B0-4602-A0DA-C3FBA5B5357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31A084A4-B47B-4E67-8B74-A2F0AB0BF6D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ABA67175-6C3E-4F3A-9EDF-A1FA28C07884}"/>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1D34E4B8-5664-4E5D-8AAB-649BEA16E6DC}"/>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9AE6CE6C-E4EE-471E-A269-6EDADFE4618D}"/>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C4973352-6B78-4FBC-938E-CBCDED2F873A}"/>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99631D3B-1EFC-4EE8-BC7A-BFFA915ECFC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7F193288-B237-429C-AD41-EAF71897D91F}"/>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07B14AB3-DEE3-4882-A5AA-5157D3E9D302}"/>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0F388CBB-F57E-4927-AF5B-3FF5A8506461}"/>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FACE4AE6-4C37-4529-9C92-1A2DE61761DB}"/>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0D1E8B9F-00DB-441A-BFFD-3AFE1B05A981}"/>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4E89F4CC-C3DA-49C1-B5A3-12506BF738D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21AA5F5D-6566-4BA9-AF39-056393A6A964}"/>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A1432070-C157-450D-A661-8D9212E7B3E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144780</xdr:rowOff>
    </xdr:from>
    <xdr:to>
      <xdr:col>24</xdr:col>
      <xdr:colOff>62865</xdr:colOff>
      <xdr:row>86</xdr:row>
      <xdr:rowOff>28575</xdr:rowOff>
    </xdr:to>
    <xdr:cxnSp macro="">
      <xdr:nvCxnSpPr>
        <xdr:cNvPr id="287" name="直線コネクタ 286">
          <a:extLst>
            <a:ext uri="{FF2B5EF4-FFF2-40B4-BE49-F238E27FC236}">
              <a16:creationId xmlns:a16="http://schemas.microsoft.com/office/drawing/2014/main" id="{D212C864-E955-4441-BA09-F5284F845EA7}"/>
            </a:ext>
          </a:extLst>
        </xdr:cNvPr>
        <xdr:cNvCxnSpPr/>
      </xdr:nvCxnSpPr>
      <xdr:spPr>
        <a:xfrm flipV="1">
          <a:off x="4634865" y="13346430"/>
          <a:ext cx="0"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32402</xdr:rowOff>
    </xdr:from>
    <xdr:ext cx="405111" cy="259045"/>
    <xdr:sp macro="" textlink="">
      <xdr:nvSpPr>
        <xdr:cNvPr id="288" name="【公営住宅】&#10;有形固定資産減価償却率最小値テキスト">
          <a:extLst>
            <a:ext uri="{FF2B5EF4-FFF2-40B4-BE49-F238E27FC236}">
              <a16:creationId xmlns:a16="http://schemas.microsoft.com/office/drawing/2014/main" id="{A3CAEE4C-D951-47C6-B0C3-018EBD1973F6}"/>
            </a:ext>
          </a:extLst>
        </xdr:cNvPr>
        <xdr:cNvSpPr txBox="1"/>
      </xdr:nvSpPr>
      <xdr:spPr>
        <a:xfrm>
          <a:off x="4673600" y="1477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28575</xdr:rowOff>
    </xdr:from>
    <xdr:to>
      <xdr:col>24</xdr:col>
      <xdr:colOff>152400</xdr:colOff>
      <xdr:row>86</xdr:row>
      <xdr:rowOff>28575</xdr:rowOff>
    </xdr:to>
    <xdr:cxnSp macro="">
      <xdr:nvCxnSpPr>
        <xdr:cNvPr id="289" name="直線コネクタ 288">
          <a:extLst>
            <a:ext uri="{FF2B5EF4-FFF2-40B4-BE49-F238E27FC236}">
              <a16:creationId xmlns:a16="http://schemas.microsoft.com/office/drawing/2014/main" id="{94581F3F-4260-4785-91A0-563FCB95A1C1}"/>
            </a:ext>
          </a:extLst>
        </xdr:cNvPr>
        <xdr:cNvCxnSpPr/>
      </xdr:nvCxnSpPr>
      <xdr:spPr>
        <a:xfrm>
          <a:off x="4546600" y="1477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91457</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A43745E5-73B0-467D-B7D8-A9F44229F5FA}"/>
            </a:ext>
          </a:extLst>
        </xdr:cNvPr>
        <xdr:cNvSpPr txBox="1"/>
      </xdr:nvSpPr>
      <xdr:spPr>
        <a:xfrm>
          <a:off x="4673600" y="1312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144780</xdr:rowOff>
    </xdr:from>
    <xdr:to>
      <xdr:col>24</xdr:col>
      <xdr:colOff>152400</xdr:colOff>
      <xdr:row>77</xdr:row>
      <xdr:rowOff>144780</xdr:rowOff>
    </xdr:to>
    <xdr:cxnSp macro="">
      <xdr:nvCxnSpPr>
        <xdr:cNvPr id="291" name="直線コネクタ 290">
          <a:extLst>
            <a:ext uri="{FF2B5EF4-FFF2-40B4-BE49-F238E27FC236}">
              <a16:creationId xmlns:a16="http://schemas.microsoft.com/office/drawing/2014/main" id="{2CF33FFC-9DC6-46E9-9974-1A62CB827A78}"/>
            </a:ext>
          </a:extLst>
        </xdr:cNvPr>
        <xdr:cNvCxnSpPr/>
      </xdr:nvCxnSpPr>
      <xdr:spPr>
        <a:xfrm>
          <a:off x="4546600" y="1334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95902</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2F70CF38-7E98-4509-A09A-C636DC704805}"/>
            </a:ext>
          </a:extLst>
        </xdr:cNvPr>
        <xdr:cNvSpPr txBox="1"/>
      </xdr:nvSpPr>
      <xdr:spPr>
        <a:xfrm>
          <a:off x="4673600" y="13983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73025</xdr:rowOff>
    </xdr:from>
    <xdr:to>
      <xdr:col>24</xdr:col>
      <xdr:colOff>114300</xdr:colOff>
      <xdr:row>83</xdr:row>
      <xdr:rowOff>3175</xdr:rowOff>
    </xdr:to>
    <xdr:sp macro="" textlink="">
      <xdr:nvSpPr>
        <xdr:cNvPr id="293" name="フローチャート: 判断 292">
          <a:extLst>
            <a:ext uri="{FF2B5EF4-FFF2-40B4-BE49-F238E27FC236}">
              <a16:creationId xmlns:a16="http://schemas.microsoft.com/office/drawing/2014/main" id="{E88AF001-1470-4A45-8DF3-628B9943B0BD}"/>
            </a:ext>
          </a:extLst>
        </xdr:cNvPr>
        <xdr:cNvSpPr/>
      </xdr:nvSpPr>
      <xdr:spPr>
        <a:xfrm>
          <a:off x="4584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59689</xdr:rowOff>
    </xdr:from>
    <xdr:to>
      <xdr:col>20</xdr:col>
      <xdr:colOff>38100</xdr:colOff>
      <xdr:row>82</xdr:row>
      <xdr:rowOff>161289</xdr:rowOff>
    </xdr:to>
    <xdr:sp macro="" textlink="">
      <xdr:nvSpPr>
        <xdr:cNvPr id="294" name="フローチャート: 判断 293">
          <a:extLst>
            <a:ext uri="{FF2B5EF4-FFF2-40B4-BE49-F238E27FC236}">
              <a16:creationId xmlns:a16="http://schemas.microsoft.com/office/drawing/2014/main" id="{8FFABCD1-9C6A-4B06-B19A-746E1D64F34F}"/>
            </a:ext>
          </a:extLst>
        </xdr:cNvPr>
        <xdr:cNvSpPr/>
      </xdr:nvSpPr>
      <xdr:spPr>
        <a:xfrm>
          <a:off x="3746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57786</xdr:rowOff>
    </xdr:from>
    <xdr:to>
      <xdr:col>15</xdr:col>
      <xdr:colOff>101600</xdr:colOff>
      <xdr:row>82</xdr:row>
      <xdr:rowOff>159386</xdr:rowOff>
    </xdr:to>
    <xdr:sp macro="" textlink="">
      <xdr:nvSpPr>
        <xdr:cNvPr id="295" name="フローチャート: 判断 294">
          <a:extLst>
            <a:ext uri="{FF2B5EF4-FFF2-40B4-BE49-F238E27FC236}">
              <a16:creationId xmlns:a16="http://schemas.microsoft.com/office/drawing/2014/main" id="{793B3374-0256-4749-AA61-E3EF11BF47FA}"/>
            </a:ext>
          </a:extLst>
        </xdr:cNvPr>
        <xdr:cNvSpPr/>
      </xdr:nvSpPr>
      <xdr:spPr>
        <a:xfrm>
          <a:off x="2857500" y="141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122555</xdr:rowOff>
    </xdr:from>
    <xdr:to>
      <xdr:col>10</xdr:col>
      <xdr:colOff>165100</xdr:colOff>
      <xdr:row>83</xdr:row>
      <xdr:rowOff>52705</xdr:rowOff>
    </xdr:to>
    <xdr:sp macro="" textlink="">
      <xdr:nvSpPr>
        <xdr:cNvPr id="296" name="フローチャート: 判断 295">
          <a:extLst>
            <a:ext uri="{FF2B5EF4-FFF2-40B4-BE49-F238E27FC236}">
              <a16:creationId xmlns:a16="http://schemas.microsoft.com/office/drawing/2014/main" id="{0AABEB8F-B903-426F-AE3D-B0AB22707102}"/>
            </a:ext>
          </a:extLst>
        </xdr:cNvPr>
        <xdr:cNvSpPr/>
      </xdr:nvSpPr>
      <xdr:spPr>
        <a:xfrm>
          <a:off x="1968500" y="1418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118745</xdr:rowOff>
    </xdr:from>
    <xdr:to>
      <xdr:col>6</xdr:col>
      <xdr:colOff>38100</xdr:colOff>
      <xdr:row>83</xdr:row>
      <xdr:rowOff>48895</xdr:rowOff>
    </xdr:to>
    <xdr:sp macro="" textlink="">
      <xdr:nvSpPr>
        <xdr:cNvPr id="297" name="フローチャート: 判断 296">
          <a:extLst>
            <a:ext uri="{FF2B5EF4-FFF2-40B4-BE49-F238E27FC236}">
              <a16:creationId xmlns:a16="http://schemas.microsoft.com/office/drawing/2014/main" id="{62E3C3D0-9051-4968-8B22-BC22957BAA11}"/>
            </a:ext>
          </a:extLst>
        </xdr:cNvPr>
        <xdr:cNvSpPr/>
      </xdr:nvSpPr>
      <xdr:spPr>
        <a:xfrm>
          <a:off x="1079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5A8EA513-A5BF-441F-9B62-A032A568217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C17E6A13-7AFC-4B71-910F-EB30189AEB1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B86F1AEA-07B1-4F67-BD49-79D50C873A4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909439F4-FF5A-4CB5-AB32-BDEDA98BBAE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1E3B24D3-C106-4237-8FBB-79FD63EEBD3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65405</xdr:rowOff>
    </xdr:from>
    <xdr:to>
      <xdr:col>24</xdr:col>
      <xdr:colOff>114300</xdr:colOff>
      <xdr:row>83</xdr:row>
      <xdr:rowOff>167005</xdr:rowOff>
    </xdr:to>
    <xdr:sp macro="" textlink="">
      <xdr:nvSpPr>
        <xdr:cNvPr id="303" name="楕円 302">
          <a:extLst>
            <a:ext uri="{FF2B5EF4-FFF2-40B4-BE49-F238E27FC236}">
              <a16:creationId xmlns:a16="http://schemas.microsoft.com/office/drawing/2014/main" id="{3793BD7E-1B3D-4195-AB47-0146A42C88B2}"/>
            </a:ext>
          </a:extLst>
        </xdr:cNvPr>
        <xdr:cNvSpPr/>
      </xdr:nvSpPr>
      <xdr:spPr>
        <a:xfrm>
          <a:off x="4584700" y="1429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43832</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8C7C8295-714E-4DFD-BD8C-38121B45B2AE}"/>
            </a:ext>
          </a:extLst>
        </xdr:cNvPr>
        <xdr:cNvSpPr txBox="1"/>
      </xdr:nvSpPr>
      <xdr:spPr>
        <a:xfrm>
          <a:off x="4673600" y="1427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48261</xdr:rowOff>
    </xdr:from>
    <xdr:to>
      <xdr:col>20</xdr:col>
      <xdr:colOff>38100</xdr:colOff>
      <xdr:row>83</xdr:row>
      <xdr:rowOff>149861</xdr:rowOff>
    </xdr:to>
    <xdr:sp macro="" textlink="">
      <xdr:nvSpPr>
        <xdr:cNvPr id="305" name="楕円 304">
          <a:extLst>
            <a:ext uri="{FF2B5EF4-FFF2-40B4-BE49-F238E27FC236}">
              <a16:creationId xmlns:a16="http://schemas.microsoft.com/office/drawing/2014/main" id="{4E54ACF7-6559-4624-A834-567EAA784D4C}"/>
            </a:ext>
          </a:extLst>
        </xdr:cNvPr>
        <xdr:cNvSpPr/>
      </xdr:nvSpPr>
      <xdr:spPr>
        <a:xfrm>
          <a:off x="3746500" y="1427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99061</xdr:rowOff>
    </xdr:from>
    <xdr:to>
      <xdr:col>24</xdr:col>
      <xdr:colOff>63500</xdr:colOff>
      <xdr:row>83</xdr:row>
      <xdr:rowOff>116205</xdr:rowOff>
    </xdr:to>
    <xdr:cxnSp macro="">
      <xdr:nvCxnSpPr>
        <xdr:cNvPr id="306" name="直線コネクタ 305">
          <a:extLst>
            <a:ext uri="{FF2B5EF4-FFF2-40B4-BE49-F238E27FC236}">
              <a16:creationId xmlns:a16="http://schemas.microsoft.com/office/drawing/2014/main" id="{E3382082-EFF3-4358-9DCA-C9B548DADB4C}"/>
            </a:ext>
          </a:extLst>
        </xdr:cNvPr>
        <xdr:cNvCxnSpPr/>
      </xdr:nvCxnSpPr>
      <xdr:spPr>
        <a:xfrm>
          <a:off x="3797300" y="14329411"/>
          <a:ext cx="8382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59689</xdr:rowOff>
    </xdr:from>
    <xdr:to>
      <xdr:col>15</xdr:col>
      <xdr:colOff>101600</xdr:colOff>
      <xdr:row>83</xdr:row>
      <xdr:rowOff>161289</xdr:rowOff>
    </xdr:to>
    <xdr:sp macro="" textlink="">
      <xdr:nvSpPr>
        <xdr:cNvPr id="307" name="楕円 306">
          <a:extLst>
            <a:ext uri="{FF2B5EF4-FFF2-40B4-BE49-F238E27FC236}">
              <a16:creationId xmlns:a16="http://schemas.microsoft.com/office/drawing/2014/main" id="{A8258AB7-5D64-436A-9E0D-240E40E6318E}"/>
            </a:ext>
          </a:extLst>
        </xdr:cNvPr>
        <xdr:cNvSpPr/>
      </xdr:nvSpPr>
      <xdr:spPr>
        <a:xfrm>
          <a:off x="2857500" y="1429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99061</xdr:rowOff>
    </xdr:from>
    <xdr:to>
      <xdr:col>19</xdr:col>
      <xdr:colOff>177800</xdr:colOff>
      <xdr:row>83</xdr:row>
      <xdr:rowOff>110489</xdr:rowOff>
    </xdr:to>
    <xdr:cxnSp macro="">
      <xdr:nvCxnSpPr>
        <xdr:cNvPr id="308" name="直線コネクタ 307">
          <a:extLst>
            <a:ext uri="{FF2B5EF4-FFF2-40B4-BE49-F238E27FC236}">
              <a16:creationId xmlns:a16="http://schemas.microsoft.com/office/drawing/2014/main" id="{3472E492-F654-492B-9788-050A1E830FB0}"/>
            </a:ext>
          </a:extLst>
        </xdr:cNvPr>
        <xdr:cNvCxnSpPr/>
      </xdr:nvCxnSpPr>
      <xdr:spPr>
        <a:xfrm flipV="1">
          <a:off x="2908300" y="1432941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57786</xdr:rowOff>
    </xdr:from>
    <xdr:to>
      <xdr:col>10</xdr:col>
      <xdr:colOff>165100</xdr:colOff>
      <xdr:row>84</xdr:row>
      <xdr:rowOff>159386</xdr:rowOff>
    </xdr:to>
    <xdr:sp macro="" textlink="">
      <xdr:nvSpPr>
        <xdr:cNvPr id="309" name="楕円 308">
          <a:extLst>
            <a:ext uri="{FF2B5EF4-FFF2-40B4-BE49-F238E27FC236}">
              <a16:creationId xmlns:a16="http://schemas.microsoft.com/office/drawing/2014/main" id="{94843228-0741-44DC-9FA3-CAC00D4BFC55}"/>
            </a:ext>
          </a:extLst>
        </xdr:cNvPr>
        <xdr:cNvSpPr/>
      </xdr:nvSpPr>
      <xdr:spPr>
        <a:xfrm>
          <a:off x="1968500" y="1445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110489</xdr:rowOff>
    </xdr:from>
    <xdr:to>
      <xdr:col>15</xdr:col>
      <xdr:colOff>50800</xdr:colOff>
      <xdr:row>84</xdr:row>
      <xdr:rowOff>108586</xdr:rowOff>
    </xdr:to>
    <xdr:cxnSp macro="">
      <xdr:nvCxnSpPr>
        <xdr:cNvPr id="310" name="直線コネクタ 309">
          <a:extLst>
            <a:ext uri="{FF2B5EF4-FFF2-40B4-BE49-F238E27FC236}">
              <a16:creationId xmlns:a16="http://schemas.microsoft.com/office/drawing/2014/main" id="{BB3877CB-3D2B-4338-A7EA-4628F03C50FF}"/>
            </a:ext>
          </a:extLst>
        </xdr:cNvPr>
        <xdr:cNvCxnSpPr/>
      </xdr:nvCxnSpPr>
      <xdr:spPr>
        <a:xfrm flipV="1">
          <a:off x="2019300" y="14340839"/>
          <a:ext cx="889000" cy="169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33020</xdr:rowOff>
    </xdr:from>
    <xdr:to>
      <xdr:col>6</xdr:col>
      <xdr:colOff>38100</xdr:colOff>
      <xdr:row>84</xdr:row>
      <xdr:rowOff>134620</xdr:rowOff>
    </xdr:to>
    <xdr:sp macro="" textlink="">
      <xdr:nvSpPr>
        <xdr:cNvPr id="311" name="楕円 310">
          <a:extLst>
            <a:ext uri="{FF2B5EF4-FFF2-40B4-BE49-F238E27FC236}">
              <a16:creationId xmlns:a16="http://schemas.microsoft.com/office/drawing/2014/main" id="{CF2032E7-5D19-421A-81E9-3D610A057FDE}"/>
            </a:ext>
          </a:extLst>
        </xdr:cNvPr>
        <xdr:cNvSpPr/>
      </xdr:nvSpPr>
      <xdr:spPr>
        <a:xfrm>
          <a:off x="1079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83820</xdr:rowOff>
    </xdr:from>
    <xdr:to>
      <xdr:col>10</xdr:col>
      <xdr:colOff>114300</xdr:colOff>
      <xdr:row>84</xdr:row>
      <xdr:rowOff>108586</xdr:rowOff>
    </xdr:to>
    <xdr:cxnSp macro="">
      <xdr:nvCxnSpPr>
        <xdr:cNvPr id="312" name="直線コネクタ 311">
          <a:extLst>
            <a:ext uri="{FF2B5EF4-FFF2-40B4-BE49-F238E27FC236}">
              <a16:creationId xmlns:a16="http://schemas.microsoft.com/office/drawing/2014/main" id="{E08483D4-4C49-4FEC-ABE8-F90CCC80DEC4}"/>
            </a:ext>
          </a:extLst>
        </xdr:cNvPr>
        <xdr:cNvCxnSpPr/>
      </xdr:nvCxnSpPr>
      <xdr:spPr>
        <a:xfrm>
          <a:off x="1130300" y="14485620"/>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6366</xdr:rowOff>
    </xdr:from>
    <xdr:ext cx="405111" cy="259045"/>
    <xdr:sp macro="" textlink="">
      <xdr:nvSpPr>
        <xdr:cNvPr id="313" name="n_1aveValue【公営住宅】&#10;有形固定資産減価償却率">
          <a:extLst>
            <a:ext uri="{FF2B5EF4-FFF2-40B4-BE49-F238E27FC236}">
              <a16:creationId xmlns:a16="http://schemas.microsoft.com/office/drawing/2014/main" id="{7755EF0F-7005-49FA-9BB7-719C92E28572}"/>
            </a:ext>
          </a:extLst>
        </xdr:cNvPr>
        <xdr:cNvSpPr txBox="1"/>
      </xdr:nvSpPr>
      <xdr:spPr>
        <a:xfrm>
          <a:off x="3582044"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4463</xdr:rowOff>
    </xdr:from>
    <xdr:ext cx="405111" cy="259045"/>
    <xdr:sp macro="" textlink="">
      <xdr:nvSpPr>
        <xdr:cNvPr id="314" name="n_2aveValue【公営住宅】&#10;有形固定資産減価償却率">
          <a:extLst>
            <a:ext uri="{FF2B5EF4-FFF2-40B4-BE49-F238E27FC236}">
              <a16:creationId xmlns:a16="http://schemas.microsoft.com/office/drawing/2014/main" id="{FD889D82-4733-4C49-883F-6B05EBA03DD4}"/>
            </a:ext>
          </a:extLst>
        </xdr:cNvPr>
        <xdr:cNvSpPr txBox="1"/>
      </xdr:nvSpPr>
      <xdr:spPr>
        <a:xfrm>
          <a:off x="2705744" y="1389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69232</xdr:rowOff>
    </xdr:from>
    <xdr:ext cx="405111" cy="259045"/>
    <xdr:sp macro="" textlink="">
      <xdr:nvSpPr>
        <xdr:cNvPr id="315" name="n_3aveValue【公営住宅】&#10;有形固定資産減価償却率">
          <a:extLst>
            <a:ext uri="{FF2B5EF4-FFF2-40B4-BE49-F238E27FC236}">
              <a16:creationId xmlns:a16="http://schemas.microsoft.com/office/drawing/2014/main" id="{28160820-2AE0-440C-8B2C-8FF9050A5A8C}"/>
            </a:ext>
          </a:extLst>
        </xdr:cNvPr>
        <xdr:cNvSpPr txBox="1"/>
      </xdr:nvSpPr>
      <xdr:spPr>
        <a:xfrm>
          <a:off x="1816744" y="1395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65422</xdr:rowOff>
    </xdr:from>
    <xdr:ext cx="405111" cy="259045"/>
    <xdr:sp macro="" textlink="">
      <xdr:nvSpPr>
        <xdr:cNvPr id="316" name="n_4aveValue【公営住宅】&#10;有形固定資産減価償却率">
          <a:extLst>
            <a:ext uri="{FF2B5EF4-FFF2-40B4-BE49-F238E27FC236}">
              <a16:creationId xmlns:a16="http://schemas.microsoft.com/office/drawing/2014/main" id="{3A230F58-0D72-4D0D-BD16-457DBB2E4118}"/>
            </a:ext>
          </a:extLst>
        </xdr:cNvPr>
        <xdr:cNvSpPr txBox="1"/>
      </xdr:nvSpPr>
      <xdr:spPr>
        <a:xfrm>
          <a:off x="927744" y="1395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140988</xdr:rowOff>
    </xdr:from>
    <xdr:ext cx="405111" cy="259045"/>
    <xdr:sp macro="" textlink="">
      <xdr:nvSpPr>
        <xdr:cNvPr id="317" name="n_1mainValue【公営住宅】&#10;有形固定資産減価償却率">
          <a:extLst>
            <a:ext uri="{FF2B5EF4-FFF2-40B4-BE49-F238E27FC236}">
              <a16:creationId xmlns:a16="http://schemas.microsoft.com/office/drawing/2014/main" id="{21AD130E-4AE0-461D-9404-EF42D3742CB2}"/>
            </a:ext>
          </a:extLst>
        </xdr:cNvPr>
        <xdr:cNvSpPr txBox="1"/>
      </xdr:nvSpPr>
      <xdr:spPr>
        <a:xfrm>
          <a:off x="3582044" y="1437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152416</xdr:rowOff>
    </xdr:from>
    <xdr:ext cx="405111" cy="259045"/>
    <xdr:sp macro="" textlink="">
      <xdr:nvSpPr>
        <xdr:cNvPr id="318" name="n_2mainValue【公営住宅】&#10;有形固定資産減価償却率">
          <a:extLst>
            <a:ext uri="{FF2B5EF4-FFF2-40B4-BE49-F238E27FC236}">
              <a16:creationId xmlns:a16="http://schemas.microsoft.com/office/drawing/2014/main" id="{F6225BF2-D0E4-4F13-A089-02FB74250F74}"/>
            </a:ext>
          </a:extLst>
        </xdr:cNvPr>
        <xdr:cNvSpPr txBox="1"/>
      </xdr:nvSpPr>
      <xdr:spPr>
        <a:xfrm>
          <a:off x="2705744" y="1438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150513</xdr:rowOff>
    </xdr:from>
    <xdr:ext cx="405111" cy="259045"/>
    <xdr:sp macro="" textlink="">
      <xdr:nvSpPr>
        <xdr:cNvPr id="319" name="n_3mainValue【公営住宅】&#10;有形固定資産減価償却率">
          <a:extLst>
            <a:ext uri="{FF2B5EF4-FFF2-40B4-BE49-F238E27FC236}">
              <a16:creationId xmlns:a16="http://schemas.microsoft.com/office/drawing/2014/main" id="{A6CFB835-9996-465A-BFB5-D56CEB5B59BF}"/>
            </a:ext>
          </a:extLst>
        </xdr:cNvPr>
        <xdr:cNvSpPr txBox="1"/>
      </xdr:nvSpPr>
      <xdr:spPr>
        <a:xfrm>
          <a:off x="1816744" y="1455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125747</xdr:rowOff>
    </xdr:from>
    <xdr:ext cx="405111" cy="259045"/>
    <xdr:sp macro="" textlink="">
      <xdr:nvSpPr>
        <xdr:cNvPr id="320" name="n_4mainValue【公営住宅】&#10;有形固定資産減価償却率">
          <a:extLst>
            <a:ext uri="{FF2B5EF4-FFF2-40B4-BE49-F238E27FC236}">
              <a16:creationId xmlns:a16="http://schemas.microsoft.com/office/drawing/2014/main" id="{75272A42-7105-43FF-9A75-60522464C65A}"/>
            </a:ext>
          </a:extLst>
        </xdr:cNvPr>
        <xdr:cNvSpPr txBox="1"/>
      </xdr:nvSpPr>
      <xdr:spPr>
        <a:xfrm>
          <a:off x="927744" y="1452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3AA701DD-694E-486F-B470-6F6948580D8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D05F1290-DE86-4F81-9E09-5552185A12B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30E45E6F-FD36-4080-AE2C-0CB291C98E0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7BFC411B-9901-4976-B6A9-8CB4359B83B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B6AC17F2-ED4C-438A-9A97-0FB0E36CE37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E97FE45F-7D51-4144-9FD4-68EEF0A8C35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541A731D-B6CD-4DF1-A7E1-E8D47CBA547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C6D5859B-622F-4000-9EC3-6363128FFD9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120E2228-C940-4936-B99E-BED2D370672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A494EB4-D57D-4184-BA35-B91865A6DCC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B4314E9E-AF34-41B8-8309-868118DCA1B1}"/>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554BC6F1-5979-4DD9-B79B-7705AD4F6570}"/>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8A7E171F-6B85-4F3D-A78B-7C80F5ADDAC3}"/>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0550EF96-970E-465C-81BC-023F5F1A5CBA}"/>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50D283C0-2342-4811-A700-CB798C84EA8B}"/>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FAF27B1F-6112-4633-9F99-039A7D6EFE00}"/>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957F9FAB-A525-4EE2-9034-89D6CEF0FCE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E3EC8AA4-E4DC-4796-946B-ABB263502B63}"/>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公営住宅】&#10;一人当たり面積グラフ枠">
          <a:extLst>
            <a:ext uri="{FF2B5EF4-FFF2-40B4-BE49-F238E27FC236}">
              <a16:creationId xmlns:a16="http://schemas.microsoft.com/office/drawing/2014/main" id="{C7555958-7683-40F2-B526-0F98460DC3E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17526</xdr:rowOff>
    </xdr:from>
    <xdr:to>
      <xdr:col>54</xdr:col>
      <xdr:colOff>189865</xdr:colOff>
      <xdr:row>85</xdr:row>
      <xdr:rowOff>89536</xdr:rowOff>
    </xdr:to>
    <xdr:cxnSp macro="">
      <xdr:nvCxnSpPr>
        <xdr:cNvPr id="340" name="直線コネクタ 339">
          <a:extLst>
            <a:ext uri="{FF2B5EF4-FFF2-40B4-BE49-F238E27FC236}">
              <a16:creationId xmlns:a16="http://schemas.microsoft.com/office/drawing/2014/main" id="{AB6FE9B4-FC96-4C48-A2CF-98BD31FEEC55}"/>
            </a:ext>
          </a:extLst>
        </xdr:cNvPr>
        <xdr:cNvCxnSpPr/>
      </xdr:nvCxnSpPr>
      <xdr:spPr>
        <a:xfrm flipV="1">
          <a:off x="10476865" y="13390626"/>
          <a:ext cx="0" cy="1272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341" name="【公営住宅】&#10;一人当たり面積最小値テキスト">
          <a:extLst>
            <a:ext uri="{FF2B5EF4-FFF2-40B4-BE49-F238E27FC236}">
              <a16:creationId xmlns:a16="http://schemas.microsoft.com/office/drawing/2014/main" id="{B5307B45-FFC8-49DE-814C-B4F8C4E01206}"/>
            </a:ext>
          </a:extLst>
        </xdr:cNvPr>
        <xdr:cNvSpPr txBox="1"/>
      </xdr:nvSpPr>
      <xdr:spPr>
        <a:xfrm>
          <a:off x="10515600" y="1466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342" name="直線コネクタ 341">
          <a:extLst>
            <a:ext uri="{FF2B5EF4-FFF2-40B4-BE49-F238E27FC236}">
              <a16:creationId xmlns:a16="http://schemas.microsoft.com/office/drawing/2014/main" id="{046772F7-8F05-46C8-AB92-7268DAB9E3C5}"/>
            </a:ext>
          </a:extLst>
        </xdr:cNvPr>
        <xdr:cNvCxnSpPr/>
      </xdr:nvCxnSpPr>
      <xdr:spPr>
        <a:xfrm>
          <a:off x="10388600" y="1466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135653</xdr:rowOff>
    </xdr:from>
    <xdr:ext cx="469744" cy="259045"/>
    <xdr:sp macro="" textlink="">
      <xdr:nvSpPr>
        <xdr:cNvPr id="343" name="【公営住宅】&#10;一人当たり面積最大値テキスト">
          <a:extLst>
            <a:ext uri="{FF2B5EF4-FFF2-40B4-BE49-F238E27FC236}">
              <a16:creationId xmlns:a16="http://schemas.microsoft.com/office/drawing/2014/main" id="{7D8A78B6-39FD-413C-B47F-1DCFF34BC822}"/>
            </a:ext>
          </a:extLst>
        </xdr:cNvPr>
        <xdr:cNvSpPr txBox="1"/>
      </xdr:nvSpPr>
      <xdr:spPr>
        <a:xfrm>
          <a:off x="10515600" y="13165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17526</xdr:rowOff>
    </xdr:from>
    <xdr:to>
      <xdr:col>55</xdr:col>
      <xdr:colOff>88900</xdr:colOff>
      <xdr:row>78</xdr:row>
      <xdr:rowOff>17526</xdr:rowOff>
    </xdr:to>
    <xdr:cxnSp macro="">
      <xdr:nvCxnSpPr>
        <xdr:cNvPr id="344" name="直線コネクタ 343">
          <a:extLst>
            <a:ext uri="{FF2B5EF4-FFF2-40B4-BE49-F238E27FC236}">
              <a16:creationId xmlns:a16="http://schemas.microsoft.com/office/drawing/2014/main" id="{DED903DB-B08A-4BF2-8ACA-535C81B8D949}"/>
            </a:ext>
          </a:extLst>
        </xdr:cNvPr>
        <xdr:cNvCxnSpPr/>
      </xdr:nvCxnSpPr>
      <xdr:spPr>
        <a:xfrm>
          <a:off x="10388600" y="133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76027</xdr:rowOff>
    </xdr:from>
    <xdr:ext cx="469744" cy="259045"/>
    <xdr:sp macro="" textlink="">
      <xdr:nvSpPr>
        <xdr:cNvPr id="345" name="【公営住宅】&#10;一人当たり面積平均値テキスト">
          <a:extLst>
            <a:ext uri="{FF2B5EF4-FFF2-40B4-BE49-F238E27FC236}">
              <a16:creationId xmlns:a16="http://schemas.microsoft.com/office/drawing/2014/main" id="{36206551-1A72-451E-B9B7-BDFE58EA0516}"/>
            </a:ext>
          </a:extLst>
        </xdr:cNvPr>
        <xdr:cNvSpPr txBox="1"/>
      </xdr:nvSpPr>
      <xdr:spPr>
        <a:xfrm>
          <a:off x="10515600" y="14306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97600</xdr:rowOff>
    </xdr:from>
    <xdr:to>
      <xdr:col>55</xdr:col>
      <xdr:colOff>50800</xdr:colOff>
      <xdr:row>84</xdr:row>
      <xdr:rowOff>27750</xdr:rowOff>
    </xdr:to>
    <xdr:sp macro="" textlink="">
      <xdr:nvSpPr>
        <xdr:cNvPr id="346" name="フローチャート: 判断 345">
          <a:extLst>
            <a:ext uri="{FF2B5EF4-FFF2-40B4-BE49-F238E27FC236}">
              <a16:creationId xmlns:a16="http://schemas.microsoft.com/office/drawing/2014/main" id="{F138533F-B18C-4BD3-803D-27D54D5EF95E}"/>
            </a:ext>
          </a:extLst>
        </xdr:cNvPr>
        <xdr:cNvSpPr/>
      </xdr:nvSpPr>
      <xdr:spPr>
        <a:xfrm>
          <a:off x="10426700" y="1432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99313</xdr:rowOff>
    </xdr:from>
    <xdr:to>
      <xdr:col>50</xdr:col>
      <xdr:colOff>165100</xdr:colOff>
      <xdr:row>84</xdr:row>
      <xdr:rowOff>29463</xdr:rowOff>
    </xdr:to>
    <xdr:sp macro="" textlink="">
      <xdr:nvSpPr>
        <xdr:cNvPr id="347" name="フローチャート: 判断 346">
          <a:extLst>
            <a:ext uri="{FF2B5EF4-FFF2-40B4-BE49-F238E27FC236}">
              <a16:creationId xmlns:a16="http://schemas.microsoft.com/office/drawing/2014/main" id="{04DF558A-37D1-4F7C-82B7-A11CBD7659E8}"/>
            </a:ext>
          </a:extLst>
        </xdr:cNvPr>
        <xdr:cNvSpPr/>
      </xdr:nvSpPr>
      <xdr:spPr>
        <a:xfrm>
          <a:off x="9588500" y="1432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107886</xdr:rowOff>
    </xdr:from>
    <xdr:to>
      <xdr:col>46</xdr:col>
      <xdr:colOff>38100</xdr:colOff>
      <xdr:row>84</xdr:row>
      <xdr:rowOff>38036</xdr:rowOff>
    </xdr:to>
    <xdr:sp macro="" textlink="">
      <xdr:nvSpPr>
        <xdr:cNvPr id="348" name="フローチャート: 判断 347">
          <a:extLst>
            <a:ext uri="{FF2B5EF4-FFF2-40B4-BE49-F238E27FC236}">
              <a16:creationId xmlns:a16="http://schemas.microsoft.com/office/drawing/2014/main" id="{EE748BD0-D3D4-4940-8A64-0920A50E813B}"/>
            </a:ext>
          </a:extLst>
        </xdr:cNvPr>
        <xdr:cNvSpPr/>
      </xdr:nvSpPr>
      <xdr:spPr>
        <a:xfrm>
          <a:off x="8699500" y="1433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130747</xdr:rowOff>
    </xdr:from>
    <xdr:to>
      <xdr:col>41</xdr:col>
      <xdr:colOff>101600</xdr:colOff>
      <xdr:row>84</xdr:row>
      <xdr:rowOff>60897</xdr:rowOff>
    </xdr:to>
    <xdr:sp macro="" textlink="">
      <xdr:nvSpPr>
        <xdr:cNvPr id="349" name="フローチャート: 判断 348">
          <a:extLst>
            <a:ext uri="{FF2B5EF4-FFF2-40B4-BE49-F238E27FC236}">
              <a16:creationId xmlns:a16="http://schemas.microsoft.com/office/drawing/2014/main" id="{C5E5A841-CC89-47C3-BE63-F8121A24F32A}"/>
            </a:ext>
          </a:extLst>
        </xdr:cNvPr>
        <xdr:cNvSpPr/>
      </xdr:nvSpPr>
      <xdr:spPr>
        <a:xfrm>
          <a:off x="7810500" y="1436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152464</xdr:rowOff>
    </xdr:from>
    <xdr:to>
      <xdr:col>36</xdr:col>
      <xdr:colOff>165100</xdr:colOff>
      <xdr:row>84</xdr:row>
      <xdr:rowOff>82614</xdr:rowOff>
    </xdr:to>
    <xdr:sp macro="" textlink="">
      <xdr:nvSpPr>
        <xdr:cNvPr id="350" name="フローチャート: 判断 349">
          <a:extLst>
            <a:ext uri="{FF2B5EF4-FFF2-40B4-BE49-F238E27FC236}">
              <a16:creationId xmlns:a16="http://schemas.microsoft.com/office/drawing/2014/main" id="{BDD1F91A-EF6C-4321-95C4-AE9BCB9F5234}"/>
            </a:ext>
          </a:extLst>
        </xdr:cNvPr>
        <xdr:cNvSpPr/>
      </xdr:nvSpPr>
      <xdr:spPr>
        <a:xfrm>
          <a:off x="6921500" y="1438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DEDA193B-6CF3-42C1-8E2F-5D14BDBE1CE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B01AAAC6-D7A8-44A8-AEF5-0C7FC6F7E17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6EFFA885-6443-42B5-84D8-7A980514441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AD8A852B-26CC-4F4E-8CD3-DDD2B02F08F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DB39BF37-7ECB-4F79-A143-E58213024C1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108458</xdr:rowOff>
    </xdr:from>
    <xdr:to>
      <xdr:col>55</xdr:col>
      <xdr:colOff>50800</xdr:colOff>
      <xdr:row>81</xdr:row>
      <xdr:rowOff>38608</xdr:rowOff>
    </xdr:to>
    <xdr:sp macro="" textlink="">
      <xdr:nvSpPr>
        <xdr:cNvPr id="356" name="楕円 355">
          <a:extLst>
            <a:ext uri="{FF2B5EF4-FFF2-40B4-BE49-F238E27FC236}">
              <a16:creationId xmlns:a16="http://schemas.microsoft.com/office/drawing/2014/main" id="{53298B2B-CC4A-498F-9975-98150679CA24}"/>
            </a:ext>
          </a:extLst>
        </xdr:cNvPr>
        <xdr:cNvSpPr/>
      </xdr:nvSpPr>
      <xdr:spPr>
        <a:xfrm>
          <a:off x="10426700" y="1382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131335</xdr:rowOff>
    </xdr:from>
    <xdr:ext cx="469744" cy="259045"/>
    <xdr:sp macro="" textlink="">
      <xdr:nvSpPr>
        <xdr:cNvPr id="357" name="【公営住宅】&#10;一人当たり面積該当値テキスト">
          <a:extLst>
            <a:ext uri="{FF2B5EF4-FFF2-40B4-BE49-F238E27FC236}">
              <a16:creationId xmlns:a16="http://schemas.microsoft.com/office/drawing/2014/main" id="{F49CCEF3-5DFA-4526-B7B3-C989EE876888}"/>
            </a:ext>
          </a:extLst>
        </xdr:cNvPr>
        <xdr:cNvSpPr txBox="1"/>
      </xdr:nvSpPr>
      <xdr:spPr>
        <a:xfrm>
          <a:off x="10515600" y="13675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110744</xdr:rowOff>
    </xdr:from>
    <xdr:to>
      <xdr:col>50</xdr:col>
      <xdr:colOff>165100</xdr:colOff>
      <xdr:row>81</xdr:row>
      <xdr:rowOff>40894</xdr:rowOff>
    </xdr:to>
    <xdr:sp macro="" textlink="">
      <xdr:nvSpPr>
        <xdr:cNvPr id="358" name="楕円 357">
          <a:extLst>
            <a:ext uri="{FF2B5EF4-FFF2-40B4-BE49-F238E27FC236}">
              <a16:creationId xmlns:a16="http://schemas.microsoft.com/office/drawing/2014/main" id="{44A62D7D-2292-4070-8ADC-330953B5EBE2}"/>
            </a:ext>
          </a:extLst>
        </xdr:cNvPr>
        <xdr:cNvSpPr/>
      </xdr:nvSpPr>
      <xdr:spPr>
        <a:xfrm>
          <a:off x="9588500" y="1382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159258</xdr:rowOff>
    </xdr:from>
    <xdr:to>
      <xdr:col>55</xdr:col>
      <xdr:colOff>0</xdr:colOff>
      <xdr:row>80</xdr:row>
      <xdr:rowOff>161544</xdr:rowOff>
    </xdr:to>
    <xdr:cxnSp macro="">
      <xdr:nvCxnSpPr>
        <xdr:cNvPr id="359" name="直線コネクタ 358">
          <a:extLst>
            <a:ext uri="{FF2B5EF4-FFF2-40B4-BE49-F238E27FC236}">
              <a16:creationId xmlns:a16="http://schemas.microsoft.com/office/drawing/2014/main" id="{FCAAAC10-C85C-4AFF-9C24-347BCAA8E056}"/>
            </a:ext>
          </a:extLst>
        </xdr:cNvPr>
        <xdr:cNvCxnSpPr/>
      </xdr:nvCxnSpPr>
      <xdr:spPr>
        <a:xfrm flipV="1">
          <a:off x="9639300" y="1387525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58738</xdr:rowOff>
    </xdr:from>
    <xdr:to>
      <xdr:col>46</xdr:col>
      <xdr:colOff>38100</xdr:colOff>
      <xdr:row>80</xdr:row>
      <xdr:rowOff>160338</xdr:rowOff>
    </xdr:to>
    <xdr:sp macro="" textlink="">
      <xdr:nvSpPr>
        <xdr:cNvPr id="360" name="楕円 359">
          <a:extLst>
            <a:ext uri="{FF2B5EF4-FFF2-40B4-BE49-F238E27FC236}">
              <a16:creationId xmlns:a16="http://schemas.microsoft.com/office/drawing/2014/main" id="{FD025B0A-C6CE-49CF-BDA9-7DB6DFD7F525}"/>
            </a:ext>
          </a:extLst>
        </xdr:cNvPr>
        <xdr:cNvSpPr/>
      </xdr:nvSpPr>
      <xdr:spPr>
        <a:xfrm>
          <a:off x="8699500" y="1377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109538</xdr:rowOff>
    </xdr:from>
    <xdr:to>
      <xdr:col>50</xdr:col>
      <xdr:colOff>114300</xdr:colOff>
      <xdr:row>80</xdr:row>
      <xdr:rowOff>161544</xdr:rowOff>
    </xdr:to>
    <xdr:cxnSp macro="">
      <xdr:nvCxnSpPr>
        <xdr:cNvPr id="361" name="直線コネクタ 360">
          <a:extLst>
            <a:ext uri="{FF2B5EF4-FFF2-40B4-BE49-F238E27FC236}">
              <a16:creationId xmlns:a16="http://schemas.microsoft.com/office/drawing/2014/main" id="{984E9B3C-5395-4C1C-A274-613864AEB497}"/>
            </a:ext>
          </a:extLst>
        </xdr:cNvPr>
        <xdr:cNvCxnSpPr/>
      </xdr:nvCxnSpPr>
      <xdr:spPr>
        <a:xfrm>
          <a:off x="8750300" y="13825538"/>
          <a:ext cx="889000" cy="52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160465</xdr:rowOff>
    </xdr:from>
    <xdr:to>
      <xdr:col>41</xdr:col>
      <xdr:colOff>101600</xdr:colOff>
      <xdr:row>81</xdr:row>
      <xdr:rowOff>90615</xdr:rowOff>
    </xdr:to>
    <xdr:sp macro="" textlink="">
      <xdr:nvSpPr>
        <xdr:cNvPr id="362" name="楕円 361">
          <a:extLst>
            <a:ext uri="{FF2B5EF4-FFF2-40B4-BE49-F238E27FC236}">
              <a16:creationId xmlns:a16="http://schemas.microsoft.com/office/drawing/2014/main" id="{B5740CB3-2383-45BB-9DAA-17D50581FA64}"/>
            </a:ext>
          </a:extLst>
        </xdr:cNvPr>
        <xdr:cNvSpPr/>
      </xdr:nvSpPr>
      <xdr:spPr>
        <a:xfrm>
          <a:off x="7810500" y="1387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109538</xdr:rowOff>
    </xdr:from>
    <xdr:to>
      <xdr:col>45</xdr:col>
      <xdr:colOff>177800</xdr:colOff>
      <xdr:row>81</xdr:row>
      <xdr:rowOff>39815</xdr:rowOff>
    </xdr:to>
    <xdr:cxnSp macro="">
      <xdr:nvCxnSpPr>
        <xdr:cNvPr id="363" name="直線コネクタ 362">
          <a:extLst>
            <a:ext uri="{FF2B5EF4-FFF2-40B4-BE49-F238E27FC236}">
              <a16:creationId xmlns:a16="http://schemas.microsoft.com/office/drawing/2014/main" id="{7BAA2CBD-9123-40CB-BA1A-3F112678C22F}"/>
            </a:ext>
          </a:extLst>
        </xdr:cNvPr>
        <xdr:cNvCxnSpPr/>
      </xdr:nvCxnSpPr>
      <xdr:spPr>
        <a:xfrm flipV="1">
          <a:off x="7861300" y="13825538"/>
          <a:ext cx="889000" cy="10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445</xdr:rowOff>
    </xdr:from>
    <xdr:to>
      <xdr:col>36</xdr:col>
      <xdr:colOff>165100</xdr:colOff>
      <xdr:row>81</xdr:row>
      <xdr:rowOff>102045</xdr:rowOff>
    </xdr:to>
    <xdr:sp macro="" textlink="">
      <xdr:nvSpPr>
        <xdr:cNvPr id="364" name="楕円 363">
          <a:extLst>
            <a:ext uri="{FF2B5EF4-FFF2-40B4-BE49-F238E27FC236}">
              <a16:creationId xmlns:a16="http://schemas.microsoft.com/office/drawing/2014/main" id="{DE9C8C15-2C70-4505-8BBF-C1712B01CE67}"/>
            </a:ext>
          </a:extLst>
        </xdr:cNvPr>
        <xdr:cNvSpPr/>
      </xdr:nvSpPr>
      <xdr:spPr>
        <a:xfrm>
          <a:off x="6921500" y="1388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39815</xdr:rowOff>
    </xdr:from>
    <xdr:to>
      <xdr:col>41</xdr:col>
      <xdr:colOff>50800</xdr:colOff>
      <xdr:row>81</xdr:row>
      <xdr:rowOff>51245</xdr:rowOff>
    </xdr:to>
    <xdr:cxnSp macro="">
      <xdr:nvCxnSpPr>
        <xdr:cNvPr id="365" name="直線コネクタ 364">
          <a:extLst>
            <a:ext uri="{FF2B5EF4-FFF2-40B4-BE49-F238E27FC236}">
              <a16:creationId xmlns:a16="http://schemas.microsoft.com/office/drawing/2014/main" id="{D71F9F66-1CB3-4C06-87A3-C5523298EFD5}"/>
            </a:ext>
          </a:extLst>
        </xdr:cNvPr>
        <xdr:cNvCxnSpPr/>
      </xdr:nvCxnSpPr>
      <xdr:spPr>
        <a:xfrm flipV="1">
          <a:off x="6972300" y="1392726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20590</xdr:rowOff>
    </xdr:from>
    <xdr:ext cx="469744" cy="259045"/>
    <xdr:sp macro="" textlink="">
      <xdr:nvSpPr>
        <xdr:cNvPr id="366" name="n_1aveValue【公営住宅】&#10;一人当たり面積">
          <a:extLst>
            <a:ext uri="{FF2B5EF4-FFF2-40B4-BE49-F238E27FC236}">
              <a16:creationId xmlns:a16="http://schemas.microsoft.com/office/drawing/2014/main" id="{BCC2D664-02CA-4EF2-9786-19F87BD34F47}"/>
            </a:ext>
          </a:extLst>
        </xdr:cNvPr>
        <xdr:cNvSpPr txBox="1"/>
      </xdr:nvSpPr>
      <xdr:spPr>
        <a:xfrm>
          <a:off x="9391727" y="14422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29163</xdr:rowOff>
    </xdr:from>
    <xdr:ext cx="469744" cy="259045"/>
    <xdr:sp macro="" textlink="">
      <xdr:nvSpPr>
        <xdr:cNvPr id="367" name="n_2aveValue【公営住宅】&#10;一人当たり面積">
          <a:extLst>
            <a:ext uri="{FF2B5EF4-FFF2-40B4-BE49-F238E27FC236}">
              <a16:creationId xmlns:a16="http://schemas.microsoft.com/office/drawing/2014/main" id="{8395FACC-4C9F-4898-9438-B66BD20A36E6}"/>
            </a:ext>
          </a:extLst>
        </xdr:cNvPr>
        <xdr:cNvSpPr txBox="1"/>
      </xdr:nvSpPr>
      <xdr:spPr>
        <a:xfrm>
          <a:off x="8515427" y="14430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52024</xdr:rowOff>
    </xdr:from>
    <xdr:ext cx="469744" cy="259045"/>
    <xdr:sp macro="" textlink="">
      <xdr:nvSpPr>
        <xdr:cNvPr id="368" name="n_3aveValue【公営住宅】&#10;一人当たり面積">
          <a:extLst>
            <a:ext uri="{FF2B5EF4-FFF2-40B4-BE49-F238E27FC236}">
              <a16:creationId xmlns:a16="http://schemas.microsoft.com/office/drawing/2014/main" id="{F2DB72FF-505E-40C1-82D8-56A36BA316F5}"/>
            </a:ext>
          </a:extLst>
        </xdr:cNvPr>
        <xdr:cNvSpPr txBox="1"/>
      </xdr:nvSpPr>
      <xdr:spPr>
        <a:xfrm>
          <a:off x="7626427" y="14453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73741</xdr:rowOff>
    </xdr:from>
    <xdr:ext cx="469744" cy="259045"/>
    <xdr:sp macro="" textlink="">
      <xdr:nvSpPr>
        <xdr:cNvPr id="369" name="n_4aveValue【公営住宅】&#10;一人当たり面積">
          <a:extLst>
            <a:ext uri="{FF2B5EF4-FFF2-40B4-BE49-F238E27FC236}">
              <a16:creationId xmlns:a16="http://schemas.microsoft.com/office/drawing/2014/main" id="{48F63899-FDFF-48D1-B8FD-FE2D724D95FD}"/>
            </a:ext>
          </a:extLst>
        </xdr:cNvPr>
        <xdr:cNvSpPr txBox="1"/>
      </xdr:nvSpPr>
      <xdr:spPr>
        <a:xfrm>
          <a:off x="6737427" y="14475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57421</xdr:rowOff>
    </xdr:from>
    <xdr:ext cx="469744" cy="259045"/>
    <xdr:sp macro="" textlink="">
      <xdr:nvSpPr>
        <xdr:cNvPr id="370" name="n_1mainValue【公営住宅】&#10;一人当たり面積">
          <a:extLst>
            <a:ext uri="{FF2B5EF4-FFF2-40B4-BE49-F238E27FC236}">
              <a16:creationId xmlns:a16="http://schemas.microsoft.com/office/drawing/2014/main" id="{C853368A-A070-4D94-9293-87F3D64A13B1}"/>
            </a:ext>
          </a:extLst>
        </xdr:cNvPr>
        <xdr:cNvSpPr txBox="1"/>
      </xdr:nvSpPr>
      <xdr:spPr>
        <a:xfrm>
          <a:off x="9391727" y="13601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5415</xdr:rowOff>
    </xdr:from>
    <xdr:ext cx="469744" cy="259045"/>
    <xdr:sp macro="" textlink="">
      <xdr:nvSpPr>
        <xdr:cNvPr id="371" name="n_2mainValue【公営住宅】&#10;一人当たり面積">
          <a:extLst>
            <a:ext uri="{FF2B5EF4-FFF2-40B4-BE49-F238E27FC236}">
              <a16:creationId xmlns:a16="http://schemas.microsoft.com/office/drawing/2014/main" id="{3802F390-64A1-4EEA-ABE6-A86477E33D1F}"/>
            </a:ext>
          </a:extLst>
        </xdr:cNvPr>
        <xdr:cNvSpPr txBox="1"/>
      </xdr:nvSpPr>
      <xdr:spPr>
        <a:xfrm>
          <a:off x="8515427" y="13549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107142</xdr:rowOff>
    </xdr:from>
    <xdr:ext cx="469744" cy="259045"/>
    <xdr:sp macro="" textlink="">
      <xdr:nvSpPr>
        <xdr:cNvPr id="372" name="n_3mainValue【公営住宅】&#10;一人当たり面積">
          <a:extLst>
            <a:ext uri="{FF2B5EF4-FFF2-40B4-BE49-F238E27FC236}">
              <a16:creationId xmlns:a16="http://schemas.microsoft.com/office/drawing/2014/main" id="{030EDAE9-3336-4E00-B3BA-384CC90D620C}"/>
            </a:ext>
          </a:extLst>
        </xdr:cNvPr>
        <xdr:cNvSpPr txBox="1"/>
      </xdr:nvSpPr>
      <xdr:spPr>
        <a:xfrm>
          <a:off x="7626427" y="13651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118572</xdr:rowOff>
    </xdr:from>
    <xdr:ext cx="469744" cy="259045"/>
    <xdr:sp macro="" textlink="">
      <xdr:nvSpPr>
        <xdr:cNvPr id="373" name="n_4mainValue【公営住宅】&#10;一人当たり面積">
          <a:extLst>
            <a:ext uri="{FF2B5EF4-FFF2-40B4-BE49-F238E27FC236}">
              <a16:creationId xmlns:a16="http://schemas.microsoft.com/office/drawing/2014/main" id="{54C2D092-A314-46CE-9C66-E8E2D257055E}"/>
            </a:ext>
          </a:extLst>
        </xdr:cNvPr>
        <xdr:cNvSpPr txBox="1"/>
      </xdr:nvSpPr>
      <xdr:spPr>
        <a:xfrm>
          <a:off x="6737427" y="13663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956F306A-85E0-4E3D-A7D7-60728E40816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B3E6FDD4-902E-4865-8772-343442EED27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D4400333-9120-4DA4-872B-68ABBDDC6B7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015D1751-7422-4AB9-8997-ABFB9D9C87C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3E0DDD15-16C0-47EA-B644-7638453B5AA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757BD8AA-D005-4668-AA85-C602CF49F5C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6C205832-1F1A-4F4F-B395-00CE7529A7D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1FB333CB-62E3-4804-9312-BAD0CAF2B1CE}"/>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2" name="正方形/長方形 381">
          <a:extLst>
            <a:ext uri="{FF2B5EF4-FFF2-40B4-BE49-F238E27FC236}">
              <a16:creationId xmlns:a16="http://schemas.microsoft.com/office/drawing/2014/main" id="{C5FC0F6E-2036-4E6E-9493-757869C4050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3" name="正方形/長方形 382">
          <a:extLst>
            <a:ext uri="{FF2B5EF4-FFF2-40B4-BE49-F238E27FC236}">
              <a16:creationId xmlns:a16="http://schemas.microsoft.com/office/drawing/2014/main" id="{222B196D-039D-41F0-9CFC-5AF5C81A4F3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4" name="正方形/長方形 383">
          <a:extLst>
            <a:ext uri="{FF2B5EF4-FFF2-40B4-BE49-F238E27FC236}">
              <a16:creationId xmlns:a16="http://schemas.microsoft.com/office/drawing/2014/main" id="{C4FFDF59-171F-4FE2-BFD5-F8B7B968DB0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5" name="正方形/長方形 384">
          <a:extLst>
            <a:ext uri="{FF2B5EF4-FFF2-40B4-BE49-F238E27FC236}">
              <a16:creationId xmlns:a16="http://schemas.microsoft.com/office/drawing/2014/main" id="{8DF54B98-F17F-47D1-8A6A-A21E2B404A9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6" name="正方形/長方形 385">
          <a:extLst>
            <a:ext uri="{FF2B5EF4-FFF2-40B4-BE49-F238E27FC236}">
              <a16:creationId xmlns:a16="http://schemas.microsoft.com/office/drawing/2014/main" id="{261EB0C5-2551-47EB-A818-E4C5EACEC42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7" name="正方形/長方形 386">
          <a:extLst>
            <a:ext uri="{FF2B5EF4-FFF2-40B4-BE49-F238E27FC236}">
              <a16:creationId xmlns:a16="http://schemas.microsoft.com/office/drawing/2014/main" id="{8B49C772-8568-4910-8742-48ECD7A7D63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8" name="正方形/長方形 387">
          <a:extLst>
            <a:ext uri="{FF2B5EF4-FFF2-40B4-BE49-F238E27FC236}">
              <a16:creationId xmlns:a16="http://schemas.microsoft.com/office/drawing/2014/main" id="{9FD22A82-100F-4CBD-9D45-49FAB21323A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9" name="正方形/長方形 388">
          <a:extLst>
            <a:ext uri="{FF2B5EF4-FFF2-40B4-BE49-F238E27FC236}">
              <a16:creationId xmlns:a16="http://schemas.microsoft.com/office/drawing/2014/main" id="{998ED9E7-0A13-47F8-B0C3-F8740055017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0" name="正方形/長方形 389">
          <a:extLst>
            <a:ext uri="{FF2B5EF4-FFF2-40B4-BE49-F238E27FC236}">
              <a16:creationId xmlns:a16="http://schemas.microsoft.com/office/drawing/2014/main" id="{2BC0CC67-05C2-4324-9ACC-9DAEFFED0F2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1" name="正方形/長方形 390">
          <a:extLst>
            <a:ext uri="{FF2B5EF4-FFF2-40B4-BE49-F238E27FC236}">
              <a16:creationId xmlns:a16="http://schemas.microsoft.com/office/drawing/2014/main" id="{27E1F409-CD83-4F59-B2F8-F2CB7874D0C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2" name="正方形/長方形 391">
          <a:extLst>
            <a:ext uri="{FF2B5EF4-FFF2-40B4-BE49-F238E27FC236}">
              <a16:creationId xmlns:a16="http://schemas.microsoft.com/office/drawing/2014/main" id="{48DDBD46-BEE3-4618-8C7F-87CE1AD9E78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3" name="正方形/長方形 392">
          <a:extLst>
            <a:ext uri="{FF2B5EF4-FFF2-40B4-BE49-F238E27FC236}">
              <a16:creationId xmlns:a16="http://schemas.microsoft.com/office/drawing/2014/main" id="{1667E72D-CD8A-4419-92CD-232D5DB7171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4" name="正方形/長方形 393">
          <a:extLst>
            <a:ext uri="{FF2B5EF4-FFF2-40B4-BE49-F238E27FC236}">
              <a16:creationId xmlns:a16="http://schemas.microsoft.com/office/drawing/2014/main" id="{909B258A-C89F-4314-BAA8-618F2EB0ACE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5" name="正方形/長方形 394">
          <a:extLst>
            <a:ext uri="{FF2B5EF4-FFF2-40B4-BE49-F238E27FC236}">
              <a16:creationId xmlns:a16="http://schemas.microsoft.com/office/drawing/2014/main" id="{1AD692C9-4676-4D3A-A21A-A45A27CDB76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6" name="正方形/長方形 395">
          <a:extLst>
            <a:ext uri="{FF2B5EF4-FFF2-40B4-BE49-F238E27FC236}">
              <a16:creationId xmlns:a16="http://schemas.microsoft.com/office/drawing/2014/main" id="{1C5E52E9-14CF-465D-B7E9-BBCB6F1BD3F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a:extLst>
            <a:ext uri="{FF2B5EF4-FFF2-40B4-BE49-F238E27FC236}">
              <a16:creationId xmlns:a16="http://schemas.microsoft.com/office/drawing/2014/main" id="{D087A1F9-1887-4803-8048-9261117CE36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8" name="テキスト ボックス 397">
          <a:extLst>
            <a:ext uri="{FF2B5EF4-FFF2-40B4-BE49-F238E27FC236}">
              <a16:creationId xmlns:a16="http://schemas.microsoft.com/office/drawing/2014/main" id="{B1A8330A-E219-42C6-B10A-7B8A5EB1545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a:extLst>
            <a:ext uri="{FF2B5EF4-FFF2-40B4-BE49-F238E27FC236}">
              <a16:creationId xmlns:a16="http://schemas.microsoft.com/office/drawing/2014/main" id="{B671D32B-7ECF-475B-AB14-35657D1C106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0" name="テキスト ボックス 399">
          <a:extLst>
            <a:ext uri="{FF2B5EF4-FFF2-40B4-BE49-F238E27FC236}">
              <a16:creationId xmlns:a16="http://schemas.microsoft.com/office/drawing/2014/main" id="{0DBD445F-167B-4852-BC99-A0DFB1E4E29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1" name="直線コネクタ 400">
          <a:extLst>
            <a:ext uri="{FF2B5EF4-FFF2-40B4-BE49-F238E27FC236}">
              <a16:creationId xmlns:a16="http://schemas.microsoft.com/office/drawing/2014/main" id="{5007724B-921F-4AB4-A3F6-9836D1A54B9A}"/>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2" name="テキスト ボックス 401">
          <a:extLst>
            <a:ext uri="{FF2B5EF4-FFF2-40B4-BE49-F238E27FC236}">
              <a16:creationId xmlns:a16="http://schemas.microsoft.com/office/drawing/2014/main" id="{88CB7BA2-DA49-46A0-89EF-3314F360E845}"/>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3" name="直線コネクタ 402">
          <a:extLst>
            <a:ext uri="{FF2B5EF4-FFF2-40B4-BE49-F238E27FC236}">
              <a16:creationId xmlns:a16="http://schemas.microsoft.com/office/drawing/2014/main" id="{4C9C2D4E-1C46-4F5C-99C5-582AAF2645EB}"/>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4" name="テキスト ボックス 403">
          <a:extLst>
            <a:ext uri="{FF2B5EF4-FFF2-40B4-BE49-F238E27FC236}">
              <a16:creationId xmlns:a16="http://schemas.microsoft.com/office/drawing/2014/main" id="{A8A6BA30-8A18-44EA-ADAD-830760E47ECD}"/>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5" name="直線コネクタ 404">
          <a:extLst>
            <a:ext uri="{FF2B5EF4-FFF2-40B4-BE49-F238E27FC236}">
              <a16:creationId xmlns:a16="http://schemas.microsoft.com/office/drawing/2014/main" id="{DE61E221-CF1D-4EDC-8D1A-47B1D339325B}"/>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6" name="テキスト ボックス 405">
          <a:extLst>
            <a:ext uri="{FF2B5EF4-FFF2-40B4-BE49-F238E27FC236}">
              <a16:creationId xmlns:a16="http://schemas.microsoft.com/office/drawing/2014/main" id="{0CB23D75-1C95-43EC-B7D9-EA4D6114D50E}"/>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7" name="直線コネクタ 406">
          <a:extLst>
            <a:ext uri="{FF2B5EF4-FFF2-40B4-BE49-F238E27FC236}">
              <a16:creationId xmlns:a16="http://schemas.microsoft.com/office/drawing/2014/main" id="{A3616F93-1DF4-40AD-B18D-888AAC555E0B}"/>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8" name="テキスト ボックス 407">
          <a:extLst>
            <a:ext uri="{FF2B5EF4-FFF2-40B4-BE49-F238E27FC236}">
              <a16:creationId xmlns:a16="http://schemas.microsoft.com/office/drawing/2014/main" id="{8EF816DD-8D95-42D7-80CB-9C52E1656823}"/>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9" name="直線コネクタ 408">
          <a:extLst>
            <a:ext uri="{FF2B5EF4-FFF2-40B4-BE49-F238E27FC236}">
              <a16:creationId xmlns:a16="http://schemas.microsoft.com/office/drawing/2014/main" id="{5A4CF975-C010-49F2-AA81-0BD2727B1D49}"/>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0" name="テキスト ボックス 409">
          <a:extLst>
            <a:ext uri="{FF2B5EF4-FFF2-40B4-BE49-F238E27FC236}">
              <a16:creationId xmlns:a16="http://schemas.microsoft.com/office/drawing/2014/main" id="{643B4245-E50A-4F39-8526-242B2DA008F6}"/>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a16="http://schemas.microsoft.com/office/drawing/2014/main" id="{9E319B15-253F-49BA-BA71-CAEF5498B00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2" name="テキスト ボックス 411">
          <a:extLst>
            <a:ext uri="{FF2B5EF4-FFF2-40B4-BE49-F238E27FC236}">
              <a16:creationId xmlns:a16="http://schemas.microsoft.com/office/drawing/2014/main" id="{4004D1CF-6DC1-42E2-83DF-6D1D7FD45508}"/>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2D3021D1-B058-4182-AB38-B8133B82C9E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108585</xdr:rowOff>
    </xdr:from>
    <xdr:to>
      <xdr:col>85</xdr:col>
      <xdr:colOff>126364</xdr:colOff>
      <xdr:row>41</xdr:row>
      <xdr:rowOff>3810</xdr:rowOff>
    </xdr:to>
    <xdr:cxnSp macro="">
      <xdr:nvCxnSpPr>
        <xdr:cNvPr id="414" name="直線コネクタ 413">
          <a:extLst>
            <a:ext uri="{FF2B5EF4-FFF2-40B4-BE49-F238E27FC236}">
              <a16:creationId xmlns:a16="http://schemas.microsoft.com/office/drawing/2014/main" id="{E61F90A4-A733-484A-8D40-5BC18F10C778}"/>
            </a:ext>
          </a:extLst>
        </xdr:cNvPr>
        <xdr:cNvCxnSpPr/>
      </xdr:nvCxnSpPr>
      <xdr:spPr>
        <a:xfrm flipV="1">
          <a:off x="16318864" y="5766435"/>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7637</xdr:rowOff>
    </xdr:from>
    <xdr:ext cx="405111" cy="259045"/>
    <xdr:sp macro="" textlink="">
      <xdr:nvSpPr>
        <xdr:cNvPr id="415" name="【認定こども園・幼稚園・保育所】&#10;有形固定資産減価償却率最小値テキスト">
          <a:extLst>
            <a:ext uri="{FF2B5EF4-FFF2-40B4-BE49-F238E27FC236}">
              <a16:creationId xmlns:a16="http://schemas.microsoft.com/office/drawing/2014/main" id="{FFBEB829-AD4F-44E1-A4A5-DDD5EB29DD38}"/>
            </a:ext>
          </a:extLst>
        </xdr:cNvPr>
        <xdr:cNvSpPr txBox="1"/>
      </xdr:nvSpPr>
      <xdr:spPr>
        <a:xfrm>
          <a:off x="16357600" y="703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3810</xdr:rowOff>
    </xdr:from>
    <xdr:to>
      <xdr:col>86</xdr:col>
      <xdr:colOff>25400</xdr:colOff>
      <xdr:row>41</xdr:row>
      <xdr:rowOff>3810</xdr:rowOff>
    </xdr:to>
    <xdr:cxnSp macro="">
      <xdr:nvCxnSpPr>
        <xdr:cNvPr id="416" name="直線コネクタ 415">
          <a:extLst>
            <a:ext uri="{FF2B5EF4-FFF2-40B4-BE49-F238E27FC236}">
              <a16:creationId xmlns:a16="http://schemas.microsoft.com/office/drawing/2014/main" id="{5121B55F-9B3A-481C-9C1B-44F510F880C2}"/>
            </a:ext>
          </a:extLst>
        </xdr:cNvPr>
        <xdr:cNvCxnSpPr/>
      </xdr:nvCxnSpPr>
      <xdr:spPr>
        <a:xfrm>
          <a:off x="16230600" y="703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55262</xdr:rowOff>
    </xdr:from>
    <xdr:ext cx="405111" cy="259045"/>
    <xdr:sp macro="" textlink="">
      <xdr:nvSpPr>
        <xdr:cNvPr id="417" name="【認定こども園・幼稚園・保育所】&#10;有形固定資産減価償却率最大値テキスト">
          <a:extLst>
            <a:ext uri="{FF2B5EF4-FFF2-40B4-BE49-F238E27FC236}">
              <a16:creationId xmlns:a16="http://schemas.microsoft.com/office/drawing/2014/main" id="{A42E2734-85FA-4FF1-9839-EA084E7C8517}"/>
            </a:ext>
          </a:extLst>
        </xdr:cNvPr>
        <xdr:cNvSpPr txBox="1"/>
      </xdr:nvSpPr>
      <xdr:spPr>
        <a:xfrm>
          <a:off x="16357600" y="5541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108585</xdr:rowOff>
    </xdr:from>
    <xdr:to>
      <xdr:col>86</xdr:col>
      <xdr:colOff>25400</xdr:colOff>
      <xdr:row>33</xdr:row>
      <xdr:rowOff>108585</xdr:rowOff>
    </xdr:to>
    <xdr:cxnSp macro="">
      <xdr:nvCxnSpPr>
        <xdr:cNvPr id="418" name="直線コネクタ 417">
          <a:extLst>
            <a:ext uri="{FF2B5EF4-FFF2-40B4-BE49-F238E27FC236}">
              <a16:creationId xmlns:a16="http://schemas.microsoft.com/office/drawing/2014/main" id="{DAFBA1A0-853B-4E9D-9E59-F11573E962C2}"/>
            </a:ext>
          </a:extLst>
        </xdr:cNvPr>
        <xdr:cNvCxnSpPr/>
      </xdr:nvCxnSpPr>
      <xdr:spPr>
        <a:xfrm>
          <a:off x="16230600" y="576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104792</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id="{14D16701-A268-4B3A-B331-62CF8CCF3D3B}"/>
            </a:ext>
          </a:extLst>
        </xdr:cNvPr>
        <xdr:cNvSpPr txBox="1"/>
      </xdr:nvSpPr>
      <xdr:spPr>
        <a:xfrm>
          <a:off x="16357600" y="62769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126365</xdr:rowOff>
    </xdr:from>
    <xdr:to>
      <xdr:col>85</xdr:col>
      <xdr:colOff>177800</xdr:colOff>
      <xdr:row>37</xdr:row>
      <xdr:rowOff>56515</xdr:rowOff>
    </xdr:to>
    <xdr:sp macro="" textlink="">
      <xdr:nvSpPr>
        <xdr:cNvPr id="420" name="フローチャート: 判断 419">
          <a:extLst>
            <a:ext uri="{FF2B5EF4-FFF2-40B4-BE49-F238E27FC236}">
              <a16:creationId xmlns:a16="http://schemas.microsoft.com/office/drawing/2014/main" id="{B155DEBF-C0AE-4954-B737-80201BD6EEFA}"/>
            </a:ext>
          </a:extLst>
        </xdr:cNvPr>
        <xdr:cNvSpPr/>
      </xdr:nvSpPr>
      <xdr:spPr>
        <a:xfrm>
          <a:off x="162687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105410</xdr:rowOff>
    </xdr:from>
    <xdr:to>
      <xdr:col>81</xdr:col>
      <xdr:colOff>101600</xdr:colOff>
      <xdr:row>37</xdr:row>
      <xdr:rowOff>35560</xdr:rowOff>
    </xdr:to>
    <xdr:sp macro="" textlink="">
      <xdr:nvSpPr>
        <xdr:cNvPr id="421" name="フローチャート: 判断 420">
          <a:extLst>
            <a:ext uri="{FF2B5EF4-FFF2-40B4-BE49-F238E27FC236}">
              <a16:creationId xmlns:a16="http://schemas.microsoft.com/office/drawing/2014/main" id="{820144DF-3FE5-41C3-9191-8DFD19291CF8}"/>
            </a:ext>
          </a:extLst>
        </xdr:cNvPr>
        <xdr:cNvSpPr/>
      </xdr:nvSpPr>
      <xdr:spPr>
        <a:xfrm>
          <a:off x="15430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93980</xdr:rowOff>
    </xdr:from>
    <xdr:to>
      <xdr:col>76</xdr:col>
      <xdr:colOff>165100</xdr:colOff>
      <xdr:row>37</xdr:row>
      <xdr:rowOff>24130</xdr:rowOff>
    </xdr:to>
    <xdr:sp macro="" textlink="">
      <xdr:nvSpPr>
        <xdr:cNvPr id="422" name="フローチャート: 判断 421">
          <a:extLst>
            <a:ext uri="{FF2B5EF4-FFF2-40B4-BE49-F238E27FC236}">
              <a16:creationId xmlns:a16="http://schemas.microsoft.com/office/drawing/2014/main" id="{C35EEF3B-13BE-482C-A9A2-7BF2E6A6484E}"/>
            </a:ext>
          </a:extLst>
        </xdr:cNvPr>
        <xdr:cNvSpPr/>
      </xdr:nvSpPr>
      <xdr:spPr>
        <a:xfrm>
          <a:off x="14541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154940</xdr:rowOff>
    </xdr:from>
    <xdr:to>
      <xdr:col>72</xdr:col>
      <xdr:colOff>38100</xdr:colOff>
      <xdr:row>37</xdr:row>
      <xdr:rowOff>85090</xdr:rowOff>
    </xdr:to>
    <xdr:sp macro="" textlink="">
      <xdr:nvSpPr>
        <xdr:cNvPr id="423" name="フローチャート: 判断 422">
          <a:extLst>
            <a:ext uri="{FF2B5EF4-FFF2-40B4-BE49-F238E27FC236}">
              <a16:creationId xmlns:a16="http://schemas.microsoft.com/office/drawing/2014/main" id="{7CE0D98E-06F5-4742-ADD3-5636462D3D51}"/>
            </a:ext>
          </a:extLst>
        </xdr:cNvPr>
        <xdr:cNvSpPr/>
      </xdr:nvSpPr>
      <xdr:spPr>
        <a:xfrm>
          <a:off x="13652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168275</xdr:rowOff>
    </xdr:from>
    <xdr:to>
      <xdr:col>67</xdr:col>
      <xdr:colOff>101600</xdr:colOff>
      <xdr:row>37</xdr:row>
      <xdr:rowOff>98425</xdr:rowOff>
    </xdr:to>
    <xdr:sp macro="" textlink="">
      <xdr:nvSpPr>
        <xdr:cNvPr id="424" name="フローチャート: 判断 423">
          <a:extLst>
            <a:ext uri="{FF2B5EF4-FFF2-40B4-BE49-F238E27FC236}">
              <a16:creationId xmlns:a16="http://schemas.microsoft.com/office/drawing/2014/main" id="{4080AD18-ACF2-43DC-91E4-84488FE8313B}"/>
            </a:ext>
          </a:extLst>
        </xdr:cNvPr>
        <xdr:cNvSpPr/>
      </xdr:nvSpPr>
      <xdr:spPr>
        <a:xfrm>
          <a:off x="12763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1199152D-92CB-4F9F-A627-F71A96EE798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5D54A051-4C47-4D2A-94BC-FAD1614A148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1A1E7E1E-8113-4B88-A759-3A6AE1C513A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1B298BB0-C98A-4D37-A2DA-3C9AAABA41D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E168E23D-3466-4306-BD30-EDBAC1D1C7C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107315</xdr:rowOff>
    </xdr:from>
    <xdr:to>
      <xdr:col>85</xdr:col>
      <xdr:colOff>177800</xdr:colOff>
      <xdr:row>36</xdr:row>
      <xdr:rowOff>37465</xdr:rowOff>
    </xdr:to>
    <xdr:sp macro="" textlink="">
      <xdr:nvSpPr>
        <xdr:cNvPr id="430" name="楕円 429">
          <a:extLst>
            <a:ext uri="{FF2B5EF4-FFF2-40B4-BE49-F238E27FC236}">
              <a16:creationId xmlns:a16="http://schemas.microsoft.com/office/drawing/2014/main" id="{ED3B0771-4C03-4D35-850D-D3BFA5C591BD}"/>
            </a:ext>
          </a:extLst>
        </xdr:cNvPr>
        <xdr:cNvSpPr/>
      </xdr:nvSpPr>
      <xdr:spPr>
        <a:xfrm>
          <a:off x="16268700" y="610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130192</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id="{C2742B7A-C3DD-49DE-9DE3-0A9248A973EC}"/>
            </a:ext>
          </a:extLst>
        </xdr:cNvPr>
        <xdr:cNvSpPr txBox="1"/>
      </xdr:nvSpPr>
      <xdr:spPr>
        <a:xfrm>
          <a:off x="16357600" y="595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103505</xdr:rowOff>
    </xdr:from>
    <xdr:to>
      <xdr:col>81</xdr:col>
      <xdr:colOff>101600</xdr:colOff>
      <xdr:row>37</xdr:row>
      <xdr:rowOff>33655</xdr:rowOff>
    </xdr:to>
    <xdr:sp macro="" textlink="">
      <xdr:nvSpPr>
        <xdr:cNvPr id="432" name="楕円 431">
          <a:extLst>
            <a:ext uri="{FF2B5EF4-FFF2-40B4-BE49-F238E27FC236}">
              <a16:creationId xmlns:a16="http://schemas.microsoft.com/office/drawing/2014/main" id="{0B775427-9BCE-453B-8B8A-144F599531B8}"/>
            </a:ext>
          </a:extLst>
        </xdr:cNvPr>
        <xdr:cNvSpPr/>
      </xdr:nvSpPr>
      <xdr:spPr>
        <a:xfrm>
          <a:off x="15430500" y="627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158115</xdr:rowOff>
    </xdr:from>
    <xdr:to>
      <xdr:col>85</xdr:col>
      <xdr:colOff>127000</xdr:colOff>
      <xdr:row>36</xdr:row>
      <xdr:rowOff>154305</xdr:rowOff>
    </xdr:to>
    <xdr:cxnSp macro="">
      <xdr:nvCxnSpPr>
        <xdr:cNvPr id="433" name="直線コネクタ 432">
          <a:extLst>
            <a:ext uri="{FF2B5EF4-FFF2-40B4-BE49-F238E27FC236}">
              <a16:creationId xmlns:a16="http://schemas.microsoft.com/office/drawing/2014/main" id="{868429F8-AA37-430A-B173-307C5B369A74}"/>
            </a:ext>
          </a:extLst>
        </xdr:cNvPr>
        <xdr:cNvCxnSpPr/>
      </xdr:nvCxnSpPr>
      <xdr:spPr>
        <a:xfrm flipV="1">
          <a:off x="15481300" y="6158865"/>
          <a:ext cx="8382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105410</xdr:rowOff>
    </xdr:from>
    <xdr:to>
      <xdr:col>76</xdr:col>
      <xdr:colOff>165100</xdr:colOff>
      <xdr:row>37</xdr:row>
      <xdr:rowOff>35560</xdr:rowOff>
    </xdr:to>
    <xdr:sp macro="" textlink="">
      <xdr:nvSpPr>
        <xdr:cNvPr id="434" name="楕円 433">
          <a:extLst>
            <a:ext uri="{FF2B5EF4-FFF2-40B4-BE49-F238E27FC236}">
              <a16:creationId xmlns:a16="http://schemas.microsoft.com/office/drawing/2014/main" id="{47AE5EBB-588F-4394-843F-0516A966B000}"/>
            </a:ext>
          </a:extLst>
        </xdr:cNvPr>
        <xdr:cNvSpPr/>
      </xdr:nvSpPr>
      <xdr:spPr>
        <a:xfrm>
          <a:off x="145415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154305</xdr:rowOff>
    </xdr:from>
    <xdr:to>
      <xdr:col>81</xdr:col>
      <xdr:colOff>50800</xdr:colOff>
      <xdr:row>36</xdr:row>
      <xdr:rowOff>156210</xdr:rowOff>
    </xdr:to>
    <xdr:cxnSp macro="">
      <xdr:nvCxnSpPr>
        <xdr:cNvPr id="435" name="直線コネクタ 434">
          <a:extLst>
            <a:ext uri="{FF2B5EF4-FFF2-40B4-BE49-F238E27FC236}">
              <a16:creationId xmlns:a16="http://schemas.microsoft.com/office/drawing/2014/main" id="{60141542-ABD9-4E3A-B212-9D0C34C91E16}"/>
            </a:ext>
          </a:extLst>
        </xdr:cNvPr>
        <xdr:cNvCxnSpPr/>
      </xdr:nvCxnSpPr>
      <xdr:spPr>
        <a:xfrm flipV="1">
          <a:off x="14592300" y="632650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122555</xdr:rowOff>
    </xdr:from>
    <xdr:to>
      <xdr:col>72</xdr:col>
      <xdr:colOff>38100</xdr:colOff>
      <xdr:row>37</xdr:row>
      <xdr:rowOff>52705</xdr:rowOff>
    </xdr:to>
    <xdr:sp macro="" textlink="">
      <xdr:nvSpPr>
        <xdr:cNvPr id="436" name="楕円 435">
          <a:extLst>
            <a:ext uri="{FF2B5EF4-FFF2-40B4-BE49-F238E27FC236}">
              <a16:creationId xmlns:a16="http://schemas.microsoft.com/office/drawing/2014/main" id="{8D0ED4D5-C650-448F-919E-1380BDF1A08C}"/>
            </a:ext>
          </a:extLst>
        </xdr:cNvPr>
        <xdr:cNvSpPr/>
      </xdr:nvSpPr>
      <xdr:spPr>
        <a:xfrm>
          <a:off x="136525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156210</xdr:rowOff>
    </xdr:from>
    <xdr:to>
      <xdr:col>76</xdr:col>
      <xdr:colOff>114300</xdr:colOff>
      <xdr:row>37</xdr:row>
      <xdr:rowOff>1905</xdr:rowOff>
    </xdr:to>
    <xdr:cxnSp macro="">
      <xdr:nvCxnSpPr>
        <xdr:cNvPr id="437" name="直線コネクタ 436">
          <a:extLst>
            <a:ext uri="{FF2B5EF4-FFF2-40B4-BE49-F238E27FC236}">
              <a16:creationId xmlns:a16="http://schemas.microsoft.com/office/drawing/2014/main" id="{8F3C755F-309B-4BB0-9251-8D5372BAB8C2}"/>
            </a:ext>
          </a:extLst>
        </xdr:cNvPr>
        <xdr:cNvCxnSpPr/>
      </xdr:nvCxnSpPr>
      <xdr:spPr>
        <a:xfrm flipV="1">
          <a:off x="13703300" y="632841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105410</xdr:rowOff>
    </xdr:from>
    <xdr:to>
      <xdr:col>67</xdr:col>
      <xdr:colOff>101600</xdr:colOff>
      <xdr:row>38</xdr:row>
      <xdr:rowOff>35560</xdr:rowOff>
    </xdr:to>
    <xdr:sp macro="" textlink="">
      <xdr:nvSpPr>
        <xdr:cNvPr id="438" name="楕円 437">
          <a:extLst>
            <a:ext uri="{FF2B5EF4-FFF2-40B4-BE49-F238E27FC236}">
              <a16:creationId xmlns:a16="http://schemas.microsoft.com/office/drawing/2014/main" id="{72BDA464-8FC9-4312-8E97-E3CBFCC75636}"/>
            </a:ext>
          </a:extLst>
        </xdr:cNvPr>
        <xdr:cNvSpPr/>
      </xdr:nvSpPr>
      <xdr:spPr>
        <a:xfrm>
          <a:off x="12763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1905</xdr:rowOff>
    </xdr:from>
    <xdr:to>
      <xdr:col>71</xdr:col>
      <xdr:colOff>177800</xdr:colOff>
      <xdr:row>37</xdr:row>
      <xdr:rowOff>156210</xdr:rowOff>
    </xdr:to>
    <xdr:cxnSp macro="">
      <xdr:nvCxnSpPr>
        <xdr:cNvPr id="439" name="直線コネクタ 438">
          <a:extLst>
            <a:ext uri="{FF2B5EF4-FFF2-40B4-BE49-F238E27FC236}">
              <a16:creationId xmlns:a16="http://schemas.microsoft.com/office/drawing/2014/main" id="{ADBA8F80-9943-48A1-84EE-6121F50BA57D}"/>
            </a:ext>
          </a:extLst>
        </xdr:cNvPr>
        <xdr:cNvCxnSpPr/>
      </xdr:nvCxnSpPr>
      <xdr:spPr>
        <a:xfrm flipV="1">
          <a:off x="12814300" y="6345555"/>
          <a:ext cx="889000" cy="15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26687</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id="{171FDE65-90A1-45CA-BCAF-3B812FB0A993}"/>
            </a:ext>
          </a:extLst>
        </xdr:cNvPr>
        <xdr:cNvSpPr txBox="1"/>
      </xdr:nvSpPr>
      <xdr:spPr>
        <a:xfrm>
          <a:off x="15266044"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40657</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id="{166A0432-7793-499E-86D5-E47D1BC65486}"/>
            </a:ext>
          </a:extLst>
        </xdr:cNvPr>
        <xdr:cNvSpPr txBox="1"/>
      </xdr:nvSpPr>
      <xdr:spPr>
        <a:xfrm>
          <a:off x="143897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76217</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id="{BE716350-57C9-4EE1-89F8-78FE7F89E9A1}"/>
            </a:ext>
          </a:extLst>
        </xdr:cNvPr>
        <xdr:cNvSpPr txBox="1"/>
      </xdr:nvSpPr>
      <xdr:spPr>
        <a:xfrm>
          <a:off x="13500744" y="641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114952</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id="{07EE3789-0D44-4A4B-9D38-DA265D5123F7}"/>
            </a:ext>
          </a:extLst>
        </xdr:cNvPr>
        <xdr:cNvSpPr txBox="1"/>
      </xdr:nvSpPr>
      <xdr:spPr>
        <a:xfrm>
          <a:off x="126117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50182</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id="{6330EBCA-D1E6-40F9-AE48-3525EDED0336}"/>
            </a:ext>
          </a:extLst>
        </xdr:cNvPr>
        <xdr:cNvSpPr txBox="1"/>
      </xdr:nvSpPr>
      <xdr:spPr>
        <a:xfrm>
          <a:off x="15266044"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26687</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id="{2F89C25B-A2F9-4203-B3CC-2C65E16E58E9}"/>
            </a:ext>
          </a:extLst>
        </xdr:cNvPr>
        <xdr:cNvSpPr txBox="1"/>
      </xdr:nvSpPr>
      <xdr:spPr>
        <a:xfrm>
          <a:off x="14389744"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69232</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id="{CF413A67-AF0B-4513-BCF1-BBB575C54A1F}"/>
            </a:ext>
          </a:extLst>
        </xdr:cNvPr>
        <xdr:cNvSpPr txBox="1"/>
      </xdr:nvSpPr>
      <xdr:spPr>
        <a:xfrm>
          <a:off x="1350074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26687</xdr:rowOff>
    </xdr:from>
    <xdr:ext cx="405111" cy="259045"/>
    <xdr:sp macro="" textlink="">
      <xdr:nvSpPr>
        <xdr:cNvPr id="447" name="n_4mainValue【認定こども園・幼稚園・保育所】&#10;有形固定資産減価償却率">
          <a:extLst>
            <a:ext uri="{FF2B5EF4-FFF2-40B4-BE49-F238E27FC236}">
              <a16:creationId xmlns:a16="http://schemas.microsoft.com/office/drawing/2014/main" id="{EC4289F9-D5F8-41EA-B16D-F89932E5B369}"/>
            </a:ext>
          </a:extLst>
        </xdr:cNvPr>
        <xdr:cNvSpPr txBox="1"/>
      </xdr:nvSpPr>
      <xdr:spPr>
        <a:xfrm>
          <a:off x="12611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41AF4310-1349-4D04-897D-8285962809D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5E23A60F-FC28-45CC-96EC-A247DCF5FEF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8349C2AD-2197-4AA4-B218-22DFA882E9C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41F41AAB-6E7E-4923-B2A8-6E8D2CD5480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28F368FA-E571-484A-98A9-2EBE0EB0407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63E5BC86-F59D-416E-A2B0-E941DFF4C5C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C4F604CC-9BAF-4C2D-84B3-DFC48B9E4EF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ED4F3BE8-5A3F-42FB-80A6-83A15CDEE4D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85F53697-CA97-4FBD-ADC0-0EE8B36AD48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2B7716BE-F717-472D-AC40-B22C2B92D99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8" name="直線コネクタ 457">
          <a:extLst>
            <a:ext uri="{FF2B5EF4-FFF2-40B4-BE49-F238E27FC236}">
              <a16:creationId xmlns:a16="http://schemas.microsoft.com/office/drawing/2014/main" id="{3D375828-80E2-4BF1-827F-0BA63AC9A741}"/>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9" name="テキスト ボックス 458">
          <a:extLst>
            <a:ext uri="{FF2B5EF4-FFF2-40B4-BE49-F238E27FC236}">
              <a16:creationId xmlns:a16="http://schemas.microsoft.com/office/drawing/2014/main" id="{4E37F5AF-045C-4A62-9335-3CBA2471DF02}"/>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0" name="直線コネクタ 459">
          <a:extLst>
            <a:ext uri="{FF2B5EF4-FFF2-40B4-BE49-F238E27FC236}">
              <a16:creationId xmlns:a16="http://schemas.microsoft.com/office/drawing/2014/main" id="{3D3D4FB1-E2D9-47F5-8373-DAA8BE4B696F}"/>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1" name="テキスト ボックス 460">
          <a:extLst>
            <a:ext uri="{FF2B5EF4-FFF2-40B4-BE49-F238E27FC236}">
              <a16:creationId xmlns:a16="http://schemas.microsoft.com/office/drawing/2014/main" id="{5D4E42A2-F400-4917-843A-9EBD48DA445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2" name="直線コネクタ 461">
          <a:extLst>
            <a:ext uri="{FF2B5EF4-FFF2-40B4-BE49-F238E27FC236}">
              <a16:creationId xmlns:a16="http://schemas.microsoft.com/office/drawing/2014/main" id="{1D12B7BA-112C-48EC-A986-00D42BEC9266}"/>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3" name="テキスト ボックス 462">
          <a:extLst>
            <a:ext uri="{FF2B5EF4-FFF2-40B4-BE49-F238E27FC236}">
              <a16:creationId xmlns:a16="http://schemas.microsoft.com/office/drawing/2014/main" id="{DFC45F58-2247-4773-BF6B-301CA6B92256}"/>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4" name="直線コネクタ 463">
          <a:extLst>
            <a:ext uri="{FF2B5EF4-FFF2-40B4-BE49-F238E27FC236}">
              <a16:creationId xmlns:a16="http://schemas.microsoft.com/office/drawing/2014/main" id="{A53DA1F9-D2BB-407E-AE7E-850466FB2F9A}"/>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5" name="テキスト ボックス 464">
          <a:extLst>
            <a:ext uri="{FF2B5EF4-FFF2-40B4-BE49-F238E27FC236}">
              <a16:creationId xmlns:a16="http://schemas.microsoft.com/office/drawing/2014/main" id="{6A73ACE6-1DD3-414F-B80A-F6ECF33FBC85}"/>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6" name="直線コネクタ 465">
          <a:extLst>
            <a:ext uri="{FF2B5EF4-FFF2-40B4-BE49-F238E27FC236}">
              <a16:creationId xmlns:a16="http://schemas.microsoft.com/office/drawing/2014/main" id="{F0FC98BA-EF75-4F0A-B677-4E0A238361B4}"/>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7" name="テキスト ボックス 466">
          <a:extLst>
            <a:ext uri="{FF2B5EF4-FFF2-40B4-BE49-F238E27FC236}">
              <a16:creationId xmlns:a16="http://schemas.microsoft.com/office/drawing/2014/main" id="{9F0B58AE-AB9D-496D-974B-5924135EE8D5}"/>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id="{1E2D8903-217A-4D61-A83C-00CF117FFC4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a:extLst>
            <a:ext uri="{FF2B5EF4-FFF2-40B4-BE49-F238E27FC236}">
              <a16:creationId xmlns:a16="http://schemas.microsoft.com/office/drawing/2014/main" id="{3CC4BAD8-E6FA-4AA7-86D2-9BE13382123D}"/>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a:extLst>
            <a:ext uri="{FF2B5EF4-FFF2-40B4-BE49-F238E27FC236}">
              <a16:creationId xmlns:a16="http://schemas.microsoft.com/office/drawing/2014/main" id="{539AB872-A9A4-4F47-AE8B-1453B88DAD0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99060</xdr:rowOff>
    </xdr:from>
    <xdr:to>
      <xdr:col>116</xdr:col>
      <xdr:colOff>62864</xdr:colOff>
      <xdr:row>42</xdr:row>
      <xdr:rowOff>0</xdr:rowOff>
    </xdr:to>
    <xdr:cxnSp macro="">
      <xdr:nvCxnSpPr>
        <xdr:cNvPr id="471" name="直線コネクタ 470">
          <a:extLst>
            <a:ext uri="{FF2B5EF4-FFF2-40B4-BE49-F238E27FC236}">
              <a16:creationId xmlns:a16="http://schemas.microsoft.com/office/drawing/2014/main" id="{89DE49A6-0E5A-426B-954D-50DDB94E2A08}"/>
            </a:ext>
          </a:extLst>
        </xdr:cNvPr>
        <xdr:cNvCxnSpPr/>
      </xdr:nvCxnSpPr>
      <xdr:spPr>
        <a:xfrm flipV="1">
          <a:off x="22160864" y="592836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2" name="【認定こども園・幼稚園・保育所】&#10;一人当たり面積最小値テキスト">
          <a:extLst>
            <a:ext uri="{FF2B5EF4-FFF2-40B4-BE49-F238E27FC236}">
              <a16:creationId xmlns:a16="http://schemas.microsoft.com/office/drawing/2014/main" id="{B1691A45-1A38-41CB-90DA-9A90567844D6}"/>
            </a:ext>
          </a:extLst>
        </xdr:cNvPr>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3" name="直線コネクタ 472">
          <a:extLst>
            <a:ext uri="{FF2B5EF4-FFF2-40B4-BE49-F238E27FC236}">
              <a16:creationId xmlns:a16="http://schemas.microsoft.com/office/drawing/2014/main" id="{E989EF20-6156-4652-B281-A5BC66C4E801}"/>
            </a:ext>
          </a:extLst>
        </xdr:cNvPr>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45737</xdr:rowOff>
    </xdr:from>
    <xdr:ext cx="469744" cy="259045"/>
    <xdr:sp macro="" textlink="">
      <xdr:nvSpPr>
        <xdr:cNvPr id="474" name="【認定こども園・幼稚園・保育所】&#10;一人当たり面積最大値テキスト">
          <a:extLst>
            <a:ext uri="{FF2B5EF4-FFF2-40B4-BE49-F238E27FC236}">
              <a16:creationId xmlns:a16="http://schemas.microsoft.com/office/drawing/2014/main" id="{514232B5-FB43-444E-B7A8-7419DA5BBE46}"/>
            </a:ext>
          </a:extLst>
        </xdr:cNvPr>
        <xdr:cNvSpPr txBox="1"/>
      </xdr:nvSpPr>
      <xdr:spPr>
        <a:xfrm>
          <a:off x="22199600" y="570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99060</xdr:rowOff>
    </xdr:from>
    <xdr:to>
      <xdr:col>116</xdr:col>
      <xdr:colOff>152400</xdr:colOff>
      <xdr:row>34</xdr:row>
      <xdr:rowOff>99060</xdr:rowOff>
    </xdr:to>
    <xdr:cxnSp macro="">
      <xdr:nvCxnSpPr>
        <xdr:cNvPr id="475" name="直線コネクタ 474">
          <a:extLst>
            <a:ext uri="{FF2B5EF4-FFF2-40B4-BE49-F238E27FC236}">
              <a16:creationId xmlns:a16="http://schemas.microsoft.com/office/drawing/2014/main" id="{138803B6-6B25-47F3-A7D8-7A8637CE6343}"/>
            </a:ext>
          </a:extLst>
        </xdr:cNvPr>
        <xdr:cNvCxnSpPr/>
      </xdr:nvCxnSpPr>
      <xdr:spPr>
        <a:xfrm>
          <a:off x="22072600" y="592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7637</xdr:rowOff>
    </xdr:from>
    <xdr:ext cx="469744" cy="259045"/>
    <xdr:sp macro="" textlink="">
      <xdr:nvSpPr>
        <xdr:cNvPr id="476" name="【認定こども園・幼稚園・保育所】&#10;一人当たり面積平均値テキスト">
          <a:extLst>
            <a:ext uri="{FF2B5EF4-FFF2-40B4-BE49-F238E27FC236}">
              <a16:creationId xmlns:a16="http://schemas.microsoft.com/office/drawing/2014/main" id="{18653846-670A-4E57-8F7C-680B2884524D}"/>
            </a:ext>
          </a:extLst>
        </xdr:cNvPr>
        <xdr:cNvSpPr txBox="1"/>
      </xdr:nvSpPr>
      <xdr:spPr>
        <a:xfrm>
          <a:off x="22199600" y="6694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29210</xdr:rowOff>
    </xdr:from>
    <xdr:to>
      <xdr:col>116</xdr:col>
      <xdr:colOff>114300</xdr:colOff>
      <xdr:row>39</xdr:row>
      <xdr:rowOff>130810</xdr:rowOff>
    </xdr:to>
    <xdr:sp macro="" textlink="">
      <xdr:nvSpPr>
        <xdr:cNvPr id="477" name="フローチャート: 判断 476">
          <a:extLst>
            <a:ext uri="{FF2B5EF4-FFF2-40B4-BE49-F238E27FC236}">
              <a16:creationId xmlns:a16="http://schemas.microsoft.com/office/drawing/2014/main" id="{4AEBBBE9-3ABA-4AA6-9E25-C20B792A8E30}"/>
            </a:ext>
          </a:extLst>
        </xdr:cNvPr>
        <xdr:cNvSpPr/>
      </xdr:nvSpPr>
      <xdr:spPr>
        <a:xfrm>
          <a:off x="221107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29210</xdr:rowOff>
    </xdr:from>
    <xdr:to>
      <xdr:col>112</xdr:col>
      <xdr:colOff>38100</xdr:colOff>
      <xdr:row>39</xdr:row>
      <xdr:rowOff>130810</xdr:rowOff>
    </xdr:to>
    <xdr:sp macro="" textlink="">
      <xdr:nvSpPr>
        <xdr:cNvPr id="478" name="フローチャート: 判断 477">
          <a:extLst>
            <a:ext uri="{FF2B5EF4-FFF2-40B4-BE49-F238E27FC236}">
              <a16:creationId xmlns:a16="http://schemas.microsoft.com/office/drawing/2014/main" id="{6601B6A5-B7D2-4090-B730-2C0D50D5D760}"/>
            </a:ext>
          </a:extLst>
        </xdr:cNvPr>
        <xdr:cNvSpPr/>
      </xdr:nvSpPr>
      <xdr:spPr>
        <a:xfrm>
          <a:off x="21272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29210</xdr:rowOff>
    </xdr:from>
    <xdr:to>
      <xdr:col>107</xdr:col>
      <xdr:colOff>101600</xdr:colOff>
      <xdr:row>39</xdr:row>
      <xdr:rowOff>130810</xdr:rowOff>
    </xdr:to>
    <xdr:sp macro="" textlink="">
      <xdr:nvSpPr>
        <xdr:cNvPr id="479" name="フローチャート: 判断 478">
          <a:extLst>
            <a:ext uri="{FF2B5EF4-FFF2-40B4-BE49-F238E27FC236}">
              <a16:creationId xmlns:a16="http://schemas.microsoft.com/office/drawing/2014/main" id="{D6B4CCFE-B889-41F6-9F59-B4AAF8AE7300}"/>
            </a:ext>
          </a:extLst>
        </xdr:cNvPr>
        <xdr:cNvSpPr/>
      </xdr:nvSpPr>
      <xdr:spPr>
        <a:xfrm>
          <a:off x="20383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52070</xdr:rowOff>
    </xdr:from>
    <xdr:to>
      <xdr:col>102</xdr:col>
      <xdr:colOff>165100</xdr:colOff>
      <xdr:row>39</xdr:row>
      <xdr:rowOff>153670</xdr:rowOff>
    </xdr:to>
    <xdr:sp macro="" textlink="">
      <xdr:nvSpPr>
        <xdr:cNvPr id="480" name="フローチャート: 判断 479">
          <a:extLst>
            <a:ext uri="{FF2B5EF4-FFF2-40B4-BE49-F238E27FC236}">
              <a16:creationId xmlns:a16="http://schemas.microsoft.com/office/drawing/2014/main" id="{8DF91015-1B22-402D-BA5D-E7C8CF0E624D}"/>
            </a:ext>
          </a:extLst>
        </xdr:cNvPr>
        <xdr:cNvSpPr/>
      </xdr:nvSpPr>
      <xdr:spPr>
        <a:xfrm>
          <a:off x="19494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44450</xdr:rowOff>
    </xdr:from>
    <xdr:to>
      <xdr:col>98</xdr:col>
      <xdr:colOff>38100</xdr:colOff>
      <xdr:row>39</xdr:row>
      <xdr:rowOff>146050</xdr:rowOff>
    </xdr:to>
    <xdr:sp macro="" textlink="">
      <xdr:nvSpPr>
        <xdr:cNvPr id="481" name="フローチャート: 判断 480">
          <a:extLst>
            <a:ext uri="{FF2B5EF4-FFF2-40B4-BE49-F238E27FC236}">
              <a16:creationId xmlns:a16="http://schemas.microsoft.com/office/drawing/2014/main" id="{BC2DD8D3-35C0-4068-AC92-646C82BF6C97}"/>
            </a:ext>
          </a:extLst>
        </xdr:cNvPr>
        <xdr:cNvSpPr/>
      </xdr:nvSpPr>
      <xdr:spPr>
        <a:xfrm>
          <a:off x="18605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D821F60C-C255-4326-8EBC-74E04D14384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185B693A-9167-472A-8F21-939A8F93678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9FAB5F8A-2EA2-4269-9EFB-AF9FA65F2EA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DD2498C3-1356-423B-AA1C-59E2879B238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19E778C2-4734-45A6-ADFD-5D30DF90339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25400</xdr:rowOff>
    </xdr:from>
    <xdr:to>
      <xdr:col>116</xdr:col>
      <xdr:colOff>114300</xdr:colOff>
      <xdr:row>38</xdr:row>
      <xdr:rowOff>127000</xdr:rowOff>
    </xdr:to>
    <xdr:sp macro="" textlink="">
      <xdr:nvSpPr>
        <xdr:cNvPr id="487" name="楕円 486">
          <a:extLst>
            <a:ext uri="{FF2B5EF4-FFF2-40B4-BE49-F238E27FC236}">
              <a16:creationId xmlns:a16="http://schemas.microsoft.com/office/drawing/2014/main" id="{CA74AA56-7C65-4C3B-9C58-AC6841ABA0F1}"/>
            </a:ext>
          </a:extLst>
        </xdr:cNvPr>
        <xdr:cNvSpPr/>
      </xdr:nvSpPr>
      <xdr:spPr>
        <a:xfrm>
          <a:off x="221107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48277</xdr:rowOff>
    </xdr:from>
    <xdr:ext cx="469744" cy="259045"/>
    <xdr:sp macro="" textlink="">
      <xdr:nvSpPr>
        <xdr:cNvPr id="488" name="【認定こども園・幼稚園・保育所】&#10;一人当たり面積該当値テキスト">
          <a:extLst>
            <a:ext uri="{FF2B5EF4-FFF2-40B4-BE49-F238E27FC236}">
              <a16:creationId xmlns:a16="http://schemas.microsoft.com/office/drawing/2014/main" id="{C98BF7A2-D9AE-4401-A89A-9CBBF6559FB1}"/>
            </a:ext>
          </a:extLst>
        </xdr:cNvPr>
        <xdr:cNvSpPr txBox="1"/>
      </xdr:nvSpPr>
      <xdr:spPr>
        <a:xfrm>
          <a:off x="22199600" y="63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25400</xdr:rowOff>
    </xdr:from>
    <xdr:to>
      <xdr:col>112</xdr:col>
      <xdr:colOff>38100</xdr:colOff>
      <xdr:row>38</xdr:row>
      <xdr:rowOff>127000</xdr:rowOff>
    </xdr:to>
    <xdr:sp macro="" textlink="">
      <xdr:nvSpPr>
        <xdr:cNvPr id="489" name="楕円 488">
          <a:extLst>
            <a:ext uri="{FF2B5EF4-FFF2-40B4-BE49-F238E27FC236}">
              <a16:creationId xmlns:a16="http://schemas.microsoft.com/office/drawing/2014/main" id="{7DC89323-E636-46B9-8005-4187A7DC1660}"/>
            </a:ext>
          </a:extLst>
        </xdr:cNvPr>
        <xdr:cNvSpPr/>
      </xdr:nvSpPr>
      <xdr:spPr>
        <a:xfrm>
          <a:off x="21272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76200</xdr:rowOff>
    </xdr:from>
    <xdr:to>
      <xdr:col>116</xdr:col>
      <xdr:colOff>63500</xdr:colOff>
      <xdr:row>38</xdr:row>
      <xdr:rowOff>76200</xdr:rowOff>
    </xdr:to>
    <xdr:cxnSp macro="">
      <xdr:nvCxnSpPr>
        <xdr:cNvPr id="490" name="直線コネクタ 489">
          <a:extLst>
            <a:ext uri="{FF2B5EF4-FFF2-40B4-BE49-F238E27FC236}">
              <a16:creationId xmlns:a16="http://schemas.microsoft.com/office/drawing/2014/main" id="{2AF77C5E-3B46-44A6-A858-A4D3A06DAAD7}"/>
            </a:ext>
          </a:extLst>
        </xdr:cNvPr>
        <xdr:cNvCxnSpPr/>
      </xdr:nvCxnSpPr>
      <xdr:spPr>
        <a:xfrm>
          <a:off x="21323300" y="6591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166370</xdr:rowOff>
    </xdr:from>
    <xdr:to>
      <xdr:col>107</xdr:col>
      <xdr:colOff>101600</xdr:colOff>
      <xdr:row>38</xdr:row>
      <xdr:rowOff>96520</xdr:rowOff>
    </xdr:to>
    <xdr:sp macro="" textlink="">
      <xdr:nvSpPr>
        <xdr:cNvPr id="491" name="楕円 490">
          <a:extLst>
            <a:ext uri="{FF2B5EF4-FFF2-40B4-BE49-F238E27FC236}">
              <a16:creationId xmlns:a16="http://schemas.microsoft.com/office/drawing/2014/main" id="{F1AADCCD-E861-4796-ADA9-FD575A561DAF}"/>
            </a:ext>
          </a:extLst>
        </xdr:cNvPr>
        <xdr:cNvSpPr/>
      </xdr:nvSpPr>
      <xdr:spPr>
        <a:xfrm>
          <a:off x="20383500" y="651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45720</xdr:rowOff>
    </xdr:from>
    <xdr:to>
      <xdr:col>111</xdr:col>
      <xdr:colOff>177800</xdr:colOff>
      <xdr:row>38</xdr:row>
      <xdr:rowOff>76200</xdr:rowOff>
    </xdr:to>
    <xdr:cxnSp macro="">
      <xdr:nvCxnSpPr>
        <xdr:cNvPr id="492" name="直線コネクタ 491">
          <a:extLst>
            <a:ext uri="{FF2B5EF4-FFF2-40B4-BE49-F238E27FC236}">
              <a16:creationId xmlns:a16="http://schemas.microsoft.com/office/drawing/2014/main" id="{4C5A83D9-4CBE-4EB5-B53F-74F5606FCC5F}"/>
            </a:ext>
          </a:extLst>
        </xdr:cNvPr>
        <xdr:cNvCxnSpPr/>
      </xdr:nvCxnSpPr>
      <xdr:spPr>
        <a:xfrm>
          <a:off x="20434300" y="65608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120650</xdr:rowOff>
    </xdr:from>
    <xdr:to>
      <xdr:col>102</xdr:col>
      <xdr:colOff>165100</xdr:colOff>
      <xdr:row>38</xdr:row>
      <xdr:rowOff>50800</xdr:rowOff>
    </xdr:to>
    <xdr:sp macro="" textlink="">
      <xdr:nvSpPr>
        <xdr:cNvPr id="493" name="楕円 492">
          <a:extLst>
            <a:ext uri="{FF2B5EF4-FFF2-40B4-BE49-F238E27FC236}">
              <a16:creationId xmlns:a16="http://schemas.microsoft.com/office/drawing/2014/main" id="{64A88A22-44DF-4375-A034-2A41852FEF4B}"/>
            </a:ext>
          </a:extLst>
        </xdr:cNvPr>
        <xdr:cNvSpPr/>
      </xdr:nvSpPr>
      <xdr:spPr>
        <a:xfrm>
          <a:off x="194945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0</xdr:rowOff>
    </xdr:from>
    <xdr:to>
      <xdr:col>107</xdr:col>
      <xdr:colOff>50800</xdr:colOff>
      <xdr:row>38</xdr:row>
      <xdr:rowOff>45720</xdr:rowOff>
    </xdr:to>
    <xdr:cxnSp macro="">
      <xdr:nvCxnSpPr>
        <xdr:cNvPr id="494" name="直線コネクタ 493">
          <a:extLst>
            <a:ext uri="{FF2B5EF4-FFF2-40B4-BE49-F238E27FC236}">
              <a16:creationId xmlns:a16="http://schemas.microsoft.com/office/drawing/2014/main" id="{592196B2-34A4-4835-9A3E-E79823E15155}"/>
            </a:ext>
          </a:extLst>
        </xdr:cNvPr>
        <xdr:cNvCxnSpPr/>
      </xdr:nvCxnSpPr>
      <xdr:spPr>
        <a:xfrm>
          <a:off x="19545300" y="65151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17780</xdr:rowOff>
    </xdr:from>
    <xdr:to>
      <xdr:col>98</xdr:col>
      <xdr:colOff>38100</xdr:colOff>
      <xdr:row>38</xdr:row>
      <xdr:rowOff>119380</xdr:rowOff>
    </xdr:to>
    <xdr:sp macro="" textlink="">
      <xdr:nvSpPr>
        <xdr:cNvPr id="495" name="楕円 494">
          <a:extLst>
            <a:ext uri="{FF2B5EF4-FFF2-40B4-BE49-F238E27FC236}">
              <a16:creationId xmlns:a16="http://schemas.microsoft.com/office/drawing/2014/main" id="{B7A18CF6-751C-4399-A828-2C42BC2544DC}"/>
            </a:ext>
          </a:extLst>
        </xdr:cNvPr>
        <xdr:cNvSpPr/>
      </xdr:nvSpPr>
      <xdr:spPr>
        <a:xfrm>
          <a:off x="18605500" y="6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0</xdr:rowOff>
    </xdr:from>
    <xdr:to>
      <xdr:col>102</xdr:col>
      <xdr:colOff>114300</xdr:colOff>
      <xdr:row>38</xdr:row>
      <xdr:rowOff>68580</xdr:rowOff>
    </xdr:to>
    <xdr:cxnSp macro="">
      <xdr:nvCxnSpPr>
        <xdr:cNvPr id="496" name="直線コネクタ 495">
          <a:extLst>
            <a:ext uri="{FF2B5EF4-FFF2-40B4-BE49-F238E27FC236}">
              <a16:creationId xmlns:a16="http://schemas.microsoft.com/office/drawing/2014/main" id="{4BB5A2AB-F971-40D5-8E48-F7B1FAA12FE6}"/>
            </a:ext>
          </a:extLst>
        </xdr:cNvPr>
        <xdr:cNvCxnSpPr/>
      </xdr:nvCxnSpPr>
      <xdr:spPr>
        <a:xfrm flipV="1">
          <a:off x="18656300" y="65151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121937</xdr:rowOff>
    </xdr:from>
    <xdr:ext cx="469744" cy="259045"/>
    <xdr:sp macro="" textlink="">
      <xdr:nvSpPr>
        <xdr:cNvPr id="497" name="n_1aveValue【認定こども園・幼稚園・保育所】&#10;一人当たり面積">
          <a:extLst>
            <a:ext uri="{FF2B5EF4-FFF2-40B4-BE49-F238E27FC236}">
              <a16:creationId xmlns:a16="http://schemas.microsoft.com/office/drawing/2014/main" id="{8A00BF72-A1A3-4013-9C94-E810DBEBE428}"/>
            </a:ext>
          </a:extLst>
        </xdr:cNvPr>
        <xdr:cNvSpPr txBox="1"/>
      </xdr:nvSpPr>
      <xdr:spPr>
        <a:xfrm>
          <a:off x="21075727" y="680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121937</xdr:rowOff>
    </xdr:from>
    <xdr:ext cx="469744" cy="259045"/>
    <xdr:sp macro="" textlink="">
      <xdr:nvSpPr>
        <xdr:cNvPr id="498" name="n_2aveValue【認定こども園・幼稚園・保育所】&#10;一人当たり面積">
          <a:extLst>
            <a:ext uri="{FF2B5EF4-FFF2-40B4-BE49-F238E27FC236}">
              <a16:creationId xmlns:a16="http://schemas.microsoft.com/office/drawing/2014/main" id="{0C77823E-F125-4266-9A35-48A782EA10E9}"/>
            </a:ext>
          </a:extLst>
        </xdr:cNvPr>
        <xdr:cNvSpPr txBox="1"/>
      </xdr:nvSpPr>
      <xdr:spPr>
        <a:xfrm>
          <a:off x="20199427" y="680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144797</xdr:rowOff>
    </xdr:from>
    <xdr:ext cx="469744" cy="259045"/>
    <xdr:sp macro="" textlink="">
      <xdr:nvSpPr>
        <xdr:cNvPr id="499" name="n_3aveValue【認定こども園・幼稚園・保育所】&#10;一人当たり面積">
          <a:extLst>
            <a:ext uri="{FF2B5EF4-FFF2-40B4-BE49-F238E27FC236}">
              <a16:creationId xmlns:a16="http://schemas.microsoft.com/office/drawing/2014/main" id="{7EDF3175-70DA-4C25-A73A-9A7852CB520A}"/>
            </a:ext>
          </a:extLst>
        </xdr:cNvPr>
        <xdr:cNvSpPr txBox="1"/>
      </xdr:nvSpPr>
      <xdr:spPr>
        <a:xfrm>
          <a:off x="19310427" y="683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137177</xdr:rowOff>
    </xdr:from>
    <xdr:ext cx="469744" cy="259045"/>
    <xdr:sp macro="" textlink="">
      <xdr:nvSpPr>
        <xdr:cNvPr id="500" name="n_4aveValue【認定こども園・幼稚園・保育所】&#10;一人当たり面積">
          <a:extLst>
            <a:ext uri="{FF2B5EF4-FFF2-40B4-BE49-F238E27FC236}">
              <a16:creationId xmlns:a16="http://schemas.microsoft.com/office/drawing/2014/main" id="{2740487F-A27D-4BDE-A24E-5AAEEFA6630A}"/>
            </a:ext>
          </a:extLst>
        </xdr:cNvPr>
        <xdr:cNvSpPr txBox="1"/>
      </xdr:nvSpPr>
      <xdr:spPr>
        <a:xfrm>
          <a:off x="18421427"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143527</xdr:rowOff>
    </xdr:from>
    <xdr:ext cx="469744" cy="259045"/>
    <xdr:sp macro="" textlink="">
      <xdr:nvSpPr>
        <xdr:cNvPr id="501" name="n_1mainValue【認定こども園・幼稚園・保育所】&#10;一人当たり面積">
          <a:extLst>
            <a:ext uri="{FF2B5EF4-FFF2-40B4-BE49-F238E27FC236}">
              <a16:creationId xmlns:a16="http://schemas.microsoft.com/office/drawing/2014/main" id="{E181C5B7-EA44-4E42-97BC-DD8701303057}"/>
            </a:ext>
          </a:extLst>
        </xdr:cNvPr>
        <xdr:cNvSpPr txBox="1"/>
      </xdr:nvSpPr>
      <xdr:spPr>
        <a:xfrm>
          <a:off x="210757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113047</xdr:rowOff>
    </xdr:from>
    <xdr:ext cx="469744" cy="259045"/>
    <xdr:sp macro="" textlink="">
      <xdr:nvSpPr>
        <xdr:cNvPr id="502" name="n_2mainValue【認定こども園・幼稚園・保育所】&#10;一人当たり面積">
          <a:extLst>
            <a:ext uri="{FF2B5EF4-FFF2-40B4-BE49-F238E27FC236}">
              <a16:creationId xmlns:a16="http://schemas.microsoft.com/office/drawing/2014/main" id="{14296CA2-F29C-4D40-8106-A4B74DE7F5EA}"/>
            </a:ext>
          </a:extLst>
        </xdr:cNvPr>
        <xdr:cNvSpPr txBox="1"/>
      </xdr:nvSpPr>
      <xdr:spPr>
        <a:xfrm>
          <a:off x="20199427" y="628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67327</xdr:rowOff>
    </xdr:from>
    <xdr:ext cx="469744" cy="259045"/>
    <xdr:sp macro="" textlink="">
      <xdr:nvSpPr>
        <xdr:cNvPr id="503" name="n_3mainValue【認定こども園・幼稚園・保育所】&#10;一人当たり面積">
          <a:extLst>
            <a:ext uri="{FF2B5EF4-FFF2-40B4-BE49-F238E27FC236}">
              <a16:creationId xmlns:a16="http://schemas.microsoft.com/office/drawing/2014/main" id="{EDBB8B3E-5B95-4E8C-B579-00AB9E9C2049}"/>
            </a:ext>
          </a:extLst>
        </xdr:cNvPr>
        <xdr:cNvSpPr txBox="1"/>
      </xdr:nvSpPr>
      <xdr:spPr>
        <a:xfrm>
          <a:off x="19310427"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135907</xdr:rowOff>
    </xdr:from>
    <xdr:ext cx="469744" cy="259045"/>
    <xdr:sp macro="" textlink="">
      <xdr:nvSpPr>
        <xdr:cNvPr id="504" name="n_4mainValue【認定こども園・幼稚園・保育所】&#10;一人当たり面積">
          <a:extLst>
            <a:ext uri="{FF2B5EF4-FFF2-40B4-BE49-F238E27FC236}">
              <a16:creationId xmlns:a16="http://schemas.microsoft.com/office/drawing/2014/main" id="{EA923F37-4B3F-42BB-A7A7-3A57AA1DD7CE}"/>
            </a:ext>
          </a:extLst>
        </xdr:cNvPr>
        <xdr:cNvSpPr txBox="1"/>
      </xdr:nvSpPr>
      <xdr:spPr>
        <a:xfrm>
          <a:off x="18421427" y="630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id="{14C14F14-968A-46E1-830E-EEE4D7FBB63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id="{57040DD4-E446-494F-85CF-27AB4E3434D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id="{C8A8A0C9-16C1-4C96-86C5-5F595079779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id="{0978954E-661C-4E58-8845-C1CD61D78B9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id="{67F6DE7A-90E6-4FB3-A35A-7B17647DD2A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id="{06E6695B-4D06-4DEE-A77E-ECCC706A559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id="{F7F48134-A936-4C75-8E13-5D20A7F574D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id="{B14E4FA6-D6BE-4FB3-907D-EE573D20AE7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a:extLst>
            <a:ext uri="{FF2B5EF4-FFF2-40B4-BE49-F238E27FC236}">
              <a16:creationId xmlns:a16="http://schemas.microsoft.com/office/drawing/2014/main" id="{7537379C-1DF4-4AC6-9170-7F761F0FFF2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a:extLst>
            <a:ext uri="{FF2B5EF4-FFF2-40B4-BE49-F238E27FC236}">
              <a16:creationId xmlns:a16="http://schemas.microsoft.com/office/drawing/2014/main" id="{4C811013-DB34-4769-A761-57D8A1FF1AC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a:extLst>
            <a:ext uri="{FF2B5EF4-FFF2-40B4-BE49-F238E27FC236}">
              <a16:creationId xmlns:a16="http://schemas.microsoft.com/office/drawing/2014/main" id="{3A4E1901-83BE-49BD-B2FE-8F2F40222BE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516" name="直線コネクタ 515">
          <a:extLst>
            <a:ext uri="{FF2B5EF4-FFF2-40B4-BE49-F238E27FC236}">
              <a16:creationId xmlns:a16="http://schemas.microsoft.com/office/drawing/2014/main" id="{FD9FAC37-038E-4CC1-92D5-3B14EB807631}"/>
            </a:ext>
          </a:extLst>
        </xdr:cNvPr>
        <xdr:cNvCxnSpPr/>
      </xdr:nvCxnSpPr>
      <xdr:spPr>
        <a:xfrm>
          <a:off x="12446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64</xdr:row>
      <xdr:rowOff>29227</xdr:rowOff>
    </xdr:from>
    <xdr:ext cx="403059" cy="259045"/>
    <xdr:sp macro="" textlink="">
      <xdr:nvSpPr>
        <xdr:cNvPr id="517" name="テキスト ボックス 516">
          <a:extLst>
            <a:ext uri="{FF2B5EF4-FFF2-40B4-BE49-F238E27FC236}">
              <a16:creationId xmlns:a16="http://schemas.microsoft.com/office/drawing/2014/main" id="{5F2A4694-EDCD-4770-AA73-40067EC66230}"/>
            </a:ext>
          </a:extLst>
        </xdr:cNvPr>
        <xdr:cNvSpPr txBox="1"/>
      </xdr:nvSpPr>
      <xdr:spPr>
        <a:xfrm>
          <a:off x="12042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518" name="直線コネクタ 517">
          <a:extLst>
            <a:ext uri="{FF2B5EF4-FFF2-40B4-BE49-F238E27FC236}">
              <a16:creationId xmlns:a16="http://schemas.microsoft.com/office/drawing/2014/main" id="{9F5D0BCC-FC0F-473B-A72B-29D9F0C138F7}"/>
            </a:ext>
          </a:extLst>
        </xdr:cNvPr>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519" name="テキスト ボックス 518">
          <a:extLst>
            <a:ext uri="{FF2B5EF4-FFF2-40B4-BE49-F238E27FC236}">
              <a16:creationId xmlns:a16="http://schemas.microsoft.com/office/drawing/2014/main" id="{F7C3F4EA-4756-4D06-9987-C62E41DE154D}"/>
            </a:ext>
          </a:extLst>
        </xdr:cNvPr>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520" name="直線コネクタ 519">
          <a:extLst>
            <a:ext uri="{FF2B5EF4-FFF2-40B4-BE49-F238E27FC236}">
              <a16:creationId xmlns:a16="http://schemas.microsoft.com/office/drawing/2014/main" id="{F1B15D90-DBA2-4FE4-A78E-16A5C63470A5}"/>
            </a:ext>
          </a:extLst>
        </xdr:cNvPr>
        <xdr:cNvCxnSpPr/>
      </xdr:nvCxnSpPr>
      <xdr:spPr>
        <a:xfrm>
          <a:off x="12446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521" name="テキスト ボックス 520">
          <a:extLst>
            <a:ext uri="{FF2B5EF4-FFF2-40B4-BE49-F238E27FC236}">
              <a16:creationId xmlns:a16="http://schemas.microsoft.com/office/drawing/2014/main" id="{57DBC3B0-1EB7-4B73-9BAF-2AC74CC721BD}"/>
            </a:ext>
          </a:extLst>
        </xdr:cNvPr>
        <xdr:cNvSpPr txBox="1"/>
      </xdr:nvSpPr>
      <xdr:spPr>
        <a:xfrm>
          <a:off x="12042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a:extLst>
            <a:ext uri="{FF2B5EF4-FFF2-40B4-BE49-F238E27FC236}">
              <a16:creationId xmlns:a16="http://schemas.microsoft.com/office/drawing/2014/main" id="{5598F717-1633-4D02-85FB-A8B8B293B10B}"/>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a:extLst>
            <a:ext uri="{FF2B5EF4-FFF2-40B4-BE49-F238E27FC236}">
              <a16:creationId xmlns:a16="http://schemas.microsoft.com/office/drawing/2014/main" id="{DBF1CADB-349B-4456-AD49-520A4199FEA2}"/>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524" name="直線コネクタ 523">
          <a:extLst>
            <a:ext uri="{FF2B5EF4-FFF2-40B4-BE49-F238E27FC236}">
              <a16:creationId xmlns:a16="http://schemas.microsoft.com/office/drawing/2014/main" id="{0374C023-13E0-4B3A-80CA-F36B50052B4B}"/>
            </a:ext>
          </a:extLst>
        </xdr:cNvPr>
        <xdr:cNvCxnSpPr/>
      </xdr:nvCxnSpPr>
      <xdr:spPr>
        <a:xfrm>
          <a:off x="12446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525" name="テキスト ボックス 524">
          <a:extLst>
            <a:ext uri="{FF2B5EF4-FFF2-40B4-BE49-F238E27FC236}">
              <a16:creationId xmlns:a16="http://schemas.microsoft.com/office/drawing/2014/main" id="{B626DCEA-CECD-455A-947E-725205710A6C}"/>
            </a:ext>
          </a:extLst>
        </xdr:cNvPr>
        <xdr:cNvSpPr txBox="1"/>
      </xdr:nvSpPr>
      <xdr:spPr>
        <a:xfrm>
          <a:off x="12042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526" name="直線コネクタ 525">
          <a:extLst>
            <a:ext uri="{FF2B5EF4-FFF2-40B4-BE49-F238E27FC236}">
              <a16:creationId xmlns:a16="http://schemas.microsoft.com/office/drawing/2014/main" id="{FE2AEB0B-3266-4F8B-8040-4CEE56C8218F}"/>
            </a:ext>
          </a:extLst>
        </xdr:cNvPr>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527" name="テキスト ボックス 526">
          <a:extLst>
            <a:ext uri="{FF2B5EF4-FFF2-40B4-BE49-F238E27FC236}">
              <a16:creationId xmlns:a16="http://schemas.microsoft.com/office/drawing/2014/main" id="{6A043501-39AB-45FF-B51B-F4686359AD10}"/>
            </a:ext>
          </a:extLst>
        </xdr:cNvPr>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528" name="直線コネクタ 527">
          <a:extLst>
            <a:ext uri="{FF2B5EF4-FFF2-40B4-BE49-F238E27FC236}">
              <a16:creationId xmlns:a16="http://schemas.microsoft.com/office/drawing/2014/main" id="{9A79A0EF-62D4-45CE-A532-24FB7C7EF48C}"/>
            </a:ext>
          </a:extLst>
        </xdr:cNvPr>
        <xdr:cNvCxnSpPr/>
      </xdr:nvCxnSpPr>
      <xdr:spPr>
        <a:xfrm>
          <a:off x="12446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529" name="テキスト ボックス 528">
          <a:extLst>
            <a:ext uri="{FF2B5EF4-FFF2-40B4-BE49-F238E27FC236}">
              <a16:creationId xmlns:a16="http://schemas.microsoft.com/office/drawing/2014/main" id="{DD22017B-7763-46DC-88A8-1898498A3338}"/>
            </a:ext>
          </a:extLst>
        </xdr:cNvPr>
        <xdr:cNvSpPr txBox="1"/>
      </xdr:nvSpPr>
      <xdr:spPr>
        <a:xfrm>
          <a:off x="12042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F2041229-759E-4704-B155-B2C9440C1E4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1" name="テキスト ボックス 530">
          <a:extLst>
            <a:ext uri="{FF2B5EF4-FFF2-40B4-BE49-F238E27FC236}">
              <a16:creationId xmlns:a16="http://schemas.microsoft.com/office/drawing/2014/main" id="{850EDE7C-4AA9-459F-8022-165B43FB782F}"/>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4FD80112-84A6-4B3A-A5B8-E9874A50352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14288</xdr:rowOff>
    </xdr:from>
    <xdr:to>
      <xdr:col>85</xdr:col>
      <xdr:colOff>126364</xdr:colOff>
      <xdr:row>63</xdr:row>
      <xdr:rowOff>168593</xdr:rowOff>
    </xdr:to>
    <xdr:cxnSp macro="">
      <xdr:nvCxnSpPr>
        <xdr:cNvPr id="533" name="直線コネクタ 532">
          <a:extLst>
            <a:ext uri="{FF2B5EF4-FFF2-40B4-BE49-F238E27FC236}">
              <a16:creationId xmlns:a16="http://schemas.microsoft.com/office/drawing/2014/main" id="{1B20FE1F-30A0-443E-BEDB-F71902EACF18}"/>
            </a:ext>
          </a:extLst>
        </xdr:cNvPr>
        <xdr:cNvCxnSpPr/>
      </xdr:nvCxnSpPr>
      <xdr:spPr>
        <a:xfrm flipV="1">
          <a:off x="16318864" y="9615488"/>
          <a:ext cx="0"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970</xdr:rowOff>
    </xdr:from>
    <xdr:ext cx="405111" cy="259045"/>
    <xdr:sp macro="" textlink="">
      <xdr:nvSpPr>
        <xdr:cNvPr id="534" name="【学校施設】&#10;有形固定資産減価償却率最小値テキスト">
          <a:extLst>
            <a:ext uri="{FF2B5EF4-FFF2-40B4-BE49-F238E27FC236}">
              <a16:creationId xmlns:a16="http://schemas.microsoft.com/office/drawing/2014/main" id="{DE41BDB9-CCD1-4492-B24F-9980746193EF}"/>
            </a:ext>
          </a:extLst>
        </xdr:cNvPr>
        <xdr:cNvSpPr txBox="1"/>
      </xdr:nvSpPr>
      <xdr:spPr>
        <a:xfrm>
          <a:off x="16357600" y="10973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168593</xdr:rowOff>
    </xdr:from>
    <xdr:to>
      <xdr:col>86</xdr:col>
      <xdr:colOff>25400</xdr:colOff>
      <xdr:row>63</xdr:row>
      <xdr:rowOff>168593</xdr:rowOff>
    </xdr:to>
    <xdr:cxnSp macro="">
      <xdr:nvCxnSpPr>
        <xdr:cNvPr id="535" name="直線コネクタ 534">
          <a:extLst>
            <a:ext uri="{FF2B5EF4-FFF2-40B4-BE49-F238E27FC236}">
              <a16:creationId xmlns:a16="http://schemas.microsoft.com/office/drawing/2014/main" id="{6B23B2EC-CB9A-4E4B-8C33-BE0FAEE34299}"/>
            </a:ext>
          </a:extLst>
        </xdr:cNvPr>
        <xdr:cNvCxnSpPr/>
      </xdr:nvCxnSpPr>
      <xdr:spPr>
        <a:xfrm>
          <a:off x="16230600" y="1096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132415</xdr:rowOff>
    </xdr:from>
    <xdr:ext cx="405111" cy="259045"/>
    <xdr:sp macro="" textlink="">
      <xdr:nvSpPr>
        <xdr:cNvPr id="536" name="【学校施設】&#10;有形固定資産減価償却率最大値テキスト">
          <a:extLst>
            <a:ext uri="{FF2B5EF4-FFF2-40B4-BE49-F238E27FC236}">
              <a16:creationId xmlns:a16="http://schemas.microsoft.com/office/drawing/2014/main" id="{9237B5EC-FCB0-4D3F-9CD1-3949C4D20B6A}"/>
            </a:ext>
          </a:extLst>
        </xdr:cNvPr>
        <xdr:cNvSpPr txBox="1"/>
      </xdr:nvSpPr>
      <xdr:spPr>
        <a:xfrm>
          <a:off x="16357600" y="9390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14288</xdr:rowOff>
    </xdr:from>
    <xdr:to>
      <xdr:col>86</xdr:col>
      <xdr:colOff>25400</xdr:colOff>
      <xdr:row>56</xdr:row>
      <xdr:rowOff>14288</xdr:rowOff>
    </xdr:to>
    <xdr:cxnSp macro="">
      <xdr:nvCxnSpPr>
        <xdr:cNvPr id="537" name="直線コネクタ 536">
          <a:extLst>
            <a:ext uri="{FF2B5EF4-FFF2-40B4-BE49-F238E27FC236}">
              <a16:creationId xmlns:a16="http://schemas.microsoft.com/office/drawing/2014/main" id="{E7E5D7AD-82CF-4892-9B8B-A793D768D1B5}"/>
            </a:ext>
          </a:extLst>
        </xdr:cNvPr>
        <xdr:cNvCxnSpPr/>
      </xdr:nvCxnSpPr>
      <xdr:spPr>
        <a:xfrm>
          <a:off x="16230600" y="9615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134955</xdr:rowOff>
    </xdr:from>
    <xdr:ext cx="405111" cy="259045"/>
    <xdr:sp macro="" textlink="">
      <xdr:nvSpPr>
        <xdr:cNvPr id="538" name="【学校施設】&#10;有形固定資産減価償却率平均値テキスト">
          <a:extLst>
            <a:ext uri="{FF2B5EF4-FFF2-40B4-BE49-F238E27FC236}">
              <a16:creationId xmlns:a16="http://schemas.microsoft.com/office/drawing/2014/main" id="{B6BEEFEB-0351-44D1-90FE-1975B702658B}"/>
            </a:ext>
          </a:extLst>
        </xdr:cNvPr>
        <xdr:cNvSpPr txBox="1"/>
      </xdr:nvSpPr>
      <xdr:spPr>
        <a:xfrm>
          <a:off x="16357600" y="102505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112078</xdr:rowOff>
    </xdr:from>
    <xdr:to>
      <xdr:col>85</xdr:col>
      <xdr:colOff>177800</xdr:colOff>
      <xdr:row>61</xdr:row>
      <xdr:rowOff>42228</xdr:rowOff>
    </xdr:to>
    <xdr:sp macro="" textlink="">
      <xdr:nvSpPr>
        <xdr:cNvPr id="539" name="フローチャート: 判断 538">
          <a:extLst>
            <a:ext uri="{FF2B5EF4-FFF2-40B4-BE49-F238E27FC236}">
              <a16:creationId xmlns:a16="http://schemas.microsoft.com/office/drawing/2014/main" id="{7D284930-81F7-4A57-BDFB-5B75459DAB6C}"/>
            </a:ext>
          </a:extLst>
        </xdr:cNvPr>
        <xdr:cNvSpPr/>
      </xdr:nvSpPr>
      <xdr:spPr>
        <a:xfrm>
          <a:off x="16268700" y="1039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94932</xdr:rowOff>
    </xdr:from>
    <xdr:to>
      <xdr:col>81</xdr:col>
      <xdr:colOff>101600</xdr:colOff>
      <xdr:row>61</xdr:row>
      <xdr:rowOff>25082</xdr:rowOff>
    </xdr:to>
    <xdr:sp macro="" textlink="">
      <xdr:nvSpPr>
        <xdr:cNvPr id="540" name="フローチャート: 判断 539">
          <a:extLst>
            <a:ext uri="{FF2B5EF4-FFF2-40B4-BE49-F238E27FC236}">
              <a16:creationId xmlns:a16="http://schemas.microsoft.com/office/drawing/2014/main" id="{AFA65FC5-8EF0-4CCE-A4B4-46C496383CC5}"/>
            </a:ext>
          </a:extLst>
        </xdr:cNvPr>
        <xdr:cNvSpPr/>
      </xdr:nvSpPr>
      <xdr:spPr>
        <a:xfrm>
          <a:off x="15430500" y="1038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69215</xdr:rowOff>
    </xdr:from>
    <xdr:to>
      <xdr:col>76</xdr:col>
      <xdr:colOff>165100</xdr:colOff>
      <xdr:row>60</xdr:row>
      <xdr:rowOff>170815</xdr:rowOff>
    </xdr:to>
    <xdr:sp macro="" textlink="">
      <xdr:nvSpPr>
        <xdr:cNvPr id="541" name="フローチャート: 判断 540">
          <a:extLst>
            <a:ext uri="{FF2B5EF4-FFF2-40B4-BE49-F238E27FC236}">
              <a16:creationId xmlns:a16="http://schemas.microsoft.com/office/drawing/2014/main" id="{CD1FA980-F952-4EDD-9815-9B5C25B008DE}"/>
            </a:ext>
          </a:extLst>
        </xdr:cNvPr>
        <xdr:cNvSpPr/>
      </xdr:nvSpPr>
      <xdr:spPr>
        <a:xfrm>
          <a:off x="14541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134938</xdr:rowOff>
    </xdr:from>
    <xdr:to>
      <xdr:col>72</xdr:col>
      <xdr:colOff>38100</xdr:colOff>
      <xdr:row>61</xdr:row>
      <xdr:rowOff>65088</xdr:rowOff>
    </xdr:to>
    <xdr:sp macro="" textlink="">
      <xdr:nvSpPr>
        <xdr:cNvPr id="542" name="フローチャート: 判断 541">
          <a:extLst>
            <a:ext uri="{FF2B5EF4-FFF2-40B4-BE49-F238E27FC236}">
              <a16:creationId xmlns:a16="http://schemas.microsoft.com/office/drawing/2014/main" id="{2644068C-DBCB-4B19-B888-BC5260BF0B77}"/>
            </a:ext>
          </a:extLst>
        </xdr:cNvPr>
        <xdr:cNvSpPr/>
      </xdr:nvSpPr>
      <xdr:spPr>
        <a:xfrm>
          <a:off x="13652500" y="1042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3493</xdr:rowOff>
    </xdr:from>
    <xdr:to>
      <xdr:col>67</xdr:col>
      <xdr:colOff>101600</xdr:colOff>
      <xdr:row>61</xdr:row>
      <xdr:rowOff>105093</xdr:rowOff>
    </xdr:to>
    <xdr:sp macro="" textlink="">
      <xdr:nvSpPr>
        <xdr:cNvPr id="543" name="フローチャート: 判断 542">
          <a:extLst>
            <a:ext uri="{FF2B5EF4-FFF2-40B4-BE49-F238E27FC236}">
              <a16:creationId xmlns:a16="http://schemas.microsoft.com/office/drawing/2014/main" id="{D3384311-F790-482D-A45A-F2BE611B2427}"/>
            </a:ext>
          </a:extLst>
        </xdr:cNvPr>
        <xdr:cNvSpPr/>
      </xdr:nvSpPr>
      <xdr:spPr>
        <a:xfrm>
          <a:off x="12763500" y="1046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1CB39F37-8AC4-4C66-87F3-30A1C8F2FB4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D839FA00-ABEF-4FA6-A1DF-33C5C75EB9B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43C6D17-69A0-415B-BA63-2CBF449F63F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F4BD4F8E-5291-468F-A98A-EA60DD43219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7EAF6023-F8BC-46E7-8FEA-8E200BA3E19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117793</xdr:rowOff>
    </xdr:from>
    <xdr:to>
      <xdr:col>85</xdr:col>
      <xdr:colOff>177800</xdr:colOff>
      <xdr:row>61</xdr:row>
      <xdr:rowOff>47943</xdr:rowOff>
    </xdr:to>
    <xdr:sp macro="" textlink="">
      <xdr:nvSpPr>
        <xdr:cNvPr id="549" name="楕円 548">
          <a:extLst>
            <a:ext uri="{FF2B5EF4-FFF2-40B4-BE49-F238E27FC236}">
              <a16:creationId xmlns:a16="http://schemas.microsoft.com/office/drawing/2014/main" id="{E18D3D99-79C6-4CC9-B303-883E27768771}"/>
            </a:ext>
          </a:extLst>
        </xdr:cNvPr>
        <xdr:cNvSpPr/>
      </xdr:nvSpPr>
      <xdr:spPr>
        <a:xfrm>
          <a:off x="16268700" y="1040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96220</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186A5BC4-8900-4341-9291-BA934336D3AF}"/>
            </a:ext>
          </a:extLst>
        </xdr:cNvPr>
        <xdr:cNvSpPr txBox="1"/>
      </xdr:nvSpPr>
      <xdr:spPr>
        <a:xfrm>
          <a:off x="16357600" y="10383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132080</xdr:rowOff>
    </xdr:from>
    <xdr:to>
      <xdr:col>81</xdr:col>
      <xdr:colOff>101600</xdr:colOff>
      <xdr:row>61</xdr:row>
      <xdr:rowOff>62230</xdr:rowOff>
    </xdr:to>
    <xdr:sp macro="" textlink="">
      <xdr:nvSpPr>
        <xdr:cNvPr id="551" name="楕円 550">
          <a:extLst>
            <a:ext uri="{FF2B5EF4-FFF2-40B4-BE49-F238E27FC236}">
              <a16:creationId xmlns:a16="http://schemas.microsoft.com/office/drawing/2014/main" id="{8508ECF3-5AC7-4150-8C53-7E6345C30E1F}"/>
            </a:ext>
          </a:extLst>
        </xdr:cNvPr>
        <xdr:cNvSpPr/>
      </xdr:nvSpPr>
      <xdr:spPr>
        <a:xfrm>
          <a:off x="15430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168593</xdr:rowOff>
    </xdr:from>
    <xdr:to>
      <xdr:col>85</xdr:col>
      <xdr:colOff>127000</xdr:colOff>
      <xdr:row>61</xdr:row>
      <xdr:rowOff>11430</xdr:rowOff>
    </xdr:to>
    <xdr:cxnSp macro="">
      <xdr:nvCxnSpPr>
        <xdr:cNvPr id="552" name="直線コネクタ 551">
          <a:extLst>
            <a:ext uri="{FF2B5EF4-FFF2-40B4-BE49-F238E27FC236}">
              <a16:creationId xmlns:a16="http://schemas.microsoft.com/office/drawing/2014/main" id="{8CF3B071-4072-4998-98DD-283482BAE4FF}"/>
            </a:ext>
          </a:extLst>
        </xdr:cNvPr>
        <xdr:cNvCxnSpPr/>
      </xdr:nvCxnSpPr>
      <xdr:spPr>
        <a:xfrm flipV="1">
          <a:off x="15481300" y="10455593"/>
          <a:ext cx="8382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114935</xdr:rowOff>
    </xdr:from>
    <xdr:to>
      <xdr:col>76</xdr:col>
      <xdr:colOff>165100</xdr:colOff>
      <xdr:row>61</xdr:row>
      <xdr:rowOff>45085</xdr:rowOff>
    </xdr:to>
    <xdr:sp macro="" textlink="">
      <xdr:nvSpPr>
        <xdr:cNvPr id="553" name="楕円 552">
          <a:extLst>
            <a:ext uri="{FF2B5EF4-FFF2-40B4-BE49-F238E27FC236}">
              <a16:creationId xmlns:a16="http://schemas.microsoft.com/office/drawing/2014/main" id="{85472163-4D8B-452B-87DE-69978AE684A7}"/>
            </a:ext>
          </a:extLst>
        </xdr:cNvPr>
        <xdr:cNvSpPr/>
      </xdr:nvSpPr>
      <xdr:spPr>
        <a:xfrm>
          <a:off x="14541500" y="1040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165735</xdr:rowOff>
    </xdr:from>
    <xdr:to>
      <xdr:col>81</xdr:col>
      <xdr:colOff>50800</xdr:colOff>
      <xdr:row>61</xdr:row>
      <xdr:rowOff>11430</xdr:rowOff>
    </xdr:to>
    <xdr:cxnSp macro="">
      <xdr:nvCxnSpPr>
        <xdr:cNvPr id="554" name="直線コネクタ 553">
          <a:extLst>
            <a:ext uri="{FF2B5EF4-FFF2-40B4-BE49-F238E27FC236}">
              <a16:creationId xmlns:a16="http://schemas.microsoft.com/office/drawing/2014/main" id="{9A8ED135-32B7-4917-9EFE-899911DB146C}"/>
            </a:ext>
          </a:extLst>
        </xdr:cNvPr>
        <xdr:cNvCxnSpPr/>
      </xdr:nvCxnSpPr>
      <xdr:spPr>
        <a:xfrm>
          <a:off x="14592300" y="1045273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92075</xdr:rowOff>
    </xdr:from>
    <xdr:to>
      <xdr:col>72</xdr:col>
      <xdr:colOff>38100</xdr:colOff>
      <xdr:row>61</xdr:row>
      <xdr:rowOff>22225</xdr:rowOff>
    </xdr:to>
    <xdr:sp macro="" textlink="">
      <xdr:nvSpPr>
        <xdr:cNvPr id="555" name="楕円 554">
          <a:extLst>
            <a:ext uri="{FF2B5EF4-FFF2-40B4-BE49-F238E27FC236}">
              <a16:creationId xmlns:a16="http://schemas.microsoft.com/office/drawing/2014/main" id="{4D330B84-7C79-41A7-AFFB-C8EC68A27D5C}"/>
            </a:ext>
          </a:extLst>
        </xdr:cNvPr>
        <xdr:cNvSpPr/>
      </xdr:nvSpPr>
      <xdr:spPr>
        <a:xfrm>
          <a:off x="13652500" y="1037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142875</xdr:rowOff>
    </xdr:from>
    <xdr:to>
      <xdr:col>76</xdr:col>
      <xdr:colOff>114300</xdr:colOff>
      <xdr:row>60</xdr:row>
      <xdr:rowOff>165735</xdr:rowOff>
    </xdr:to>
    <xdr:cxnSp macro="">
      <xdr:nvCxnSpPr>
        <xdr:cNvPr id="556" name="直線コネクタ 555">
          <a:extLst>
            <a:ext uri="{FF2B5EF4-FFF2-40B4-BE49-F238E27FC236}">
              <a16:creationId xmlns:a16="http://schemas.microsoft.com/office/drawing/2014/main" id="{812A9166-DA64-4352-BC48-91B0DD10C180}"/>
            </a:ext>
          </a:extLst>
        </xdr:cNvPr>
        <xdr:cNvCxnSpPr/>
      </xdr:nvCxnSpPr>
      <xdr:spPr>
        <a:xfrm>
          <a:off x="13703300" y="1042987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77788</xdr:rowOff>
    </xdr:from>
    <xdr:to>
      <xdr:col>67</xdr:col>
      <xdr:colOff>101600</xdr:colOff>
      <xdr:row>63</xdr:row>
      <xdr:rowOff>7938</xdr:rowOff>
    </xdr:to>
    <xdr:sp macro="" textlink="">
      <xdr:nvSpPr>
        <xdr:cNvPr id="557" name="楕円 556">
          <a:extLst>
            <a:ext uri="{FF2B5EF4-FFF2-40B4-BE49-F238E27FC236}">
              <a16:creationId xmlns:a16="http://schemas.microsoft.com/office/drawing/2014/main" id="{246D95A3-0B0A-4CDE-81AD-E99B64179D93}"/>
            </a:ext>
          </a:extLst>
        </xdr:cNvPr>
        <xdr:cNvSpPr/>
      </xdr:nvSpPr>
      <xdr:spPr>
        <a:xfrm>
          <a:off x="12763500" y="1070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142875</xdr:rowOff>
    </xdr:from>
    <xdr:to>
      <xdr:col>71</xdr:col>
      <xdr:colOff>177800</xdr:colOff>
      <xdr:row>62</xdr:row>
      <xdr:rowOff>128588</xdr:rowOff>
    </xdr:to>
    <xdr:cxnSp macro="">
      <xdr:nvCxnSpPr>
        <xdr:cNvPr id="558" name="直線コネクタ 557">
          <a:extLst>
            <a:ext uri="{FF2B5EF4-FFF2-40B4-BE49-F238E27FC236}">
              <a16:creationId xmlns:a16="http://schemas.microsoft.com/office/drawing/2014/main" id="{6630CFCC-E1B4-41A6-B892-4E809CB4A751}"/>
            </a:ext>
          </a:extLst>
        </xdr:cNvPr>
        <xdr:cNvCxnSpPr/>
      </xdr:nvCxnSpPr>
      <xdr:spPr>
        <a:xfrm flipV="1">
          <a:off x="12814300" y="10429875"/>
          <a:ext cx="889000" cy="328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41609</xdr:rowOff>
    </xdr:from>
    <xdr:ext cx="405111" cy="259045"/>
    <xdr:sp macro="" textlink="">
      <xdr:nvSpPr>
        <xdr:cNvPr id="559" name="n_1aveValue【学校施設】&#10;有形固定資産減価償却率">
          <a:extLst>
            <a:ext uri="{FF2B5EF4-FFF2-40B4-BE49-F238E27FC236}">
              <a16:creationId xmlns:a16="http://schemas.microsoft.com/office/drawing/2014/main" id="{801406EC-3AD2-434A-80E5-D7BD83FBDCF9}"/>
            </a:ext>
          </a:extLst>
        </xdr:cNvPr>
        <xdr:cNvSpPr txBox="1"/>
      </xdr:nvSpPr>
      <xdr:spPr>
        <a:xfrm>
          <a:off x="15266044" y="10157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15892</xdr:rowOff>
    </xdr:from>
    <xdr:ext cx="405111" cy="259045"/>
    <xdr:sp macro="" textlink="">
      <xdr:nvSpPr>
        <xdr:cNvPr id="560" name="n_2aveValue【学校施設】&#10;有形固定資産減価償却率">
          <a:extLst>
            <a:ext uri="{FF2B5EF4-FFF2-40B4-BE49-F238E27FC236}">
              <a16:creationId xmlns:a16="http://schemas.microsoft.com/office/drawing/2014/main" id="{E9159A84-A60B-4BE2-8EE4-818D292CD1B0}"/>
            </a:ext>
          </a:extLst>
        </xdr:cNvPr>
        <xdr:cNvSpPr txBox="1"/>
      </xdr:nvSpPr>
      <xdr:spPr>
        <a:xfrm>
          <a:off x="14389744" y="1013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56215</xdr:rowOff>
    </xdr:from>
    <xdr:ext cx="405111" cy="259045"/>
    <xdr:sp macro="" textlink="">
      <xdr:nvSpPr>
        <xdr:cNvPr id="561" name="n_3aveValue【学校施設】&#10;有形固定資産減価償却率">
          <a:extLst>
            <a:ext uri="{FF2B5EF4-FFF2-40B4-BE49-F238E27FC236}">
              <a16:creationId xmlns:a16="http://schemas.microsoft.com/office/drawing/2014/main" id="{A2F8C124-7BA6-4A09-8C39-C2700B29FA30}"/>
            </a:ext>
          </a:extLst>
        </xdr:cNvPr>
        <xdr:cNvSpPr txBox="1"/>
      </xdr:nvSpPr>
      <xdr:spPr>
        <a:xfrm>
          <a:off x="13500744" y="10514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121620</xdr:rowOff>
    </xdr:from>
    <xdr:ext cx="405111" cy="259045"/>
    <xdr:sp macro="" textlink="">
      <xdr:nvSpPr>
        <xdr:cNvPr id="562" name="n_4aveValue【学校施設】&#10;有形固定資産減価償却率">
          <a:extLst>
            <a:ext uri="{FF2B5EF4-FFF2-40B4-BE49-F238E27FC236}">
              <a16:creationId xmlns:a16="http://schemas.microsoft.com/office/drawing/2014/main" id="{42A71620-DF32-4B9D-864E-560A6DFFF8F0}"/>
            </a:ext>
          </a:extLst>
        </xdr:cNvPr>
        <xdr:cNvSpPr txBox="1"/>
      </xdr:nvSpPr>
      <xdr:spPr>
        <a:xfrm>
          <a:off x="12611744" y="10237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53357</xdr:rowOff>
    </xdr:from>
    <xdr:ext cx="405111" cy="259045"/>
    <xdr:sp macro="" textlink="">
      <xdr:nvSpPr>
        <xdr:cNvPr id="563" name="n_1mainValue【学校施設】&#10;有形固定資産減価償却率">
          <a:extLst>
            <a:ext uri="{FF2B5EF4-FFF2-40B4-BE49-F238E27FC236}">
              <a16:creationId xmlns:a16="http://schemas.microsoft.com/office/drawing/2014/main" id="{B9474A86-18F3-496C-A951-B64FE5B55EF3}"/>
            </a:ext>
          </a:extLst>
        </xdr:cNvPr>
        <xdr:cNvSpPr txBox="1"/>
      </xdr:nvSpPr>
      <xdr:spPr>
        <a:xfrm>
          <a:off x="152660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36212</xdr:rowOff>
    </xdr:from>
    <xdr:ext cx="405111" cy="259045"/>
    <xdr:sp macro="" textlink="">
      <xdr:nvSpPr>
        <xdr:cNvPr id="564" name="n_2mainValue【学校施設】&#10;有形固定資産減価償却率">
          <a:extLst>
            <a:ext uri="{FF2B5EF4-FFF2-40B4-BE49-F238E27FC236}">
              <a16:creationId xmlns:a16="http://schemas.microsoft.com/office/drawing/2014/main" id="{161271EA-9C6C-496D-AFDA-AB1890DE0B16}"/>
            </a:ext>
          </a:extLst>
        </xdr:cNvPr>
        <xdr:cNvSpPr txBox="1"/>
      </xdr:nvSpPr>
      <xdr:spPr>
        <a:xfrm>
          <a:off x="14389744" y="1049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38752</xdr:rowOff>
    </xdr:from>
    <xdr:ext cx="405111" cy="259045"/>
    <xdr:sp macro="" textlink="">
      <xdr:nvSpPr>
        <xdr:cNvPr id="565" name="n_3mainValue【学校施設】&#10;有形固定資産減価償却率">
          <a:extLst>
            <a:ext uri="{FF2B5EF4-FFF2-40B4-BE49-F238E27FC236}">
              <a16:creationId xmlns:a16="http://schemas.microsoft.com/office/drawing/2014/main" id="{255D2ACC-8650-4CE3-9B7D-7BE9AD89EFDB}"/>
            </a:ext>
          </a:extLst>
        </xdr:cNvPr>
        <xdr:cNvSpPr txBox="1"/>
      </xdr:nvSpPr>
      <xdr:spPr>
        <a:xfrm>
          <a:off x="13500744" y="1015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170515</xdr:rowOff>
    </xdr:from>
    <xdr:ext cx="405111" cy="259045"/>
    <xdr:sp macro="" textlink="">
      <xdr:nvSpPr>
        <xdr:cNvPr id="566" name="n_4mainValue【学校施設】&#10;有形固定資産減価償却率">
          <a:extLst>
            <a:ext uri="{FF2B5EF4-FFF2-40B4-BE49-F238E27FC236}">
              <a16:creationId xmlns:a16="http://schemas.microsoft.com/office/drawing/2014/main" id="{5760EFF6-519D-437E-86DC-4CFE5E3DD4C1}"/>
            </a:ext>
          </a:extLst>
        </xdr:cNvPr>
        <xdr:cNvSpPr txBox="1"/>
      </xdr:nvSpPr>
      <xdr:spPr>
        <a:xfrm>
          <a:off x="12611744" y="10800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55BF1EFD-FCDA-4424-9445-A18638DEA5A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76283A40-A7E0-4F12-8FAF-C345E14CF28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1D934527-1867-4A63-8F7C-F408F0BF0B0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F4B4988C-DA37-4AA7-8384-8F3573FE97A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6908BAE8-0E21-4C64-B9F6-A6090C11C88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FFADAA0B-3520-4E4D-B791-557FDC14FC5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A56FC38E-FC4E-4FE5-8798-16EEB4F108B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442CF35E-FFDA-44D4-A1CE-7AA0D98A75F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1F987B4C-CA6E-435E-8392-741125FD34E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BBE07D23-928B-4C51-A417-594F1D385D8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7" name="テキスト ボックス 576">
          <a:extLst>
            <a:ext uri="{FF2B5EF4-FFF2-40B4-BE49-F238E27FC236}">
              <a16:creationId xmlns:a16="http://schemas.microsoft.com/office/drawing/2014/main" id="{AAF5ED9D-443F-40F5-A741-4DCE2859F6E1}"/>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8" name="直線コネクタ 577">
          <a:extLst>
            <a:ext uri="{FF2B5EF4-FFF2-40B4-BE49-F238E27FC236}">
              <a16:creationId xmlns:a16="http://schemas.microsoft.com/office/drawing/2014/main" id="{487349EA-DF59-468A-8565-D95131B13593}"/>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9" name="テキスト ボックス 578">
          <a:extLst>
            <a:ext uri="{FF2B5EF4-FFF2-40B4-BE49-F238E27FC236}">
              <a16:creationId xmlns:a16="http://schemas.microsoft.com/office/drawing/2014/main" id="{2A2720B9-02FC-4611-A0A8-F9F7CE2F9FDE}"/>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0" name="直線コネクタ 579">
          <a:extLst>
            <a:ext uri="{FF2B5EF4-FFF2-40B4-BE49-F238E27FC236}">
              <a16:creationId xmlns:a16="http://schemas.microsoft.com/office/drawing/2014/main" id="{428211BF-C2AE-479D-BA4F-1FC51C24AF26}"/>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1" name="テキスト ボックス 580">
          <a:extLst>
            <a:ext uri="{FF2B5EF4-FFF2-40B4-BE49-F238E27FC236}">
              <a16:creationId xmlns:a16="http://schemas.microsoft.com/office/drawing/2014/main" id="{2B56D170-0D9E-4444-B8A4-8AABEA3E15EE}"/>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2" name="直線コネクタ 581">
          <a:extLst>
            <a:ext uri="{FF2B5EF4-FFF2-40B4-BE49-F238E27FC236}">
              <a16:creationId xmlns:a16="http://schemas.microsoft.com/office/drawing/2014/main" id="{176A5E03-1DF2-4A7B-B260-3366C3B475C1}"/>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3" name="テキスト ボックス 582">
          <a:extLst>
            <a:ext uri="{FF2B5EF4-FFF2-40B4-BE49-F238E27FC236}">
              <a16:creationId xmlns:a16="http://schemas.microsoft.com/office/drawing/2014/main" id="{D0AF820A-C696-4FBB-AA83-32657506CDE3}"/>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4" name="直線コネクタ 583">
          <a:extLst>
            <a:ext uri="{FF2B5EF4-FFF2-40B4-BE49-F238E27FC236}">
              <a16:creationId xmlns:a16="http://schemas.microsoft.com/office/drawing/2014/main" id="{740597DC-974E-4003-95AF-99E5C0F169C1}"/>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5" name="テキスト ボックス 584">
          <a:extLst>
            <a:ext uri="{FF2B5EF4-FFF2-40B4-BE49-F238E27FC236}">
              <a16:creationId xmlns:a16="http://schemas.microsoft.com/office/drawing/2014/main" id="{6FA01B2A-9876-40CB-B575-9C9E6D7BAC2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6" name="直線コネクタ 585">
          <a:extLst>
            <a:ext uri="{FF2B5EF4-FFF2-40B4-BE49-F238E27FC236}">
              <a16:creationId xmlns:a16="http://schemas.microsoft.com/office/drawing/2014/main" id="{D47B8318-0A94-4D17-A2AC-1EBBFFB5BD66}"/>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7" name="テキスト ボックス 586">
          <a:extLst>
            <a:ext uri="{FF2B5EF4-FFF2-40B4-BE49-F238E27FC236}">
              <a16:creationId xmlns:a16="http://schemas.microsoft.com/office/drawing/2014/main" id="{983B50E3-84B9-45AF-9EB6-6AEACEB53893}"/>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8" name="直線コネクタ 587">
          <a:extLst>
            <a:ext uri="{FF2B5EF4-FFF2-40B4-BE49-F238E27FC236}">
              <a16:creationId xmlns:a16="http://schemas.microsoft.com/office/drawing/2014/main" id="{69D5D0F3-763E-42DE-8E69-9D6ED6280964}"/>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9" name="テキスト ボックス 588">
          <a:extLst>
            <a:ext uri="{FF2B5EF4-FFF2-40B4-BE49-F238E27FC236}">
              <a16:creationId xmlns:a16="http://schemas.microsoft.com/office/drawing/2014/main" id="{0372BEF8-ED2E-400C-B609-CBF7D6E74E59}"/>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a:extLst>
            <a:ext uri="{FF2B5EF4-FFF2-40B4-BE49-F238E27FC236}">
              <a16:creationId xmlns:a16="http://schemas.microsoft.com/office/drawing/2014/main" id="{ECA32D22-17DD-4930-9A78-F21E74038C5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a:extLst>
            <a:ext uri="{FF2B5EF4-FFF2-40B4-BE49-F238E27FC236}">
              <a16:creationId xmlns:a16="http://schemas.microsoft.com/office/drawing/2014/main" id="{3758F372-C6D1-4273-BAE0-4C5255B670E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学校施設】&#10;一人当たり面積グラフ枠">
          <a:extLst>
            <a:ext uri="{FF2B5EF4-FFF2-40B4-BE49-F238E27FC236}">
              <a16:creationId xmlns:a16="http://schemas.microsoft.com/office/drawing/2014/main" id="{F74D6192-3522-4CDB-A648-8F57C108D73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114844</xdr:rowOff>
    </xdr:from>
    <xdr:to>
      <xdr:col>116</xdr:col>
      <xdr:colOff>62864</xdr:colOff>
      <xdr:row>64</xdr:row>
      <xdr:rowOff>53340</xdr:rowOff>
    </xdr:to>
    <xdr:cxnSp macro="">
      <xdr:nvCxnSpPr>
        <xdr:cNvPr id="593" name="直線コネクタ 592">
          <a:extLst>
            <a:ext uri="{FF2B5EF4-FFF2-40B4-BE49-F238E27FC236}">
              <a16:creationId xmlns:a16="http://schemas.microsoft.com/office/drawing/2014/main" id="{F9958240-6893-4C25-83E1-C73F7D2254D0}"/>
            </a:ext>
          </a:extLst>
        </xdr:cNvPr>
        <xdr:cNvCxnSpPr/>
      </xdr:nvCxnSpPr>
      <xdr:spPr>
        <a:xfrm flipV="1">
          <a:off x="22160864" y="9544594"/>
          <a:ext cx="0" cy="1481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594" name="【学校施設】&#10;一人当たり面積最小値テキスト">
          <a:extLst>
            <a:ext uri="{FF2B5EF4-FFF2-40B4-BE49-F238E27FC236}">
              <a16:creationId xmlns:a16="http://schemas.microsoft.com/office/drawing/2014/main" id="{129045A6-24B4-40B6-BD3C-532BF468089F}"/>
            </a:ext>
          </a:extLst>
        </xdr:cNvPr>
        <xdr:cNvSpPr txBox="1"/>
      </xdr:nvSpPr>
      <xdr:spPr>
        <a:xfrm>
          <a:off x="22199600"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595" name="直線コネクタ 594">
          <a:extLst>
            <a:ext uri="{FF2B5EF4-FFF2-40B4-BE49-F238E27FC236}">
              <a16:creationId xmlns:a16="http://schemas.microsoft.com/office/drawing/2014/main" id="{4F8A9B5A-76E1-47DF-B99A-107E440B6665}"/>
            </a:ext>
          </a:extLst>
        </xdr:cNvPr>
        <xdr:cNvCxnSpPr/>
      </xdr:nvCxnSpPr>
      <xdr:spPr>
        <a:xfrm>
          <a:off x="22072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61521</xdr:rowOff>
    </xdr:from>
    <xdr:ext cx="469744" cy="259045"/>
    <xdr:sp macro="" textlink="">
      <xdr:nvSpPr>
        <xdr:cNvPr id="596" name="【学校施設】&#10;一人当たり面積最大値テキスト">
          <a:extLst>
            <a:ext uri="{FF2B5EF4-FFF2-40B4-BE49-F238E27FC236}">
              <a16:creationId xmlns:a16="http://schemas.microsoft.com/office/drawing/2014/main" id="{0184AC0E-31B0-4116-9F73-10B726A6F6E8}"/>
            </a:ext>
          </a:extLst>
        </xdr:cNvPr>
        <xdr:cNvSpPr txBox="1"/>
      </xdr:nvSpPr>
      <xdr:spPr>
        <a:xfrm>
          <a:off x="22199600" y="931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114844</xdr:rowOff>
    </xdr:from>
    <xdr:to>
      <xdr:col>116</xdr:col>
      <xdr:colOff>152400</xdr:colOff>
      <xdr:row>55</xdr:row>
      <xdr:rowOff>114844</xdr:rowOff>
    </xdr:to>
    <xdr:cxnSp macro="">
      <xdr:nvCxnSpPr>
        <xdr:cNvPr id="597" name="直線コネクタ 596">
          <a:extLst>
            <a:ext uri="{FF2B5EF4-FFF2-40B4-BE49-F238E27FC236}">
              <a16:creationId xmlns:a16="http://schemas.microsoft.com/office/drawing/2014/main" id="{1D4613E7-A172-407E-91CE-194793562E18}"/>
            </a:ext>
          </a:extLst>
        </xdr:cNvPr>
        <xdr:cNvCxnSpPr/>
      </xdr:nvCxnSpPr>
      <xdr:spPr>
        <a:xfrm>
          <a:off x="22072600" y="954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10177</xdr:rowOff>
    </xdr:from>
    <xdr:ext cx="469744" cy="259045"/>
    <xdr:sp macro="" textlink="">
      <xdr:nvSpPr>
        <xdr:cNvPr id="598" name="【学校施設】&#10;一人当たり面積平均値テキスト">
          <a:extLst>
            <a:ext uri="{FF2B5EF4-FFF2-40B4-BE49-F238E27FC236}">
              <a16:creationId xmlns:a16="http://schemas.microsoft.com/office/drawing/2014/main" id="{92EE2A54-376B-412B-B7A4-9C2DEBAECC88}"/>
            </a:ext>
          </a:extLst>
        </xdr:cNvPr>
        <xdr:cNvSpPr txBox="1"/>
      </xdr:nvSpPr>
      <xdr:spPr>
        <a:xfrm>
          <a:off x="22199600" y="10125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158750</xdr:rowOff>
    </xdr:from>
    <xdr:to>
      <xdr:col>116</xdr:col>
      <xdr:colOff>114300</xdr:colOff>
      <xdr:row>60</xdr:row>
      <xdr:rowOff>88900</xdr:rowOff>
    </xdr:to>
    <xdr:sp macro="" textlink="">
      <xdr:nvSpPr>
        <xdr:cNvPr id="599" name="フローチャート: 判断 598">
          <a:extLst>
            <a:ext uri="{FF2B5EF4-FFF2-40B4-BE49-F238E27FC236}">
              <a16:creationId xmlns:a16="http://schemas.microsoft.com/office/drawing/2014/main" id="{F693B271-FB38-4AFE-91CE-CBAC9EC213C9}"/>
            </a:ext>
          </a:extLst>
        </xdr:cNvPr>
        <xdr:cNvSpPr/>
      </xdr:nvSpPr>
      <xdr:spPr>
        <a:xfrm>
          <a:off x="22110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165281</xdr:rowOff>
    </xdr:from>
    <xdr:to>
      <xdr:col>112</xdr:col>
      <xdr:colOff>38100</xdr:colOff>
      <xdr:row>60</xdr:row>
      <xdr:rowOff>95431</xdr:rowOff>
    </xdr:to>
    <xdr:sp macro="" textlink="">
      <xdr:nvSpPr>
        <xdr:cNvPr id="600" name="フローチャート: 判断 599">
          <a:extLst>
            <a:ext uri="{FF2B5EF4-FFF2-40B4-BE49-F238E27FC236}">
              <a16:creationId xmlns:a16="http://schemas.microsoft.com/office/drawing/2014/main" id="{E4710D87-12BA-4138-882D-9F6990E21595}"/>
            </a:ext>
          </a:extLst>
        </xdr:cNvPr>
        <xdr:cNvSpPr/>
      </xdr:nvSpPr>
      <xdr:spPr>
        <a:xfrm>
          <a:off x="21272500" y="10280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163104</xdr:rowOff>
    </xdr:from>
    <xdr:to>
      <xdr:col>107</xdr:col>
      <xdr:colOff>101600</xdr:colOff>
      <xdr:row>60</xdr:row>
      <xdr:rowOff>93254</xdr:rowOff>
    </xdr:to>
    <xdr:sp macro="" textlink="">
      <xdr:nvSpPr>
        <xdr:cNvPr id="601" name="フローチャート: 判断 600">
          <a:extLst>
            <a:ext uri="{FF2B5EF4-FFF2-40B4-BE49-F238E27FC236}">
              <a16:creationId xmlns:a16="http://schemas.microsoft.com/office/drawing/2014/main" id="{5EE9FD4E-C6BC-4805-A0B3-5297876F1572}"/>
            </a:ext>
          </a:extLst>
        </xdr:cNvPr>
        <xdr:cNvSpPr/>
      </xdr:nvSpPr>
      <xdr:spPr>
        <a:xfrm>
          <a:off x="20383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7983</xdr:rowOff>
    </xdr:from>
    <xdr:to>
      <xdr:col>102</xdr:col>
      <xdr:colOff>165100</xdr:colOff>
      <xdr:row>60</xdr:row>
      <xdr:rowOff>109583</xdr:rowOff>
    </xdr:to>
    <xdr:sp macro="" textlink="">
      <xdr:nvSpPr>
        <xdr:cNvPr id="602" name="フローチャート: 判断 601">
          <a:extLst>
            <a:ext uri="{FF2B5EF4-FFF2-40B4-BE49-F238E27FC236}">
              <a16:creationId xmlns:a16="http://schemas.microsoft.com/office/drawing/2014/main" id="{24AD8378-F5E4-4275-AA64-8F2E4EFB54B1}"/>
            </a:ext>
          </a:extLst>
        </xdr:cNvPr>
        <xdr:cNvSpPr/>
      </xdr:nvSpPr>
      <xdr:spPr>
        <a:xfrm>
          <a:off x="19494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36285</xdr:rowOff>
    </xdr:from>
    <xdr:to>
      <xdr:col>98</xdr:col>
      <xdr:colOff>38100</xdr:colOff>
      <xdr:row>60</xdr:row>
      <xdr:rowOff>137885</xdr:rowOff>
    </xdr:to>
    <xdr:sp macro="" textlink="">
      <xdr:nvSpPr>
        <xdr:cNvPr id="603" name="フローチャート: 判断 602">
          <a:extLst>
            <a:ext uri="{FF2B5EF4-FFF2-40B4-BE49-F238E27FC236}">
              <a16:creationId xmlns:a16="http://schemas.microsoft.com/office/drawing/2014/main" id="{7FEA354E-D0EA-4CE3-8C09-63CA7126073D}"/>
            </a:ext>
          </a:extLst>
        </xdr:cNvPr>
        <xdr:cNvSpPr/>
      </xdr:nvSpPr>
      <xdr:spPr>
        <a:xfrm>
          <a:off x="18605500" y="1032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425B9B91-E368-417A-84A8-166A291A023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5BDFFB7E-3C5D-468E-BA6C-8EC4CF667E7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D476FD01-2182-4742-9C25-F2AC0E6BE21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1056836F-4F95-451E-BCC5-F7F6C877CC2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B5F5DE98-267D-42EF-8FC3-F0FEBD84911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70576</xdr:rowOff>
    </xdr:from>
    <xdr:to>
      <xdr:col>116</xdr:col>
      <xdr:colOff>114300</xdr:colOff>
      <xdr:row>62</xdr:row>
      <xdr:rowOff>726</xdr:rowOff>
    </xdr:to>
    <xdr:sp macro="" textlink="">
      <xdr:nvSpPr>
        <xdr:cNvPr id="609" name="楕円 608">
          <a:extLst>
            <a:ext uri="{FF2B5EF4-FFF2-40B4-BE49-F238E27FC236}">
              <a16:creationId xmlns:a16="http://schemas.microsoft.com/office/drawing/2014/main" id="{014C3287-ADAB-4CA6-A263-D52E3CEC413E}"/>
            </a:ext>
          </a:extLst>
        </xdr:cNvPr>
        <xdr:cNvSpPr/>
      </xdr:nvSpPr>
      <xdr:spPr>
        <a:xfrm>
          <a:off x="22110700" y="1052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49003</xdr:rowOff>
    </xdr:from>
    <xdr:ext cx="469744" cy="259045"/>
    <xdr:sp macro="" textlink="">
      <xdr:nvSpPr>
        <xdr:cNvPr id="610" name="【学校施設】&#10;一人当たり面積該当値テキスト">
          <a:extLst>
            <a:ext uri="{FF2B5EF4-FFF2-40B4-BE49-F238E27FC236}">
              <a16:creationId xmlns:a16="http://schemas.microsoft.com/office/drawing/2014/main" id="{152B5C81-2FB9-4520-9F7B-0CBE85593011}"/>
            </a:ext>
          </a:extLst>
        </xdr:cNvPr>
        <xdr:cNvSpPr txBox="1"/>
      </xdr:nvSpPr>
      <xdr:spPr>
        <a:xfrm>
          <a:off x="22199600" y="10507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69487</xdr:rowOff>
    </xdr:from>
    <xdr:to>
      <xdr:col>112</xdr:col>
      <xdr:colOff>38100</xdr:colOff>
      <xdr:row>61</xdr:row>
      <xdr:rowOff>171087</xdr:rowOff>
    </xdr:to>
    <xdr:sp macro="" textlink="">
      <xdr:nvSpPr>
        <xdr:cNvPr id="611" name="楕円 610">
          <a:extLst>
            <a:ext uri="{FF2B5EF4-FFF2-40B4-BE49-F238E27FC236}">
              <a16:creationId xmlns:a16="http://schemas.microsoft.com/office/drawing/2014/main" id="{1ECF26DE-9F13-4C15-8D56-470A9404C9AE}"/>
            </a:ext>
          </a:extLst>
        </xdr:cNvPr>
        <xdr:cNvSpPr/>
      </xdr:nvSpPr>
      <xdr:spPr>
        <a:xfrm>
          <a:off x="21272500" y="1052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120287</xdr:rowOff>
    </xdr:from>
    <xdr:to>
      <xdr:col>116</xdr:col>
      <xdr:colOff>63500</xdr:colOff>
      <xdr:row>61</xdr:row>
      <xdr:rowOff>121376</xdr:rowOff>
    </xdr:to>
    <xdr:cxnSp macro="">
      <xdr:nvCxnSpPr>
        <xdr:cNvPr id="612" name="直線コネクタ 611">
          <a:extLst>
            <a:ext uri="{FF2B5EF4-FFF2-40B4-BE49-F238E27FC236}">
              <a16:creationId xmlns:a16="http://schemas.microsoft.com/office/drawing/2014/main" id="{6934E181-EC32-44D2-AC6F-2364AE8B4EB3}"/>
            </a:ext>
          </a:extLst>
        </xdr:cNvPr>
        <xdr:cNvCxnSpPr/>
      </xdr:nvCxnSpPr>
      <xdr:spPr>
        <a:xfrm>
          <a:off x="21323300" y="10578737"/>
          <a:ext cx="8382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43362</xdr:rowOff>
    </xdr:from>
    <xdr:to>
      <xdr:col>107</xdr:col>
      <xdr:colOff>101600</xdr:colOff>
      <xdr:row>61</xdr:row>
      <xdr:rowOff>144962</xdr:rowOff>
    </xdr:to>
    <xdr:sp macro="" textlink="">
      <xdr:nvSpPr>
        <xdr:cNvPr id="613" name="楕円 612">
          <a:extLst>
            <a:ext uri="{FF2B5EF4-FFF2-40B4-BE49-F238E27FC236}">
              <a16:creationId xmlns:a16="http://schemas.microsoft.com/office/drawing/2014/main" id="{3E4DE83E-3DD3-4C7B-AF97-6180B36AE0CF}"/>
            </a:ext>
          </a:extLst>
        </xdr:cNvPr>
        <xdr:cNvSpPr/>
      </xdr:nvSpPr>
      <xdr:spPr>
        <a:xfrm>
          <a:off x="20383500" y="1050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94162</xdr:rowOff>
    </xdr:from>
    <xdr:to>
      <xdr:col>111</xdr:col>
      <xdr:colOff>177800</xdr:colOff>
      <xdr:row>61</xdr:row>
      <xdr:rowOff>120287</xdr:rowOff>
    </xdr:to>
    <xdr:cxnSp macro="">
      <xdr:nvCxnSpPr>
        <xdr:cNvPr id="614" name="直線コネクタ 613">
          <a:extLst>
            <a:ext uri="{FF2B5EF4-FFF2-40B4-BE49-F238E27FC236}">
              <a16:creationId xmlns:a16="http://schemas.microsoft.com/office/drawing/2014/main" id="{8C3C4473-F711-4E2C-87D9-053C7B5C385F}"/>
            </a:ext>
          </a:extLst>
        </xdr:cNvPr>
        <xdr:cNvCxnSpPr/>
      </xdr:nvCxnSpPr>
      <xdr:spPr>
        <a:xfrm>
          <a:off x="20434300" y="10552612"/>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59690</xdr:rowOff>
    </xdr:from>
    <xdr:to>
      <xdr:col>102</xdr:col>
      <xdr:colOff>165100</xdr:colOff>
      <xdr:row>61</xdr:row>
      <xdr:rowOff>161290</xdr:rowOff>
    </xdr:to>
    <xdr:sp macro="" textlink="">
      <xdr:nvSpPr>
        <xdr:cNvPr id="615" name="楕円 614">
          <a:extLst>
            <a:ext uri="{FF2B5EF4-FFF2-40B4-BE49-F238E27FC236}">
              <a16:creationId xmlns:a16="http://schemas.microsoft.com/office/drawing/2014/main" id="{C6C944B5-435D-48A1-BD34-2239F3479244}"/>
            </a:ext>
          </a:extLst>
        </xdr:cNvPr>
        <xdr:cNvSpPr/>
      </xdr:nvSpPr>
      <xdr:spPr>
        <a:xfrm>
          <a:off x="19494500" y="105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94162</xdr:rowOff>
    </xdr:from>
    <xdr:to>
      <xdr:col>107</xdr:col>
      <xdr:colOff>50800</xdr:colOff>
      <xdr:row>61</xdr:row>
      <xdr:rowOff>110490</xdr:rowOff>
    </xdr:to>
    <xdr:cxnSp macro="">
      <xdr:nvCxnSpPr>
        <xdr:cNvPr id="616" name="直線コネクタ 615">
          <a:extLst>
            <a:ext uri="{FF2B5EF4-FFF2-40B4-BE49-F238E27FC236}">
              <a16:creationId xmlns:a16="http://schemas.microsoft.com/office/drawing/2014/main" id="{21C21462-0BEE-4519-94DA-0ED64838C231}"/>
            </a:ext>
          </a:extLst>
        </xdr:cNvPr>
        <xdr:cNvCxnSpPr/>
      </xdr:nvCxnSpPr>
      <xdr:spPr>
        <a:xfrm flipV="1">
          <a:off x="19545300" y="1055261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85816</xdr:rowOff>
    </xdr:from>
    <xdr:to>
      <xdr:col>98</xdr:col>
      <xdr:colOff>38100</xdr:colOff>
      <xdr:row>62</xdr:row>
      <xdr:rowOff>15966</xdr:rowOff>
    </xdr:to>
    <xdr:sp macro="" textlink="">
      <xdr:nvSpPr>
        <xdr:cNvPr id="617" name="楕円 616">
          <a:extLst>
            <a:ext uri="{FF2B5EF4-FFF2-40B4-BE49-F238E27FC236}">
              <a16:creationId xmlns:a16="http://schemas.microsoft.com/office/drawing/2014/main" id="{32368CD6-48C2-4FB0-838A-FC2848D0BC3A}"/>
            </a:ext>
          </a:extLst>
        </xdr:cNvPr>
        <xdr:cNvSpPr/>
      </xdr:nvSpPr>
      <xdr:spPr>
        <a:xfrm>
          <a:off x="18605500" y="1054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110490</xdr:rowOff>
    </xdr:from>
    <xdr:to>
      <xdr:col>102</xdr:col>
      <xdr:colOff>114300</xdr:colOff>
      <xdr:row>61</xdr:row>
      <xdr:rowOff>136616</xdr:rowOff>
    </xdr:to>
    <xdr:cxnSp macro="">
      <xdr:nvCxnSpPr>
        <xdr:cNvPr id="618" name="直線コネクタ 617">
          <a:extLst>
            <a:ext uri="{FF2B5EF4-FFF2-40B4-BE49-F238E27FC236}">
              <a16:creationId xmlns:a16="http://schemas.microsoft.com/office/drawing/2014/main" id="{DBAD9310-77AC-44CA-BEBC-835425D58B27}"/>
            </a:ext>
          </a:extLst>
        </xdr:cNvPr>
        <xdr:cNvCxnSpPr/>
      </xdr:nvCxnSpPr>
      <xdr:spPr>
        <a:xfrm flipV="1">
          <a:off x="18656300" y="1056894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111958</xdr:rowOff>
    </xdr:from>
    <xdr:ext cx="469744" cy="259045"/>
    <xdr:sp macro="" textlink="">
      <xdr:nvSpPr>
        <xdr:cNvPr id="619" name="n_1aveValue【学校施設】&#10;一人当たり面積">
          <a:extLst>
            <a:ext uri="{FF2B5EF4-FFF2-40B4-BE49-F238E27FC236}">
              <a16:creationId xmlns:a16="http://schemas.microsoft.com/office/drawing/2014/main" id="{AAE2906A-EF7C-41B6-BE68-80163D710FF5}"/>
            </a:ext>
          </a:extLst>
        </xdr:cNvPr>
        <xdr:cNvSpPr txBox="1"/>
      </xdr:nvSpPr>
      <xdr:spPr>
        <a:xfrm>
          <a:off x="21075727" y="10056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109781</xdr:rowOff>
    </xdr:from>
    <xdr:ext cx="469744" cy="259045"/>
    <xdr:sp macro="" textlink="">
      <xdr:nvSpPr>
        <xdr:cNvPr id="620" name="n_2aveValue【学校施設】&#10;一人当たり面積">
          <a:extLst>
            <a:ext uri="{FF2B5EF4-FFF2-40B4-BE49-F238E27FC236}">
              <a16:creationId xmlns:a16="http://schemas.microsoft.com/office/drawing/2014/main" id="{1662A818-667F-4B74-826A-8FD7E8FD09B8}"/>
            </a:ext>
          </a:extLst>
        </xdr:cNvPr>
        <xdr:cNvSpPr txBox="1"/>
      </xdr:nvSpPr>
      <xdr:spPr>
        <a:xfrm>
          <a:off x="20199427" y="10053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126110</xdr:rowOff>
    </xdr:from>
    <xdr:ext cx="469744" cy="259045"/>
    <xdr:sp macro="" textlink="">
      <xdr:nvSpPr>
        <xdr:cNvPr id="621" name="n_3aveValue【学校施設】&#10;一人当たり面積">
          <a:extLst>
            <a:ext uri="{FF2B5EF4-FFF2-40B4-BE49-F238E27FC236}">
              <a16:creationId xmlns:a16="http://schemas.microsoft.com/office/drawing/2014/main" id="{FC8FAED5-9869-4818-BD3F-6E8A91583E3B}"/>
            </a:ext>
          </a:extLst>
        </xdr:cNvPr>
        <xdr:cNvSpPr txBox="1"/>
      </xdr:nvSpPr>
      <xdr:spPr>
        <a:xfrm>
          <a:off x="19310427" y="10070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154412</xdr:rowOff>
    </xdr:from>
    <xdr:ext cx="469744" cy="259045"/>
    <xdr:sp macro="" textlink="">
      <xdr:nvSpPr>
        <xdr:cNvPr id="622" name="n_4aveValue【学校施設】&#10;一人当たり面積">
          <a:extLst>
            <a:ext uri="{FF2B5EF4-FFF2-40B4-BE49-F238E27FC236}">
              <a16:creationId xmlns:a16="http://schemas.microsoft.com/office/drawing/2014/main" id="{A3342B2B-089E-48D7-A477-59B0DAF91486}"/>
            </a:ext>
          </a:extLst>
        </xdr:cNvPr>
        <xdr:cNvSpPr txBox="1"/>
      </xdr:nvSpPr>
      <xdr:spPr>
        <a:xfrm>
          <a:off x="18421427" y="10098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162214</xdr:rowOff>
    </xdr:from>
    <xdr:ext cx="469744" cy="259045"/>
    <xdr:sp macro="" textlink="">
      <xdr:nvSpPr>
        <xdr:cNvPr id="623" name="n_1mainValue【学校施設】&#10;一人当たり面積">
          <a:extLst>
            <a:ext uri="{FF2B5EF4-FFF2-40B4-BE49-F238E27FC236}">
              <a16:creationId xmlns:a16="http://schemas.microsoft.com/office/drawing/2014/main" id="{FAA68ED7-C45B-467D-ABF0-A85301567404}"/>
            </a:ext>
          </a:extLst>
        </xdr:cNvPr>
        <xdr:cNvSpPr txBox="1"/>
      </xdr:nvSpPr>
      <xdr:spPr>
        <a:xfrm>
          <a:off x="21075727" y="10620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136089</xdr:rowOff>
    </xdr:from>
    <xdr:ext cx="469744" cy="259045"/>
    <xdr:sp macro="" textlink="">
      <xdr:nvSpPr>
        <xdr:cNvPr id="624" name="n_2mainValue【学校施設】&#10;一人当たり面積">
          <a:extLst>
            <a:ext uri="{FF2B5EF4-FFF2-40B4-BE49-F238E27FC236}">
              <a16:creationId xmlns:a16="http://schemas.microsoft.com/office/drawing/2014/main" id="{DF67676E-DC5A-4432-AAEE-FA922C3E5F26}"/>
            </a:ext>
          </a:extLst>
        </xdr:cNvPr>
        <xdr:cNvSpPr txBox="1"/>
      </xdr:nvSpPr>
      <xdr:spPr>
        <a:xfrm>
          <a:off x="20199427" y="1059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152417</xdr:rowOff>
    </xdr:from>
    <xdr:ext cx="469744" cy="259045"/>
    <xdr:sp macro="" textlink="">
      <xdr:nvSpPr>
        <xdr:cNvPr id="625" name="n_3mainValue【学校施設】&#10;一人当たり面積">
          <a:extLst>
            <a:ext uri="{FF2B5EF4-FFF2-40B4-BE49-F238E27FC236}">
              <a16:creationId xmlns:a16="http://schemas.microsoft.com/office/drawing/2014/main" id="{4CD88DAB-4A2B-4E63-A064-AF66FCAA6266}"/>
            </a:ext>
          </a:extLst>
        </xdr:cNvPr>
        <xdr:cNvSpPr txBox="1"/>
      </xdr:nvSpPr>
      <xdr:spPr>
        <a:xfrm>
          <a:off x="19310427" y="1061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7093</xdr:rowOff>
    </xdr:from>
    <xdr:ext cx="469744" cy="259045"/>
    <xdr:sp macro="" textlink="">
      <xdr:nvSpPr>
        <xdr:cNvPr id="626" name="n_4mainValue【学校施設】&#10;一人当たり面積">
          <a:extLst>
            <a:ext uri="{FF2B5EF4-FFF2-40B4-BE49-F238E27FC236}">
              <a16:creationId xmlns:a16="http://schemas.microsoft.com/office/drawing/2014/main" id="{20B67A34-D71C-49A3-8F03-0C4790D39396}"/>
            </a:ext>
          </a:extLst>
        </xdr:cNvPr>
        <xdr:cNvSpPr txBox="1"/>
      </xdr:nvSpPr>
      <xdr:spPr>
        <a:xfrm>
          <a:off x="18421427" y="10636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a16="http://schemas.microsoft.com/office/drawing/2014/main" id="{9D66DC99-F1DF-411E-8748-61C915A941E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a16="http://schemas.microsoft.com/office/drawing/2014/main" id="{221DB708-317E-4401-8AF9-30D4E2DE2E1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a16="http://schemas.microsoft.com/office/drawing/2014/main" id="{FC30C56A-728A-4F55-84FE-E341B9FAEF3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a16="http://schemas.microsoft.com/office/drawing/2014/main" id="{EB2A0350-3FDA-49F7-8BA3-D654938D1AC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a16="http://schemas.microsoft.com/office/drawing/2014/main" id="{AAF106A1-39D2-4F92-A203-2F3ECC35724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a16="http://schemas.microsoft.com/office/drawing/2014/main" id="{2F82B462-2794-4AF2-BE79-1E86A439B95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a16="http://schemas.microsoft.com/office/drawing/2014/main" id="{C87ECDC8-CD5E-466A-915D-50417E7BE47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a16="http://schemas.microsoft.com/office/drawing/2014/main" id="{089C1695-69AB-44CA-AA61-D1A9C50832F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a:extLst>
            <a:ext uri="{FF2B5EF4-FFF2-40B4-BE49-F238E27FC236}">
              <a16:creationId xmlns:a16="http://schemas.microsoft.com/office/drawing/2014/main" id="{9C3D9A7B-9A76-4554-9380-E9B396026CF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a:extLst>
            <a:ext uri="{FF2B5EF4-FFF2-40B4-BE49-F238E27FC236}">
              <a16:creationId xmlns:a16="http://schemas.microsoft.com/office/drawing/2014/main" id="{C7F6A789-B34F-41F6-9F42-FDDD7D38438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a:extLst>
            <a:ext uri="{FF2B5EF4-FFF2-40B4-BE49-F238E27FC236}">
              <a16:creationId xmlns:a16="http://schemas.microsoft.com/office/drawing/2014/main" id="{1A160A07-BA5F-43CB-ABAC-75B92DAADDF8}"/>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8" name="直線コネクタ 637">
          <a:extLst>
            <a:ext uri="{FF2B5EF4-FFF2-40B4-BE49-F238E27FC236}">
              <a16:creationId xmlns:a16="http://schemas.microsoft.com/office/drawing/2014/main" id="{B2621D1E-B864-4DF7-B886-01AAE3EBD4EE}"/>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9" name="テキスト ボックス 638">
          <a:extLst>
            <a:ext uri="{FF2B5EF4-FFF2-40B4-BE49-F238E27FC236}">
              <a16:creationId xmlns:a16="http://schemas.microsoft.com/office/drawing/2014/main" id="{DE97CA90-41A5-48F3-9777-7269B2E5C696}"/>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0" name="直線コネクタ 639">
          <a:extLst>
            <a:ext uri="{FF2B5EF4-FFF2-40B4-BE49-F238E27FC236}">
              <a16:creationId xmlns:a16="http://schemas.microsoft.com/office/drawing/2014/main" id="{C62488B3-64CB-4AB8-8D00-79BFB9AD134F}"/>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1" name="テキスト ボックス 640">
          <a:extLst>
            <a:ext uri="{FF2B5EF4-FFF2-40B4-BE49-F238E27FC236}">
              <a16:creationId xmlns:a16="http://schemas.microsoft.com/office/drawing/2014/main" id="{FFC02E33-A12F-4CAC-989F-851039B5AD29}"/>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2" name="直線コネクタ 641">
          <a:extLst>
            <a:ext uri="{FF2B5EF4-FFF2-40B4-BE49-F238E27FC236}">
              <a16:creationId xmlns:a16="http://schemas.microsoft.com/office/drawing/2014/main" id="{DA7AD346-A7D0-44EA-A997-A6C21FE634E6}"/>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3" name="テキスト ボックス 642">
          <a:extLst>
            <a:ext uri="{FF2B5EF4-FFF2-40B4-BE49-F238E27FC236}">
              <a16:creationId xmlns:a16="http://schemas.microsoft.com/office/drawing/2014/main" id="{F9FA63BB-56C4-451B-899B-D573B929FEAB}"/>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4" name="直線コネクタ 643">
          <a:extLst>
            <a:ext uri="{FF2B5EF4-FFF2-40B4-BE49-F238E27FC236}">
              <a16:creationId xmlns:a16="http://schemas.microsoft.com/office/drawing/2014/main" id="{D1252F7D-6302-4370-A8F7-754E011F03A4}"/>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5" name="テキスト ボックス 644">
          <a:extLst>
            <a:ext uri="{FF2B5EF4-FFF2-40B4-BE49-F238E27FC236}">
              <a16:creationId xmlns:a16="http://schemas.microsoft.com/office/drawing/2014/main" id="{207E1788-45BD-4A20-96D2-37B5091E1B57}"/>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6" name="直線コネクタ 645">
          <a:extLst>
            <a:ext uri="{FF2B5EF4-FFF2-40B4-BE49-F238E27FC236}">
              <a16:creationId xmlns:a16="http://schemas.microsoft.com/office/drawing/2014/main" id="{D0342C84-3871-4EC7-8945-37944284B66D}"/>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7" name="テキスト ボックス 646">
          <a:extLst>
            <a:ext uri="{FF2B5EF4-FFF2-40B4-BE49-F238E27FC236}">
              <a16:creationId xmlns:a16="http://schemas.microsoft.com/office/drawing/2014/main" id="{51C66043-F056-482B-A6F7-E342DB01452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BAC40842-08B1-4D8D-B1BA-88F267E9BB88}"/>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9" name="テキスト ボックス 648">
          <a:extLst>
            <a:ext uri="{FF2B5EF4-FFF2-40B4-BE49-F238E27FC236}">
              <a16:creationId xmlns:a16="http://schemas.microsoft.com/office/drawing/2014/main" id="{BDDCA8B0-6A0A-4059-B61F-87CEA99F5E59}"/>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0" name="【児童館】&#10;有形固定資産減価償却率グラフ枠">
          <a:extLst>
            <a:ext uri="{FF2B5EF4-FFF2-40B4-BE49-F238E27FC236}">
              <a16:creationId xmlns:a16="http://schemas.microsoft.com/office/drawing/2014/main" id="{57C1FA8F-C574-4F07-9BF0-1C10042AC133}"/>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110489</xdr:rowOff>
    </xdr:from>
    <xdr:to>
      <xdr:col>85</xdr:col>
      <xdr:colOff>126364</xdr:colOff>
      <xdr:row>86</xdr:row>
      <xdr:rowOff>114300</xdr:rowOff>
    </xdr:to>
    <xdr:cxnSp macro="">
      <xdr:nvCxnSpPr>
        <xdr:cNvPr id="651" name="直線コネクタ 650">
          <a:extLst>
            <a:ext uri="{FF2B5EF4-FFF2-40B4-BE49-F238E27FC236}">
              <a16:creationId xmlns:a16="http://schemas.microsoft.com/office/drawing/2014/main" id="{C8A49F17-8F9B-4A9A-832B-51550DB22745}"/>
            </a:ext>
          </a:extLst>
        </xdr:cNvPr>
        <xdr:cNvCxnSpPr/>
      </xdr:nvCxnSpPr>
      <xdr:spPr>
        <a:xfrm flipV="1">
          <a:off x="16318864" y="13483589"/>
          <a:ext cx="0" cy="1375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2" name="【児童館】&#10;有形固定資産減価償却率最小値テキスト">
          <a:extLst>
            <a:ext uri="{FF2B5EF4-FFF2-40B4-BE49-F238E27FC236}">
              <a16:creationId xmlns:a16="http://schemas.microsoft.com/office/drawing/2014/main" id="{DE777F14-2E3E-4220-83A0-C14C3743C217}"/>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3" name="直線コネクタ 652">
          <a:extLst>
            <a:ext uri="{FF2B5EF4-FFF2-40B4-BE49-F238E27FC236}">
              <a16:creationId xmlns:a16="http://schemas.microsoft.com/office/drawing/2014/main" id="{BB734903-BB82-4497-831D-4AC1FE38057C}"/>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57166</xdr:rowOff>
    </xdr:from>
    <xdr:ext cx="405111" cy="259045"/>
    <xdr:sp macro="" textlink="">
      <xdr:nvSpPr>
        <xdr:cNvPr id="654" name="【児童館】&#10;有形固定資産減価償却率最大値テキスト">
          <a:extLst>
            <a:ext uri="{FF2B5EF4-FFF2-40B4-BE49-F238E27FC236}">
              <a16:creationId xmlns:a16="http://schemas.microsoft.com/office/drawing/2014/main" id="{9D8DDB07-7495-4E35-A520-8FEA853E8832}"/>
            </a:ext>
          </a:extLst>
        </xdr:cNvPr>
        <xdr:cNvSpPr txBox="1"/>
      </xdr:nvSpPr>
      <xdr:spPr>
        <a:xfrm>
          <a:off x="16357600" y="13258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110489</xdr:rowOff>
    </xdr:from>
    <xdr:to>
      <xdr:col>86</xdr:col>
      <xdr:colOff>25400</xdr:colOff>
      <xdr:row>78</xdr:row>
      <xdr:rowOff>110489</xdr:rowOff>
    </xdr:to>
    <xdr:cxnSp macro="">
      <xdr:nvCxnSpPr>
        <xdr:cNvPr id="655" name="直線コネクタ 654">
          <a:extLst>
            <a:ext uri="{FF2B5EF4-FFF2-40B4-BE49-F238E27FC236}">
              <a16:creationId xmlns:a16="http://schemas.microsoft.com/office/drawing/2014/main" id="{26703780-E12D-4E5D-87EE-457BE617D48D}"/>
            </a:ext>
          </a:extLst>
        </xdr:cNvPr>
        <xdr:cNvCxnSpPr/>
      </xdr:nvCxnSpPr>
      <xdr:spPr>
        <a:xfrm>
          <a:off x="16230600" y="1348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38116</xdr:rowOff>
    </xdr:from>
    <xdr:ext cx="405111" cy="259045"/>
    <xdr:sp macro="" textlink="">
      <xdr:nvSpPr>
        <xdr:cNvPr id="656" name="【児童館】&#10;有形固定資産減価償却率平均値テキスト">
          <a:extLst>
            <a:ext uri="{FF2B5EF4-FFF2-40B4-BE49-F238E27FC236}">
              <a16:creationId xmlns:a16="http://schemas.microsoft.com/office/drawing/2014/main" id="{E9323E2D-5F4E-49FC-BC32-A3A3302A4C9B}"/>
            </a:ext>
          </a:extLst>
        </xdr:cNvPr>
        <xdr:cNvSpPr txBox="1"/>
      </xdr:nvSpPr>
      <xdr:spPr>
        <a:xfrm>
          <a:off x="16357600" y="139255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59689</xdr:rowOff>
    </xdr:from>
    <xdr:to>
      <xdr:col>85</xdr:col>
      <xdr:colOff>177800</xdr:colOff>
      <xdr:row>81</xdr:row>
      <xdr:rowOff>161289</xdr:rowOff>
    </xdr:to>
    <xdr:sp macro="" textlink="">
      <xdr:nvSpPr>
        <xdr:cNvPr id="657" name="フローチャート: 判断 656">
          <a:extLst>
            <a:ext uri="{FF2B5EF4-FFF2-40B4-BE49-F238E27FC236}">
              <a16:creationId xmlns:a16="http://schemas.microsoft.com/office/drawing/2014/main" id="{63AE754F-2C59-451D-B596-7BEBD2B7BBCA}"/>
            </a:ext>
          </a:extLst>
        </xdr:cNvPr>
        <xdr:cNvSpPr/>
      </xdr:nvSpPr>
      <xdr:spPr>
        <a:xfrm>
          <a:off x="16268700" y="1394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65405</xdr:rowOff>
    </xdr:from>
    <xdr:to>
      <xdr:col>81</xdr:col>
      <xdr:colOff>101600</xdr:colOff>
      <xdr:row>81</xdr:row>
      <xdr:rowOff>167005</xdr:rowOff>
    </xdr:to>
    <xdr:sp macro="" textlink="">
      <xdr:nvSpPr>
        <xdr:cNvPr id="658" name="フローチャート: 判断 657">
          <a:extLst>
            <a:ext uri="{FF2B5EF4-FFF2-40B4-BE49-F238E27FC236}">
              <a16:creationId xmlns:a16="http://schemas.microsoft.com/office/drawing/2014/main" id="{16E650A5-0A81-4195-BF1E-BA2474B14BA2}"/>
            </a:ext>
          </a:extLst>
        </xdr:cNvPr>
        <xdr:cNvSpPr/>
      </xdr:nvSpPr>
      <xdr:spPr>
        <a:xfrm>
          <a:off x="15430500" y="1395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34925</xdr:rowOff>
    </xdr:from>
    <xdr:to>
      <xdr:col>76</xdr:col>
      <xdr:colOff>165100</xdr:colOff>
      <xdr:row>81</xdr:row>
      <xdr:rowOff>136525</xdr:rowOff>
    </xdr:to>
    <xdr:sp macro="" textlink="">
      <xdr:nvSpPr>
        <xdr:cNvPr id="659" name="フローチャート: 判断 658">
          <a:extLst>
            <a:ext uri="{FF2B5EF4-FFF2-40B4-BE49-F238E27FC236}">
              <a16:creationId xmlns:a16="http://schemas.microsoft.com/office/drawing/2014/main" id="{39CDE0AF-8BB3-4F1C-B615-C05F5A71B37E}"/>
            </a:ext>
          </a:extLst>
        </xdr:cNvPr>
        <xdr:cNvSpPr/>
      </xdr:nvSpPr>
      <xdr:spPr>
        <a:xfrm>
          <a:off x="14541500" y="1392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120650</xdr:rowOff>
    </xdr:from>
    <xdr:to>
      <xdr:col>72</xdr:col>
      <xdr:colOff>38100</xdr:colOff>
      <xdr:row>82</xdr:row>
      <xdr:rowOff>50800</xdr:rowOff>
    </xdr:to>
    <xdr:sp macro="" textlink="">
      <xdr:nvSpPr>
        <xdr:cNvPr id="660" name="フローチャート: 判断 659">
          <a:extLst>
            <a:ext uri="{FF2B5EF4-FFF2-40B4-BE49-F238E27FC236}">
              <a16:creationId xmlns:a16="http://schemas.microsoft.com/office/drawing/2014/main" id="{80302E09-838A-48D2-8787-4DAE3F2445EB}"/>
            </a:ext>
          </a:extLst>
        </xdr:cNvPr>
        <xdr:cNvSpPr/>
      </xdr:nvSpPr>
      <xdr:spPr>
        <a:xfrm>
          <a:off x="13652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92075</xdr:rowOff>
    </xdr:from>
    <xdr:to>
      <xdr:col>67</xdr:col>
      <xdr:colOff>101600</xdr:colOff>
      <xdr:row>82</xdr:row>
      <xdr:rowOff>22225</xdr:rowOff>
    </xdr:to>
    <xdr:sp macro="" textlink="">
      <xdr:nvSpPr>
        <xdr:cNvPr id="661" name="フローチャート: 判断 660">
          <a:extLst>
            <a:ext uri="{FF2B5EF4-FFF2-40B4-BE49-F238E27FC236}">
              <a16:creationId xmlns:a16="http://schemas.microsoft.com/office/drawing/2014/main" id="{D1ECC64C-61F9-44C0-B8EE-F4EB9A2E65F8}"/>
            </a:ext>
          </a:extLst>
        </xdr:cNvPr>
        <xdr:cNvSpPr/>
      </xdr:nvSpPr>
      <xdr:spPr>
        <a:xfrm>
          <a:off x="12763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5F6A9A2B-7904-412F-9BD0-F851F39A6BB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75862046-1BA4-4093-AAD2-515873E1579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77DC94E-657F-4854-A565-0F5746D6A1C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00C66031-A34B-482C-B0D0-6EBC247A2A4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A9798FEC-C455-4825-86F0-B47CF3495AEB}"/>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31114</xdr:rowOff>
    </xdr:from>
    <xdr:to>
      <xdr:col>85</xdr:col>
      <xdr:colOff>177800</xdr:colOff>
      <xdr:row>80</xdr:row>
      <xdr:rowOff>132714</xdr:rowOff>
    </xdr:to>
    <xdr:sp macro="" textlink="">
      <xdr:nvSpPr>
        <xdr:cNvPr id="667" name="楕円 666">
          <a:extLst>
            <a:ext uri="{FF2B5EF4-FFF2-40B4-BE49-F238E27FC236}">
              <a16:creationId xmlns:a16="http://schemas.microsoft.com/office/drawing/2014/main" id="{2FC51132-309A-4758-8634-3F979D02FE22}"/>
            </a:ext>
          </a:extLst>
        </xdr:cNvPr>
        <xdr:cNvSpPr/>
      </xdr:nvSpPr>
      <xdr:spPr>
        <a:xfrm>
          <a:off x="16268700" y="1374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53991</xdr:rowOff>
    </xdr:from>
    <xdr:ext cx="405111" cy="259045"/>
    <xdr:sp macro="" textlink="">
      <xdr:nvSpPr>
        <xdr:cNvPr id="668" name="【児童館】&#10;有形固定資産減価償却率該当値テキスト">
          <a:extLst>
            <a:ext uri="{FF2B5EF4-FFF2-40B4-BE49-F238E27FC236}">
              <a16:creationId xmlns:a16="http://schemas.microsoft.com/office/drawing/2014/main" id="{B3768F60-0492-4C6C-B120-783CDD4E3CF1}"/>
            </a:ext>
          </a:extLst>
        </xdr:cNvPr>
        <xdr:cNvSpPr txBox="1"/>
      </xdr:nvSpPr>
      <xdr:spPr>
        <a:xfrm>
          <a:off x="16357600" y="1359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4445</xdr:rowOff>
    </xdr:from>
    <xdr:to>
      <xdr:col>81</xdr:col>
      <xdr:colOff>101600</xdr:colOff>
      <xdr:row>79</xdr:row>
      <xdr:rowOff>106045</xdr:rowOff>
    </xdr:to>
    <xdr:sp macro="" textlink="">
      <xdr:nvSpPr>
        <xdr:cNvPr id="669" name="楕円 668">
          <a:extLst>
            <a:ext uri="{FF2B5EF4-FFF2-40B4-BE49-F238E27FC236}">
              <a16:creationId xmlns:a16="http://schemas.microsoft.com/office/drawing/2014/main" id="{88B94186-A47A-4707-BEEE-AAFDF964EF64}"/>
            </a:ext>
          </a:extLst>
        </xdr:cNvPr>
        <xdr:cNvSpPr/>
      </xdr:nvSpPr>
      <xdr:spPr>
        <a:xfrm>
          <a:off x="15430500" y="1354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55245</xdr:rowOff>
    </xdr:from>
    <xdr:to>
      <xdr:col>85</xdr:col>
      <xdr:colOff>127000</xdr:colOff>
      <xdr:row>80</xdr:row>
      <xdr:rowOff>81914</xdr:rowOff>
    </xdr:to>
    <xdr:cxnSp macro="">
      <xdr:nvCxnSpPr>
        <xdr:cNvPr id="670" name="直線コネクタ 669">
          <a:extLst>
            <a:ext uri="{FF2B5EF4-FFF2-40B4-BE49-F238E27FC236}">
              <a16:creationId xmlns:a16="http://schemas.microsoft.com/office/drawing/2014/main" id="{DAEC4A22-1C89-4C9D-9FC7-09EA338E9ADA}"/>
            </a:ext>
          </a:extLst>
        </xdr:cNvPr>
        <xdr:cNvCxnSpPr/>
      </xdr:nvCxnSpPr>
      <xdr:spPr>
        <a:xfrm>
          <a:off x="15481300" y="13599795"/>
          <a:ext cx="838200" cy="19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153036</xdr:rowOff>
    </xdr:from>
    <xdr:to>
      <xdr:col>76</xdr:col>
      <xdr:colOff>165100</xdr:colOff>
      <xdr:row>79</xdr:row>
      <xdr:rowOff>83186</xdr:rowOff>
    </xdr:to>
    <xdr:sp macro="" textlink="">
      <xdr:nvSpPr>
        <xdr:cNvPr id="671" name="楕円 670">
          <a:extLst>
            <a:ext uri="{FF2B5EF4-FFF2-40B4-BE49-F238E27FC236}">
              <a16:creationId xmlns:a16="http://schemas.microsoft.com/office/drawing/2014/main" id="{6C49A9FA-DB38-4F19-9C7F-819FD253FEF3}"/>
            </a:ext>
          </a:extLst>
        </xdr:cNvPr>
        <xdr:cNvSpPr/>
      </xdr:nvSpPr>
      <xdr:spPr>
        <a:xfrm>
          <a:off x="14541500" y="1352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32386</xdr:rowOff>
    </xdr:from>
    <xdr:to>
      <xdr:col>81</xdr:col>
      <xdr:colOff>50800</xdr:colOff>
      <xdr:row>79</xdr:row>
      <xdr:rowOff>55245</xdr:rowOff>
    </xdr:to>
    <xdr:cxnSp macro="">
      <xdr:nvCxnSpPr>
        <xdr:cNvPr id="672" name="直線コネクタ 671">
          <a:extLst>
            <a:ext uri="{FF2B5EF4-FFF2-40B4-BE49-F238E27FC236}">
              <a16:creationId xmlns:a16="http://schemas.microsoft.com/office/drawing/2014/main" id="{B8408F3D-14F2-4D52-A057-0890667D61B8}"/>
            </a:ext>
          </a:extLst>
        </xdr:cNvPr>
        <xdr:cNvCxnSpPr/>
      </xdr:nvCxnSpPr>
      <xdr:spPr>
        <a:xfrm>
          <a:off x="14592300" y="13576936"/>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126364</xdr:rowOff>
    </xdr:from>
    <xdr:to>
      <xdr:col>72</xdr:col>
      <xdr:colOff>38100</xdr:colOff>
      <xdr:row>80</xdr:row>
      <xdr:rowOff>56514</xdr:rowOff>
    </xdr:to>
    <xdr:sp macro="" textlink="">
      <xdr:nvSpPr>
        <xdr:cNvPr id="673" name="楕円 672">
          <a:extLst>
            <a:ext uri="{FF2B5EF4-FFF2-40B4-BE49-F238E27FC236}">
              <a16:creationId xmlns:a16="http://schemas.microsoft.com/office/drawing/2014/main" id="{F80DAA2D-E0D0-47CD-9446-74FD1085A232}"/>
            </a:ext>
          </a:extLst>
        </xdr:cNvPr>
        <xdr:cNvSpPr/>
      </xdr:nvSpPr>
      <xdr:spPr>
        <a:xfrm>
          <a:off x="13652500" y="1367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32386</xdr:rowOff>
    </xdr:from>
    <xdr:to>
      <xdr:col>76</xdr:col>
      <xdr:colOff>114300</xdr:colOff>
      <xdr:row>80</xdr:row>
      <xdr:rowOff>5714</xdr:rowOff>
    </xdr:to>
    <xdr:cxnSp macro="">
      <xdr:nvCxnSpPr>
        <xdr:cNvPr id="674" name="直線コネクタ 673">
          <a:extLst>
            <a:ext uri="{FF2B5EF4-FFF2-40B4-BE49-F238E27FC236}">
              <a16:creationId xmlns:a16="http://schemas.microsoft.com/office/drawing/2014/main" id="{BF9AA89B-49E1-4930-853F-1AA64FE85E82}"/>
            </a:ext>
          </a:extLst>
        </xdr:cNvPr>
        <xdr:cNvCxnSpPr/>
      </xdr:nvCxnSpPr>
      <xdr:spPr>
        <a:xfrm flipV="1">
          <a:off x="13703300" y="13576936"/>
          <a:ext cx="889000" cy="14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73025</xdr:rowOff>
    </xdr:from>
    <xdr:to>
      <xdr:col>67</xdr:col>
      <xdr:colOff>101600</xdr:colOff>
      <xdr:row>80</xdr:row>
      <xdr:rowOff>3175</xdr:rowOff>
    </xdr:to>
    <xdr:sp macro="" textlink="">
      <xdr:nvSpPr>
        <xdr:cNvPr id="675" name="楕円 674">
          <a:extLst>
            <a:ext uri="{FF2B5EF4-FFF2-40B4-BE49-F238E27FC236}">
              <a16:creationId xmlns:a16="http://schemas.microsoft.com/office/drawing/2014/main" id="{75683182-2EA9-4EE7-BAD9-378F0223804E}"/>
            </a:ext>
          </a:extLst>
        </xdr:cNvPr>
        <xdr:cNvSpPr/>
      </xdr:nvSpPr>
      <xdr:spPr>
        <a:xfrm>
          <a:off x="12763500" y="1361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123825</xdr:rowOff>
    </xdr:from>
    <xdr:to>
      <xdr:col>71</xdr:col>
      <xdr:colOff>177800</xdr:colOff>
      <xdr:row>80</xdr:row>
      <xdr:rowOff>5714</xdr:rowOff>
    </xdr:to>
    <xdr:cxnSp macro="">
      <xdr:nvCxnSpPr>
        <xdr:cNvPr id="676" name="直線コネクタ 675">
          <a:extLst>
            <a:ext uri="{FF2B5EF4-FFF2-40B4-BE49-F238E27FC236}">
              <a16:creationId xmlns:a16="http://schemas.microsoft.com/office/drawing/2014/main" id="{4072308E-3727-4559-8D82-057CF67D9451}"/>
            </a:ext>
          </a:extLst>
        </xdr:cNvPr>
        <xdr:cNvCxnSpPr/>
      </xdr:nvCxnSpPr>
      <xdr:spPr>
        <a:xfrm>
          <a:off x="12814300" y="13668375"/>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158132</xdr:rowOff>
    </xdr:from>
    <xdr:ext cx="405111" cy="259045"/>
    <xdr:sp macro="" textlink="">
      <xdr:nvSpPr>
        <xdr:cNvPr id="677" name="n_1aveValue【児童館】&#10;有形固定資産減価償却率">
          <a:extLst>
            <a:ext uri="{FF2B5EF4-FFF2-40B4-BE49-F238E27FC236}">
              <a16:creationId xmlns:a16="http://schemas.microsoft.com/office/drawing/2014/main" id="{E0BFFDF8-239A-4842-B837-5602C532EAC0}"/>
            </a:ext>
          </a:extLst>
        </xdr:cNvPr>
        <xdr:cNvSpPr txBox="1"/>
      </xdr:nvSpPr>
      <xdr:spPr>
        <a:xfrm>
          <a:off x="15266044" y="1404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127652</xdr:rowOff>
    </xdr:from>
    <xdr:ext cx="405111" cy="259045"/>
    <xdr:sp macro="" textlink="">
      <xdr:nvSpPr>
        <xdr:cNvPr id="678" name="n_2aveValue【児童館】&#10;有形固定資産減価償却率">
          <a:extLst>
            <a:ext uri="{FF2B5EF4-FFF2-40B4-BE49-F238E27FC236}">
              <a16:creationId xmlns:a16="http://schemas.microsoft.com/office/drawing/2014/main" id="{E5EF086A-E348-4CE4-9BA6-045DC3FB1EB5}"/>
            </a:ext>
          </a:extLst>
        </xdr:cNvPr>
        <xdr:cNvSpPr txBox="1"/>
      </xdr:nvSpPr>
      <xdr:spPr>
        <a:xfrm>
          <a:off x="14389744" y="1401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41927</xdr:rowOff>
    </xdr:from>
    <xdr:ext cx="405111" cy="259045"/>
    <xdr:sp macro="" textlink="">
      <xdr:nvSpPr>
        <xdr:cNvPr id="679" name="n_3aveValue【児童館】&#10;有形固定資産減価償却率">
          <a:extLst>
            <a:ext uri="{FF2B5EF4-FFF2-40B4-BE49-F238E27FC236}">
              <a16:creationId xmlns:a16="http://schemas.microsoft.com/office/drawing/2014/main" id="{78236D5F-ABBE-41EC-847A-DDE74F9D3D43}"/>
            </a:ext>
          </a:extLst>
        </xdr:cNvPr>
        <xdr:cNvSpPr txBox="1"/>
      </xdr:nvSpPr>
      <xdr:spPr>
        <a:xfrm>
          <a:off x="13500744" y="1410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13352</xdr:rowOff>
    </xdr:from>
    <xdr:ext cx="405111" cy="259045"/>
    <xdr:sp macro="" textlink="">
      <xdr:nvSpPr>
        <xdr:cNvPr id="680" name="n_4aveValue【児童館】&#10;有形固定資産減価償却率">
          <a:extLst>
            <a:ext uri="{FF2B5EF4-FFF2-40B4-BE49-F238E27FC236}">
              <a16:creationId xmlns:a16="http://schemas.microsoft.com/office/drawing/2014/main" id="{B1220215-5114-44A8-919B-06C110AA3357}"/>
            </a:ext>
          </a:extLst>
        </xdr:cNvPr>
        <xdr:cNvSpPr txBox="1"/>
      </xdr:nvSpPr>
      <xdr:spPr>
        <a:xfrm>
          <a:off x="12611744" y="1407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122572</xdr:rowOff>
    </xdr:from>
    <xdr:ext cx="405111" cy="259045"/>
    <xdr:sp macro="" textlink="">
      <xdr:nvSpPr>
        <xdr:cNvPr id="681" name="n_1mainValue【児童館】&#10;有形固定資産減価償却率">
          <a:extLst>
            <a:ext uri="{FF2B5EF4-FFF2-40B4-BE49-F238E27FC236}">
              <a16:creationId xmlns:a16="http://schemas.microsoft.com/office/drawing/2014/main" id="{53DCC5AA-4788-458D-97DB-5D259BE943B1}"/>
            </a:ext>
          </a:extLst>
        </xdr:cNvPr>
        <xdr:cNvSpPr txBox="1"/>
      </xdr:nvSpPr>
      <xdr:spPr>
        <a:xfrm>
          <a:off x="15266044" y="1332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99713</xdr:rowOff>
    </xdr:from>
    <xdr:ext cx="405111" cy="259045"/>
    <xdr:sp macro="" textlink="">
      <xdr:nvSpPr>
        <xdr:cNvPr id="682" name="n_2mainValue【児童館】&#10;有形固定資産減価償却率">
          <a:extLst>
            <a:ext uri="{FF2B5EF4-FFF2-40B4-BE49-F238E27FC236}">
              <a16:creationId xmlns:a16="http://schemas.microsoft.com/office/drawing/2014/main" id="{BD32D11A-743E-4CA3-B6F7-F39C8A579F88}"/>
            </a:ext>
          </a:extLst>
        </xdr:cNvPr>
        <xdr:cNvSpPr txBox="1"/>
      </xdr:nvSpPr>
      <xdr:spPr>
        <a:xfrm>
          <a:off x="14389744" y="13301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73041</xdr:rowOff>
    </xdr:from>
    <xdr:ext cx="405111" cy="259045"/>
    <xdr:sp macro="" textlink="">
      <xdr:nvSpPr>
        <xdr:cNvPr id="683" name="n_3mainValue【児童館】&#10;有形固定資産減価償却率">
          <a:extLst>
            <a:ext uri="{FF2B5EF4-FFF2-40B4-BE49-F238E27FC236}">
              <a16:creationId xmlns:a16="http://schemas.microsoft.com/office/drawing/2014/main" id="{2D305BDC-CCCE-41A0-871B-5674D6CDD07F}"/>
            </a:ext>
          </a:extLst>
        </xdr:cNvPr>
        <xdr:cNvSpPr txBox="1"/>
      </xdr:nvSpPr>
      <xdr:spPr>
        <a:xfrm>
          <a:off x="13500744" y="1344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19702</xdr:rowOff>
    </xdr:from>
    <xdr:ext cx="405111" cy="259045"/>
    <xdr:sp macro="" textlink="">
      <xdr:nvSpPr>
        <xdr:cNvPr id="684" name="n_4mainValue【児童館】&#10;有形固定資産減価償却率">
          <a:extLst>
            <a:ext uri="{FF2B5EF4-FFF2-40B4-BE49-F238E27FC236}">
              <a16:creationId xmlns:a16="http://schemas.microsoft.com/office/drawing/2014/main" id="{5C0FFF16-658C-412D-8030-D74F39DACF04}"/>
            </a:ext>
          </a:extLst>
        </xdr:cNvPr>
        <xdr:cNvSpPr txBox="1"/>
      </xdr:nvSpPr>
      <xdr:spPr>
        <a:xfrm>
          <a:off x="12611744" y="1339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id="{1818EFBF-BAED-4342-8F7E-CE159BE292D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id="{4B8882A3-DF9C-4407-BBC5-92063292177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id="{3CF43AFF-34C4-472B-B41D-D476F957955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id="{EC0600D1-391E-40EB-84FB-FA94B772501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id="{9BF55B1D-0C9C-4219-9CBC-712CD1B7F6D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id="{8F0DD457-38E7-4938-AC51-36460C89A4B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id="{1EC1B84B-1124-40AB-A749-4E45FD68070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id="{4F42EBE2-153F-4E06-83CD-DE95219FC132}"/>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a16="http://schemas.microsoft.com/office/drawing/2014/main" id="{84A96B64-B4DA-4C1D-8D4D-6BE7621CE68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id="{D786E1B3-F7BA-4F8C-BA5F-FF4186308592}"/>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5" name="直線コネクタ 694">
          <a:extLst>
            <a:ext uri="{FF2B5EF4-FFF2-40B4-BE49-F238E27FC236}">
              <a16:creationId xmlns:a16="http://schemas.microsoft.com/office/drawing/2014/main" id="{CC40EC9C-EAFF-4EC7-98A4-C8ADA3B9B35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6" name="テキスト ボックス 695">
          <a:extLst>
            <a:ext uri="{FF2B5EF4-FFF2-40B4-BE49-F238E27FC236}">
              <a16:creationId xmlns:a16="http://schemas.microsoft.com/office/drawing/2014/main" id="{B0732ED9-A64F-47C4-B5DD-BB9C727D9D58}"/>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7" name="直線コネクタ 696">
          <a:extLst>
            <a:ext uri="{FF2B5EF4-FFF2-40B4-BE49-F238E27FC236}">
              <a16:creationId xmlns:a16="http://schemas.microsoft.com/office/drawing/2014/main" id="{82F41189-CBCE-44DE-A4E6-4326CDAE7BD6}"/>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8" name="テキスト ボックス 697">
          <a:extLst>
            <a:ext uri="{FF2B5EF4-FFF2-40B4-BE49-F238E27FC236}">
              <a16:creationId xmlns:a16="http://schemas.microsoft.com/office/drawing/2014/main" id="{FAEB270B-BDEE-40FC-8FE3-4A6E589AFE1F}"/>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9" name="直線コネクタ 698">
          <a:extLst>
            <a:ext uri="{FF2B5EF4-FFF2-40B4-BE49-F238E27FC236}">
              <a16:creationId xmlns:a16="http://schemas.microsoft.com/office/drawing/2014/main" id="{CF28568C-2776-47D2-84A9-24B4085DE777}"/>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0" name="テキスト ボックス 699">
          <a:extLst>
            <a:ext uri="{FF2B5EF4-FFF2-40B4-BE49-F238E27FC236}">
              <a16:creationId xmlns:a16="http://schemas.microsoft.com/office/drawing/2014/main" id="{57F9172B-F6F6-43F9-9BC4-2FA1AE9FB193}"/>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1" name="直線コネクタ 700">
          <a:extLst>
            <a:ext uri="{FF2B5EF4-FFF2-40B4-BE49-F238E27FC236}">
              <a16:creationId xmlns:a16="http://schemas.microsoft.com/office/drawing/2014/main" id="{D9E4BBEA-689D-43AF-B1F1-9053EE8B693C}"/>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2" name="テキスト ボックス 701">
          <a:extLst>
            <a:ext uri="{FF2B5EF4-FFF2-40B4-BE49-F238E27FC236}">
              <a16:creationId xmlns:a16="http://schemas.microsoft.com/office/drawing/2014/main" id="{FBF40985-AE25-443B-A3AB-F0D6D3635ED1}"/>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66EFAAF5-1A9C-422A-B6E1-FE420B14EF2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82F64D73-6D42-47D0-8D76-40FC873F6576}"/>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65C080AF-6077-45DC-BD7B-90061207C71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85</xdr:row>
      <xdr:rowOff>140970</xdr:rowOff>
    </xdr:to>
    <xdr:cxnSp macro="">
      <xdr:nvCxnSpPr>
        <xdr:cNvPr id="706" name="直線コネクタ 705">
          <a:extLst>
            <a:ext uri="{FF2B5EF4-FFF2-40B4-BE49-F238E27FC236}">
              <a16:creationId xmlns:a16="http://schemas.microsoft.com/office/drawing/2014/main" id="{9A2EBB34-B744-48BE-AD93-56CC56ED313B}"/>
            </a:ext>
          </a:extLst>
        </xdr:cNvPr>
        <xdr:cNvCxnSpPr/>
      </xdr:nvCxnSpPr>
      <xdr:spPr>
        <a:xfrm flipV="1">
          <a:off x="22160864" y="132969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707" name="【児童館】&#10;一人当たり面積最小値テキスト">
          <a:extLst>
            <a:ext uri="{FF2B5EF4-FFF2-40B4-BE49-F238E27FC236}">
              <a16:creationId xmlns:a16="http://schemas.microsoft.com/office/drawing/2014/main" id="{B3055C30-E483-41FA-B982-EABA0CF46A7D}"/>
            </a:ext>
          </a:extLst>
        </xdr:cNvPr>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708" name="直線コネクタ 707">
          <a:extLst>
            <a:ext uri="{FF2B5EF4-FFF2-40B4-BE49-F238E27FC236}">
              <a16:creationId xmlns:a16="http://schemas.microsoft.com/office/drawing/2014/main" id="{4A056D8C-F015-4DE2-AE42-D5E3FA861C3A}"/>
            </a:ext>
          </a:extLst>
        </xdr:cNvPr>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709" name="【児童館】&#10;一人当たり面積最大値テキスト">
          <a:extLst>
            <a:ext uri="{FF2B5EF4-FFF2-40B4-BE49-F238E27FC236}">
              <a16:creationId xmlns:a16="http://schemas.microsoft.com/office/drawing/2014/main" id="{83A4A4A0-29BA-4678-A874-162B45E3A9A7}"/>
            </a:ext>
          </a:extLst>
        </xdr:cNvPr>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710" name="直線コネクタ 709">
          <a:extLst>
            <a:ext uri="{FF2B5EF4-FFF2-40B4-BE49-F238E27FC236}">
              <a16:creationId xmlns:a16="http://schemas.microsoft.com/office/drawing/2014/main" id="{91712084-4C5C-4F29-8ECF-F6972F76E4E8}"/>
            </a:ext>
          </a:extLst>
        </xdr:cNvPr>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45738</xdr:rowOff>
    </xdr:from>
    <xdr:ext cx="469744" cy="259045"/>
    <xdr:sp macro="" textlink="">
      <xdr:nvSpPr>
        <xdr:cNvPr id="711" name="【児童館】&#10;一人当たり面積平均値テキスト">
          <a:extLst>
            <a:ext uri="{FF2B5EF4-FFF2-40B4-BE49-F238E27FC236}">
              <a16:creationId xmlns:a16="http://schemas.microsoft.com/office/drawing/2014/main" id="{BADB4C6D-7EA7-4322-A12D-4FA4B4670364}"/>
            </a:ext>
          </a:extLst>
        </xdr:cNvPr>
        <xdr:cNvSpPr txBox="1"/>
      </xdr:nvSpPr>
      <xdr:spPr>
        <a:xfrm>
          <a:off x="22199600" y="14276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67311</xdr:rowOff>
    </xdr:from>
    <xdr:to>
      <xdr:col>116</xdr:col>
      <xdr:colOff>114300</xdr:colOff>
      <xdr:row>83</xdr:row>
      <xdr:rowOff>168911</xdr:rowOff>
    </xdr:to>
    <xdr:sp macro="" textlink="">
      <xdr:nvSpPr>
        <xdr:cNvPr id="712" name="フローチャート: 判断 711">
          <a:extLst>
            <a:ext uri="{FF2B5EF4-FFF2-40B4-BE49-F238E27FC236}">
              <a16:creationId xmlns:a16="http://schemas.microsoft.com/office/drawing/2014/main" id="{DFC01837-D3AE-4C53-B815-76A19C883950}"/>
            </a:ext>
          </a:extLst>
        </xdr:cNvPr>
        <xdr:cNvSpPr/>
      </xdr:nvSpPr>
      <xdr:spPr>
        <a:xfrm>
          <a:off x="22110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90170</xdr:rowOff>
    </xdr:from>
    <xdr:to>
      <xdr:col>112</xdr:col>
      <xdr:colOff>38100</xdr:colOff>
      <xdr:row>84</xdr:row>
      <xdr:rowOff>20320</xdr:rowOff>
    </xdr:to>
    <xdr:sp macro="" textlink="">
      <xdr:nvSpPr>
        <xdr:cNvPr id="713" name="フローチャート: 判断 712">
          <a:extLst>
            <a:ext uri="{FF2B5EF4-FFF2-40B4-BE49-F238E27FC236}">
              <a16:creationId xmlns:a16="http://schemas.microsoft.com/office/drawing/2014/main" id="{435937B9-6C78-4A27-9512-C23CEFC31AC5}"/>
            </a:ext>
          </a:extLst>
        </xdr:cNvPr>
        <xdr:cNvSpPr/>
      </xdr:nvSpPr>
      <xdr:spPr>
        <a:xfrm>
          <a:off x="21272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714" name="フローチャート: 判断 713">
          <a:extLst>
            <a:ext uri="{FF2B5EF4-FFF2-40B4-BE49-F238E27FC236}">
              <a16:creationId xmlns:a16="http://schemas.microsoft.com/office/drawing/2014/main" id="{F5AD65DD-4D00-4A2E-AFBE-EDC9AADBB017}"/>
            </a:ext>
          </a:extLst>
        </xdr:cNvPr>
        <xdr:cNvSpPr/>
      </xdr:nvSpPr>
      <xdr:spPr>
        <a:xfrm>
          <a:off x="20383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715" name="フローチャート: 判断 714">
          <a:extLst>
            <a:ext uri="{FF2B5EF4-FFF2-40B4-BE49-F238E27FC236}">
              <a16:creationId xmlns:a16="http://schemas.microsoft.com/office/drawing/2014/main" id="{B495A216-CB02-46E8-8D89-75122079932D}"/>
            </a:ext>
          </a:extLst>
        </xdr:cNvPr>
        <xdr:cNvSpPr/>
      </xdr:nvSpPr>
      <xdr:spPr>
        <a:xfrm>
          <a:off x="19494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135889</xdr:rowOff>
    </xdr:from>
    <xdr:to>
      <xdr:col>98</xdr:col>
      <xdr:colOff>38100</xdr:colOff>
      <xdr:row>84</xdr:row>
      <xdr:rowOff>66039</xdr:rowOff>
    </xdr:to>
    <xdr:sp macro="" textlink="">
      <xdr:nvSpPr>
        <xdr:cNvPr id="716" name="フローチャート: 判断 715">
          <a:extLst>
            <a:ext uri="{FF2B5EF4-FFF2-40B4-BE49-F238E27FC236}">
              <a16:creationId xmlns:a16="http://schemas.microsoft.com/office/drawing/2014/main" id="{5BDEA865-6C69-4A21-977A-15F2E53E4E97}"/>
            </a:ext>
          </a:extLst>
        </xdr:cNvPr>
        <xdr:cNvSpPr/>
      </xdr:nvSpPr>
      <xdr:spPr>
        <a:xfrm>
          <a:off x="18605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496C7459-D1CD-4ACF-B221-572B431786A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4B068528-80C5-4DB4-8922-77D6CF291A6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58D7AA27-7747-40CB-9E7A-44F0854A006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A2C63966-CB35-400E-91FF-4F5D5585128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2AE1DC66-2E60-4EC4-96E1-5DD41C885D2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170180</xdr:rowOff>
    </xdr:from>
    <xdr:to>
      <xdr:col>116</xdr:col>
      <xdr:colOff>114300</xdr:colOff>
      <xdr:row>83</xdr:row>
      <xdr:rowOff>100330</xdr:rowOff>
    </xdr:to>
    <xdr:sp macro="" textlink="">
      <xdr:nvSpPr>
        <xdr:cNvPr id="722" name="楕円 721">
          <a:extLst>
            <a:ext uri="{FF2B5EF4-FFF2-40B4-BE49-F238E27FC236}">
              <a16:creationId xmlns:a16="http://schemas.microsoft.com/office/drawing/2014/main" id="{C30BD292-EA15-4907-8E5C-B38E3A05D280}"/>
            </a:ext>
          </a:extLst>
        </xdr:cNvPr>
        <xdr:cNvSpPr/>
      </xdr:nvSpPr>
      <xdr:spPr>
        <a:xfrm>
          <a:off x="221107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21607</xdr:rowOff>
    </xdr:from>
    <xdr:ext cx="469744" cy="259045"/>
    <xdr:sp macro="" textlink="">
      <xdr:nvSpPr>
        <xdr:cNvPr id="723" name="【児童館】&#10;一人当たり面積該当値テキスト">
          <a:extLst>
            <a:ext uri="{FF2B5EF4-FFF2-40B4-BE49-F238E27FC236}">
              <a16:creationId xmlns:a16="http://schemas.microsoft.com/office/drawing/2014/main" id="{435D4133-C9E2-4707-A623-A77B225A56F9}"/>
            </a:ext>
          </a:extLst>
        </xdr:cNvPr>
        <xdr:cNvSpPr txBox="1"/>
      </xdr:nvSpPr>
      <xdr:spPr>
        <a:xfrm>
          <a:off x="22199600" y="1408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135889</xdr:rowOff>
    </xdr:from>
    <xdr:to>
      <xdr:col>112</xdr:col>
      <xdr:colOff>38100</xdr:colOff>
      <xdr:row>84</xdr:row>
      <xdr:rowOff>66039</xdr:rowOff>
    </xdr:to>
    <xdr:sp macro="" textlink="">
      <xdr:nvSpPr>
        <xdr:cNvPr id="724" name="楕円 723">
          <a:extLst>
            <a:ext uri="{FF2B5EF4-FFF2-40B4-BE49-F238E27FC236}">
              <a16:creationId xmlns:a16="http://schemas.microsoft.com/office/drawing/2014/main" id="{1E08B7E8-89B2-443C-B2DA-170E37F29B5C}"/>
            </a:ext>
          </a:extLst>
        </xdr:cNvPr>
        <xdr:cNvSpPr/>
      </xdr:nvSpPr>
      <xdr:spPr>
        <a:xfrm>
          <a:off x="21272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49530</xdr:rowOff>
    </xdr:from>
    <xdr:to>
      <xdr:col>116</xdr:col>
      <xdr:colOff>63500</xdr:colOff>
      <xdr:row>84</xdr:row>
      <xdr:rowOff>15239</xdr:rowOff>
    </xdr:to>
    <xdr:cxnSp macro="">
      <xdr:nvCxnSpPr>
        <xdr:cNvPr id="725" name="直線コネクタ 724">
          <a:extLst>
            <a:ext uri="{FF2B5EF4-FFF2-40B4-BE49-F238E27FC236}">
              <a16:creationId xmlns:a16="http://schemas.microsoft.com/office/drawing/2014/main" id="{54FC0B12-ED40-4118-94D5-C413CCFC061C}"/>
            </a:ext>
          </a:extLst>
        </xdr:cNvPr>
        <xdr:cNvCxnSpPr/>
      </xdr:nvCxnSpPr>
      <xdr:spPr>
        <a:xfrm flipV="1">
          <a:off x="21323300" y="14279880"/>
          <a:ext cx="8382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124461</xdr:rowOff>
    </xdr:from>
    <xdr:to>
      <xdr:col>107</xdr:col>
      <xdr:colOff>101600</xdr:colOff>
      <xdr:row>83</xdr:row>
      <xdr:rowOff>54611</xdr:rowOff>
    </xdr:to>
    <xdr:sp macro="" textlink="">
      <xdr:nvSpPr>
        <xdr:cNvPr id="726" name="楕円 725">
          <a:extLst>
            <a:ext uri="{FF2B5EF4-FFF2-40B4-BE49-F238E27FC236}">
              <a16:creationId xmlns:a16="http://schemas.microsoft.com/office/drawing/2014/main" id="{AA07908D-7DCC-4ED7-B12B-1141354686AE}"/>
            </a:ext>
          </a:extLst>
        </xdr:cNvPr>
        <xdr:cNvSpPr/>
      </xdr:nvSpPr>
      <xdr:spPr>
        <a:xfrm>
          <a:off x="203835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3811</xdr:rowOff>
    </xdr:from>
    <xdr:to>
      <xdr:col>111</xdr:col>
      <xdr:colOff>177800</xdr:colOff>
      <xdr:row>84</xdr:row>
      <xdr:rowOff>15239</xdr:rowOff>
    </xdr:to>
    <xdr:cxnSp macro="">
      <xdr:nvCxnSpPr>
        <xdr:cNvPr id="727" name="直線コネクタ 726">
          <a:extLst>
            <a:ext uri="{FF2B5EF4-FFF2-40B4-BE49-F238E27FC236}">
              <a16:creationId xmlns:a16="http://schemas.microsoft.com/office/drawing/2014/main" id="{C3E94B63-780C-4143-8FF5-0E0A0171FF97}"/>
            </a:ext>
          </a:extLst>
        </xdr:cNvPr>
        <xdr:cNvCxnSpPr/>
      </xdr:nvCxnSpPr>
      <xdr:spPr>
        <a:xfrm>
          <a:off x="20434300" y="14234161"/>
          <a:ext cx="889000" cy="18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147320</xdr:rowOff>
    </xdr:from>
    <xdr:to>
      <xdr:col>102</xdr:col>
      <xdr:colOff>165100</xdr:colOff>
      <xdr:row>83</xdr:row>
      <xdr:rowOff>77470</xdr:rowOff>
    </xdr:to>
    <xdr:sp macro="" textlink="">
      <xdr:nvSpPr>
        <xdr:cNvPr id="728" name="楕円 727">
          <a:extLst>
            <a:ext uri="{FF2B5EF4-FFF2-40B4-BE49-F238E27FC236}">
              <a16:creationId xmlns:a16="http://schemas.microsoft.com/office/drawing/2014/main" id="{EE0CAF66-379B-4AA2-9341-9321A9BD5BCA}"/>
            </a:ext>
          </a:extLst>
        </xdr:cNvPr>
        <xdr:cNvSpPr/>
      </xdr:nvSpPr>
      <xdr:spPr>
        <a:xfrm>
          <a:off x="19494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3811</xdr:rowOff>
    </xdr:from>
    <xdr:to>
      <xdr:col>107</xdr:col>
      <xdr:colOff>50800</xdr:colOff>
      <xdr:row>83</xdr:row>
      <xdr:rowOff>26670</xdr:rowOff>
    </xdr:to>
    <xdr:cxnSp macro="">
      <xdr:nvCxnSpPr>
        <xdr:cNvPr id="729" name="直線コネクタ 728">
          <a:extLst>
            <a:ext uri="{FF2B5EF4-FFF2-40B4-BE49-F238E27FC236}">
              <a16:creationId xmlns:a16="http://schemas.microsoft.com/office/drawing/2014/main" id="{2957F6D3-F3C5-4B26-90AF-D50AE00580FE}"/>
            </a:ext>
          </a:extLst>
        </xdr:cNvPr>
        <xdr:cNvCxnSpPr/>
      </xdr:nvCxnSpPr>
      <xdr:spPr>
        <a:xfrm flipV="1">
          <a:off x="19545300" y="142341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147320</xdr:rowOff>
    </xdr:from>
    <xdr:to>
      <xdr:col>98</xdr:col>
      <xdr:colOff>38100</xdr:colOff>
      <xdr:row>83</xdr:row>
      <xdr:rowOff>77470</xdr:rowOff>
    </xdr:to>
    <xdr:sp macro="" textlink="">
      <xdr:nvSpPr>
        <xdr:cNvPr id="730" name="楕円 729">
          <a:extLst>
            <a:ext uri="{FF2B5EF4-FFF2-40B4-BE49-F238E27FC236}">
              <a16:creationId xmlns:a16="http://schemas.microsoft.com/office/drawing/2014/main" id="{0BF64F59-B508-4495-AF64-F73FE66D4217}"/>
            </a:ext>
          </a:extLst>
        </xdr:cNvPr>
        <xdr:cNvSpPr/>
      </xdr:nvSpPr>
      <xdr:spPr>
        <a:xfrm>
          <a:off x="18605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26670</xdr:rowOff>
    </xdr:from>
    <xdr:to>
      <xdr:col>102</xdr:col>
      <xdr:colOff>114300</xdr:colOff>
      <xdr:row>83</xdr:row>
      <xdr:rowOff>26670</xdr:rowOff>
    </xdr:to>
    <xdr:cxnSp macro="">
      <xdr:nvCxnSpPr>
        <xdr:cNvPr id="731" name="直線コネクタ 730">
          <a:extLst>
            <a:ext uri="{FF2B5EF4-FFF2-40B4-BE49-F238E27FC236}">
              <a16:creationId xmlns:a16="http://schemas.microsoft.com/office/drawing/2014/main" id="{F63363E6-1730-4EB9-8206-289C1F6965D0}"/>
            </a:ext>
          </a:extLst>
        </xdr:cNvPr>
        <xdr:cNvCxnSpPr/>
      </xdr:nvCxnSpPr>
      <xdr:spPr>
        <a:xfrm>
          <a:off x="18656300" y="14257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36847</xdr:rowOff>
    </xdr:from>
    <xdr:ext cx="469744" cy="259045"/>
    <xdr:sp macro="" textlink="">
      <xdr:nvSpPr>
        <xdr:cNvPr id="732" name="n_1aveValue【児童館】&#10;一人当たり面積">
          <a:extLst>
            <a:ext uri="{FF2B5EF4-FFF2-40B4-BE49-F238E27FC236}">
              <a16:creationId xmlns:a16="http://schemas.microsoft.com/office/drawing/2014/main" id="{275BC5A6-D3F1-4CF3-BF2F-4396BE30D3C1}"/>
            </a:ext>
          </a:extLst>
        </xdr:cNvPr>
        <xdr:cNvSpPr txBox="1"/>
      </xdr:nvSpPr>
      <xdr:spPr>
        <a:xfrm>
          <a:off x="210757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11447</xdr:rowOff>
    </xdr:from>
    <xdr:ext cx="469744" cy="259045"/>
    <xdr:sp macro="" textlink="">
      <xdr:nvSpPr>
        <xdr:cNvPr id="733" name="n_2aveValue【児童館】&#10;一人当たり面積">
          <a:extLst>
            <a:ext uri="{FF2B5EF4-FFF2-40B4-BE49-F238E27FC236}">
              <a16:creationId xmlns:a16="http://schemas.microsoft.com/office/drawing/2014/main" id="{EFDD2B67-2B9C-4D28-8365-E4917A9CB313}"/>
            </a:ext>
          </a:extLst>
        </xdr:cNvPr>
        <xdr:cNvSpPr txBox="1"/>
      </xdr:nvSpPr>
      <xdr:spPr>
        <a:xfrm>
          <a:off x="20199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80027</xdr:rowOff>
    </xdr:from>
    <xdr:ext cx="469744" cy="259045"/>
    <xdr:sp macro="" textlink="">
      <xdr:nvSpPr>
        <xdr:cNvPr id="734" name="n_3aveValue【児童館】&#10;一人当たり面積">
          <a:extLst>
            <a:ext uri="{FF2B5EF4-FFF2-40B4-BE49-F238E27FC236}">
              <a16:creationId xmlns:a16="http://schemas.microsoft.com/office/drawing/2014/main" id="{DDAF47B5-CD35-4D75-88DB-F13C62096D02}"/>
            </a:ext>
          </a:extLst>
        </xdr:cNvPr>
        <xdr:cNvSpPr txBox="1"/>
      </xdr:nvSpPr>
      <xdr:spPr>
        <a:xfrm>
          <a:off x="19310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57166</xdr:rowOff>
    </xdr:from>
    <xdr:ext cx="469744" cy="259045"/>
    <xdr:sp macro="" textlink="">
      <xdr:nvSpPr>
        <xdr:cNvPr id="735" name="n_4aveValue【児童館】&#10;一人当たり面積">
          <a:extLst>
            <a:ext uri="{FF2B5EF4-FFF2-40B4-BE49-F238E27FC236}">
              <a16:creationId xmlns:a16="http://schemas.microsoft.com/office/drawing/2014/main" id="{70A8C760-2321-4402-85F6-A14914E1BEBB}"/>
            </a:ext>
          </a:extLst>
        </xdr:cNvPr>
        <xdr:cNvSpPr txBox="1"/>
      </xdr:nvSpPr>
      <xdr:spPr>
        <a:xfrm>
          <a:off x="184214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57166</xdr:rowOff>
    </xdr:from>
    <xdr:ext cx="469744" cy="259045"/>
    <xdr:sp macro="" textlink="">
      <xdr:nvSpPr>
        <xdr:cNvPr id="736" name="n_1mainValue【児童館】&#10;一人当たり面積">
          <a:extLst>
            <a:ext uri="{FF2B5EF4-FFF2-40B4-BE49-F238E27FC236}">
              <a16:creationId xmlns:a16="http://schemas.microsoft.com/office/drawing/2014/main" id="{24272DDB-7796-48A2-967D-22EDFEB9C03F}"/>
            </a:ext>
          </a:extLst>
        </xdr:cNvPr>
        <xdr:cNvSpPr txBox="1"/>
      </xdr:nvSpPr>
      <xdr:spPr>
        <a:xfrm>
          <a:off x="210757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71138</xdr:rowOff>
    </xdr:from>
    <xdr:ext cx="469744" cy="259045"/>
    <xdr:sp macro="" textlink="">
      <xdr:nvSpPr>
        <xdr:cNvPr id="737" name="n_2mainValue【児童館】&#10;一人当たり面積">
          <a:extLst>
            <a:ext uri="{FF2B5EF4-FFF2-40B4-BE49-F238E27FC236}">
              <a16:creationId xmlns:a16="http://schemas.microsoft.com/office/drawing/2014/main" id="{1D58D6B5-495E-4965-BCED-50688C02E418}"/>
            </a:ext>
          </a:extLst>
        </xdr:cNvPr>
        <xdr:cNvSpPr txBox="1"/>
      </xdr:nvSpPr>
      <xdr:spPr>
        <a:xfrm>
          <a:off x="20199427"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93997</xdr:rowOff>
    </xdr:from>
    <xdr:ext cx="469744" cy="259045"/>
    <xdr:sp macro="" textlink="">
      <xdr:nvSpPr>
        <xdr:cNvPr id="738" name="n_3mainValue【児童館】&#10;一人当たり面積">
          <a:extLst>
            <a:ext uri="{FF2B5EF4-FFF2-40B4-BE49-F238E27FC236}">
              <a16:creationId xmlns:a16="http://schemas.microsoft.com/office/drawing/2014/main" id="{A742169D-CBC0-416D-BC17-17FBEA3E7882}"/>
            </a:ext>
          </a:extLst>
        </xdr:cNvPr>
        <xdr:cNvSpPr txBox="1"/>
      </xdr:nvSpPr>
      <xdr:spPr>
        <a:xfrm>
          <a:off x="193104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93997</xdr:rowOff>
    </xdr:from>
    <xdr:ext cx="469744" cy="259045"/>
    <xdr:sp macro="" textlink="">
      <xdr:nvSpPr>
        <xdr:cNvPr id="739" name="n_4mainValue【児童館】&#10;一人当たり面積">
          <a:extLst>
            <a:ext uri="{FF2B5EF4-FFF2-40B4-BE49-F238E27FC236}">
              <a16:creationId xmlns:a16="http://schemas.microsoft.com/office/drawing/2014/main" id="{002E71F7-B301-4C36-953F-77FFCBC3FC8E}"/>
            </a:ext>
          </a:extLst>
        </xdr:cNvPr>
        <xdr:cNvSpPr txBox="1"/>
      </xdr:nvSpPr>
      <xdr:spPr>
        <a:xfrm>
          <a:off x="184214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241F322B-CD74-4108-AE0E-27C51D9F1D2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099CB39E-1CD3-4513-B60B-E27D20F3428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F92802FF-8A9A-42F5-90F4-80CE31D38EB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D5F3DC05-C408-47A0-9FA0-013ED38BFFF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7E98E7E3-456D-482B-BE75-911391D16C3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B011BC5D-D284-46DD-A4A3-E8D3AA297C1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5A53D875-717E-4410-B560-42F153EED5E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585AB707-7DD1-4F1D-9758-6B74A766684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A347283C-7DCC-4F5B-A459-09A9403FEDA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AD1D484D-E6E2-49BE-97D5-071A53556A6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A759776E-B857-4A4F-BF87-1F54721FD0E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a:extLst>
            <a:ext uri="{FF2B5EF4-FFF2-40B4-BE49-F238E27FC236}">
              <a16:creationId xmlns:a16="http://schemas.microsoft.com/office/drawing/2014/main" id="{C08113CA-BBA3-452B-BBBF-49180E2CFEBC}"/>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a:extLst>
            <a:ext uri="{FF2B5EF4-FFF2-40B4-BE49-F238E27FC236}">
              <a16:creationId xmlns:a16="http://schemas.microsoft.com/office/drawing/2014/main" id="{04D06F47-7B93-42F1-B6F4-6E72FCA1EE74}"/>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a:extLst>
            <a:ext uri="{FF2B5EF4-FFF2-40B4-BE49-F238E27FC236}">
              <a16:creationId xmlns:a16="http://schemas.microsoft.com/office/drawing/2014/main" id="{BFC66785-240F-494C-993C-A5050C1235A6}"/>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a:extLst>
            <a:ext uri="{FF2B5EF4-FFF2-40B4-BE49-F238E27FC236}">
              <a16:creationId xmlns:a16="http://schemas.microsoft.com/office/drawing/2014/main" id="{5481CA11-E1E3-48B3-86F9-AA2384CDE676}"/>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a:extLst>
            <a:ext uri="{FF2B5EF4-FFF2-40B4-BE49-F238E27FC236}">
              <a16:creationId xmlns:a16="http://schemas.microsoft.com/office/drawing/2014/main" id="{AD10A362-8481-47E1-9CB2-2AD2AFD5C77C}"/>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a:extLst>
            <a:ext uri="{FF2B5EF4-FFF2-40B4-BE49-F238E27FC236}">
              <a16:creationId xmlns:a16="http://schemas.microsoft.com/office/drawing/2014/main" id="{14211003-4B9A-4B50-9BAB-EBA555B98F3E}"/>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a:extLst>
            <a:ext uri="{FF2B5EF4-FFF2-40B4-BE49-F238E27FC236}">
              <a16:creationId xmlns:a16="http://schemas.microsoft.com/office/drawing/2014/main" id="{2A20132A-4109-4218-8BB5-C2E67A338B76}"/>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a:extLst>
            <a:ext uri="{FF2B5EF4-FFF2-40B4-BE49-F238E27FC236}">
              <a16:creationId xmlns:a16="http://schemas.microsoft.com/office/drawing/2014/main" id="{1C1DE3F3-3135-49DE-94B0-4265EAB75583}"/>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a:extLst>
            <a:ext uri="{FF2B5EF4-FFF2-40B4-BE49-F238E27FC236}">
              <a16:creationId xmlns:a16="http://schemas.microsoft.com/office/drawing/2014/main" id="{E9FEA48A-96BB-4654-8C42-78206C130DB6}"/>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0" name="テキスト ボックス 759">
          <a:extLst>
            <a:ext uri="{FF2B5EF4-FFF2-40B4-BE49-F238E27FC236}">
              <a16:creationId xmlns:a16="http://schemas.microsoft.com/office/drawing/2014/main" id="{7C517469-168A-4BB3-8EE7-2DAB351A7496}"/>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DD833E53-152C-4634-BA89-5AFCBBEDD2B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2" name="テキスト ボックス 761">
          <a:extLst>
            <a:ext uri="{FF2B5EF4-FFF2-40B4-BE49-F238E27FC236}">
              <a16:creationId xmlns:a16="http://schemas.microsoft.com/office/drawing/2014/main" id="{82FCCA8D-01D0-47A9-B241-0EFAA23F2503}"/>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0F8C973D-3EDF-47C4-B8D4-653EA3CA8EF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45720</xdr:rowOff>
    </xdr:to>
    <xdr:cxnSp macro="">
      <xdr:nvCxnSpPr>
        <xdr:cNvPr id="764" name="直線コネクタ 763">
          <a:extLst>
            <a:ext uri="{FF2B5EF4-FFF2-40B4-BE49-F238E27FC236}">
              <a16:creationId xmlns:a16="http://schemas.microsoft.com/office/drawing/2014/main" id="{AC4B2568-922F-432C-8FF2-BF538FE2C828}"/>
            </a:ext>
          </a:extLst>
        </xdr:cNvPr>
        <xdr:cNvCxnSpPr/>
      </xdr:nvCxnSpPr>
      <xdr:spPr>
        <a:xfrm flipV="1">
          <a:off x="16318864" y="171450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49547</xdr:rowOff>
    </xdr:from>
    <xdr:ext cx="405111" cy="259045"/>
    <xdr:sp macro="" textlink="">
      <xdr:nvSpPr>
        <xdr:cNvPr id="765" name="【公民館】&#10;有形固定資産減価償却率最小値テキスト">
          <a:extLst>
            <a:ext uri="{FF2B5EF4-FFF2-40B4-BE49-F238E27FC236}">
              <a16:creationId xmlns:a16="http://schemas.microsoft.com/office/drawing/2014/main" id="{D8934C73-4BAE-4F81-8B08-A8BA33232044}"/>
            </a:ext>
          </a:extLst>
        </xdr:cNvPr>
        <xdr:cNvSpPr txBox="1"/>
      </xdr:nvSpPr>
      <xdr:spPr>
        <a:xfrm>
          <a:off x="16357600" y="185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45720</xdr:rowOff>
    </xdr:from>
    <xdr:to>
      <xdr:col>86</xdr:col>
      <xdr:colOff>25400</xdr:colOff>
      <xdr:row>108</xdr:row>
      <xdr:rowOff>45720</xdr:rowOff>
    </xdr:to>
    <xdr:cxnSp macro="">
      <xdr:nvCxnSpPr>
        <xdr:cNvPr id="766" name="直線コネクタ 765">
          <a:extLst>
            <a:ext uri="{FF2B5EF4-FFF2-40B4-BE49-F238E27FC236}">
              <a16:creationId xmlns:a16="http://schemas.microsoft.com/office/drawing/2014/main" id="{F5956572-E25D-4C75-8BC1-EF376D6B7CF8}"/>
            </a:ext>
          </a:extLst>
        </xdr:cNvPr>
        <xdr:cNvCxnSpPr/>
      </xdr:nvCxnSpPr>
      <xdr:spPr>
        <a:xfrm>
          <a:off x="16230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05111" cy="259045"/>
    <xdr:sp macro="" textlink="">
      <xdr:nvSpPr>
        <xdr:cNvPr id="767" name="【公民館】&#10;有形固定資産減価償却率最大値テキスト">
          <a:extLst>
            <a:ext uri="{FF2B5EF4-FFF2-40B4-BE49-F238E27FC236}">
              <a16:creationId xmlns:a16="http://schemas.microsoft.com/office/drawing/2014/main" id="{FCB21AE9-F6A3-482D-AF99-71D74046B9D9}"/>
            </a:ext>
          </a:extLst>
        </xdr:cNvPr>
        <xdr:cNvSpPr txBox="1"/>
      </xdr:nvSpPr>
      <xdr:spPr>
        <a:xfrm>
          <a:off x="16357600" y="1692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8" name="直線コネクタ 767">
          <a:extLst>
            <a:ext uri="{FF2B5EF4-FFF2-40B4-BE49-F238E27FC236}">
              <a16:creationId xmlns:a16="http://schemas.microsoft.com/office/drawing/2014/main" id="{F64468D7-CA63-4B95-996A-23D8AEFF0307}"/>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93997</xdr:rowOff>
    </xdr:from>
    <xdr:ext cx="405111" cy="259045"/>
    <xdr:sp macro="" textlink="">
      <xdr:nvSpPr>
        <xdr:cNvPr id="769" name="【公民館】&#10;有形固定資産減価償却率平均値テキスト">
          <a:extLst>
            <a:ext uri="{FF2B5EF4-FFF2-40B4-BE49-F238E27FC236}">
              <a16:creationId xmlns:a16="http://schemas.microsoft.com/office/drawing/2014/main" id="{08ED835D-1B24-4C2B-A029-C4F28C1E0136}"/>
            </a:ext>
          </a:extLst>
        </xdr:cNvPr>
        <xdr:cNvSpPr txBox="1"/>
      </xdr:nvSpPr>
      <xdr:spPr>
        <a:xfrm>
          <a:off x="16357600" y="1775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770" name="フローチャート: 判断 769">
          <a:extLst>
            <a:ext uri="{FF2B5EF4-FFF2-40B4-BE49-F238E27FC236}">
              <a16:creationId xmlns:a16="http://schemas.microsoft.com/office/drawing/2014/main" id="{A8E1995E-7AB8-4C22-823F-56329679BD9C}"/>
            </a:ext>
          </a:extLst>
        </xdr:cNvPr>
        <xdr:cNvSpPr/>
      </xdr:nvSpPr>
      <xdr:spPr>
        <a:xfrm>
          <a:off x="16268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55880</xdr:rowOff>
    </xdr:from>
    <xdr:to>
      <xdr:col>81</xdr:col>
      <xdr:colOff>101600</xdr:colOff>
      <xdr:row>104</xdr:row>
      <xdr:rowOff>157480</xdr:rowOff>
    </xdr:to>
    <xdr:sp macro="" textlink="">
      <xdr:nvSpPr>
        <xdr:cNvPr id="771" name="フローチャート: 判断 770">
          <a:extLst>
            <a:ext uri="{FF2B5EF4-FFF2-40B4-BE49-F238E27FC236}">
              <a16:creationId xmlns:a16="http://schemas.microsoft.com/office/drawing/2014/main" id="{C8A224AA-C774-43E0-9C1C-45EB6790469D}"/>
            </a:ext>
          </a:extLst>
        </xdr:cNvPr>
        <xdr:cNvSpPr/>
      </xdr:nvSpPr>
      <xdr:spPr>
        <a:xfrm>
          <a:off x="154305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772" name="フローチャート: 判断 771">
          <a:extLst>
            <a:ext uri="{FF2B5EF4-FFF2-40B4-BE49-F238E27FC236}">
              <a16:creationId xmlns:a16="http://schemas.microsoft.com/office/drawing/2014/main" id="{50628FC7-FF65-4F44-9770-BBD18FED3AC8}"/>
            </a:ext>
          </a:extLst>
        </xdr:cNvPr>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149225</xdr:rowOff>
    </xdr:from>
    <xdr:to>
      <xdr:col>72</xdr:col>
      <xdr:colOff>38100</xdr:colOff>
      <xdr:row>104</xdr:row>
      <xdr:rowOff>79375</xdr:rowOff>
    </xdr:to>
    <xdr:sp macro="" textlink="">
      <xdr:nvSpPr>
        <xdr:cNvPr id="773" name="フローチャート: 判断 772">
          <a:extLst>
            <a:ext uri="{FF2B5EF4-FFF2-40B4-BE49-F238E27FC236}">
              <a16:creationId xmlns:a16="http://schemas.microsoft.com/office/drawing/2014/main" id="{E8B730FB-CD6B-4AB8-B32C-30ED4C850A24}"/>
            </a:ext>
          </a:extLst>
        </xdr:cNvPr>
        <xdr:cNvSpPr/>
      </xdr:nvSpPr>
      <xdr:spPr>
        <a:xfrm>
          <a:off x="136525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137795</xdr:rowOff>
    </xdr:from>
    <xdr:to>
      <xdr:col>67</xdr:col>
      <xdr:colOff>101600</xdr:colOff>
      <xdr:row>104</xdr:row>
      <xdr:rowOff>67945</xdr:rowOff>
    </xdr:to>
    <xdr:sp macro="" textlink="">
      <xdr:nvSpPr>
        <xdr:cNvPr id="774" name="フローチャート: 判断 773">
          <a:extLst>
            <a:ext uri="{FF2B5EF4-FFF2-40B4-BE49-F238E27FC236}">
              <a16:creationId xmlns:a16="http://schemas.microsoft.com/office/drawing/2014/main" id="{92FA69C2-B89D-4D3E-B12E-0B7FE58AFC99}"/>
            </a:ext>
          </a:extLst>
        </xdr:cNvPr>
        <xdr:cNvSpPr/>
      </xdr:nvSpPr>
      <xdr:spPr>
        <a:xfrm>
          <a:off x="12763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125BEFF9-D6C6-4905-A5CD-40F2F7BC865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84472102-A045-4FBC-B3A4-BDBE97A1348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5BCF17B7-BFDD-4CBA-A4C9-FF387A3236A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3A278C2A-7F81-4392-8D93-A1DA719A683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2FB86AD5-C78D-4E34-96D9-7DCA2C3B330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63500</xdr:rowOff>
    </xdr:from>
    <xdr:to>
      <xdr:col>85</xdr:col>
      <xdr:colOff>177800</xdr:colOff>
      <xdr:row>105</xdr:row>
      <xdr:rowOff>165100</xdr:rowOff>
    </xdr:to>
    <xdr:sp macro="" textlink="">
      <xdr:nvSpPr>
        <xdr:cNvPr id="780" name="楕円 779">
          <a:extLst>
            <a:ext uri="{FF2B5EF4-FFF2-40B4-BE49-F238E27FC236}">
              <a16:creationId xmlns:a16="http://schemas.microsoft.com/office/drawing/2014/main" id="{3772E8E5-BA6A-432A-8E64-32F0EF3E1E85}"/>
            </a:ext>
          </a:extLst>
        </xdr:cNvPr>
        <xdr:cNvSpPr/>
      </xdr:nvSpPr>
      <xdr:spPr>
        <a:xfrm>
          <a:off x="16268700" y="1806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41927</xdr:rowOff>
    </xdr:from>
    <xdr:ext cx="405111" cy="259045"/>
    <xdr:sp macro="" textlink="">
      <xdr:nvSpPr>
        <xdr:cNvPr id="781" name="【公民館】&#10;有形固定資産減価償却率該当値テキスト">
          <a:extLst>
            <a:ext uri="{FF2B5EF4-FFF2-40B4-BE49-F238E27FC236}">
              <a16:creationId xmlns:a16="http://schemas.microsoft.com/office/drawing/2014/main" id="{C5F1A8CB-5667-46C5-9522-DC63E55C380B}"/>
            </a:ext>
          </a:extLst>
        </xdr:cNvPr>
        <xdr:cNvSpPr txBox="1"/>
      </xdr:nvSpPr>
      <xdr:spPr>
        <a:xfrm>
          <a:off x="16357600"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107314</xdr:rowOff>
    </xdr:from>
    <xdr:to>
      <xdr:col>81</xdr:col>
      <xdr:colOff>101600</xdr:colOff>
      <xdr:row>106</xdr:row>
      <xdr:rowOff>37464</xdr:rowOff>
    </xdr:to>
    <xdr:sp macro="" textlink="">
      <xdr:nvSpPr>
        <xdr:cNvPr id="782" name="楕円 781">
          <a:extLst>
            <a:ext uri="{FF2B5EF4-FFF2-40B4-BE49-F238E27FC236}">
              <a16:creationId xmlns:a16="http://schemas.microsoft.com/office/drawing/2014/main" id="{2679B06F-1002-4C9C-A855-C325E3A4F13F}"/>
            </a:ext>
          </a:extLst>
        </xdr:cNvPr>
        <xdr:cNvSpPr/>
      </xdr:nvSpPr>
      <xdr:spPr>
        <a:xfrm>
          <a:off x="15430500" y="1810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114300</xdr:rowOff>
    </xdr:from>
    <xdr:to>
      <xdr:col>85</xdr:col>
      <xdr:colOff>127000</xdr:colOff>
      <xdr:row>105</xdr:row>
      <xdr:rowOff>158114</xdr:rowOff>
    </xdr:to>
    <xdr:cxnSp macro="">
      <xdr:nvCxnSpPr>
        <xdr:cNvPr id="783" name="直線コネクタ 782">
          <a:extLst>
            <a:ext uri="{FF2B5EF4-FFF2-40B4-BE49-F238E27FC236}">
              <a16:creationId xmlns:a16="http://schemas.microsoft.com/office/drawing/2014/main" id="{08B1C11F-EF64-418A-912C-7AF9EAB7DDB2}"/>
            </a:ext>
          </a:extLst>
        </xdr:cNvPr>
        <xdr:cNvCxnSpPr/>
      </xdr:nvCxnSpPr>
      <xdr:spPr>
        <a:xfrm flipV="1">
          <a:off x="15481300" y="18116550"/>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86361</xdr:rowOff>
    </xdr:from>
    <xdr:to>
      <xdr:col>76</xdr:col>
      <xdr:colOff>165100</xdr:colOff>
      <xdr:row>106</xdr:row>
      <xdr:rowOff>16511</xdr:rowOff>
    </xdr:to>
    <xdr:sp macro="" textlink="">
      <xdr:nvSpPr>
        <xdr:cNvPr id="784" name="楕円 783">
          <a:extLst>
            <a:ext uri="{FF2B5EF4-FFF2-40B4-BE49-F238E27FC236}">
              <a16:creationId xmlns:a16="http://schemas.microsoft.com/office/drawing/2014/main" id="{3837A81F-838E-4873-867C-835226C422CF}"/>
            </a:ext>
          </a:extLst>
        </xdr:cNvPr>
        <xdr:cNvSpPr/>
      </xdr:nvSpPr>
      <xdr:spPr>
        <a:xfrm>
          <a:off x="14541500" y="1808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137161</xdr:rowOff>
    </xdr:from>
    <xdr:to>
      <xdr:col>81</xdr:col>
      <xdr:colOff>50800</xdr:colOff>
      <xdr:row>105</xdr:row>
      <xdr:rowOff>158114</xdr:rowOff>
    </xdr:to>
    <xdr:cxnSp macro="">
      <xdr:nvCxnSpPr>
        <xdr:cNvPr id="785" name="直線コネクタ 784">
          <a:extLst>
            <a:ext uri="{FF2B5EF4-FFF2-40B4-BE49-F238E27FC236}">
              <a16:creationId xmlns:a16="http://schemas.microsoft.com/office/drawing/2014/main" id="{2D079740-EACE-4809-84DF-607D2D1FE259}"/>
            </a:ext>
          </a:extLst>
        </xdr:cNvPr>
        <xdr:cNvCxnSpPr/>
      </xdr:nvCxnSpPr>
      <xdr:spPr>
        <a:xfrm>
          <a:off x="14592300" y="18139411"/>
          <a:ext cx="889000" cy="2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113030</xdr:rowOff>
    </xdr:from>
    <xdr:to>
      <xdr:col>72</xdr:col>
      <xdr:colOff>38100</xdr:colOff>
      <xdr:row>106</xdr:row>
      <xdr:rowOff>43180</xdr:rowOff>
    </xdr:to>
    <xdr:sp macro="" textlink="">
      <xdr:nvSpPr>
        <xdr:cNvPr id="786" name="楕円 785">
          <a:extLst>
            <a:ext uri="{FF2B5EF4-FFF2-40B4-BE49-F238E27FC236}">
              <a16:creationId xmlns:a16="http://schemas.microsoft.com/office/drawing/2014/main" id="{4B5F95BA-3C52-46D2-8A16-960C687F60AB}"/>
            </a:ext>
          </a:extLst>
        </xdr:cNvPr>
        <xdr:cNvSpPr/>
      </xdr:nvSpPr>
      <xdr:spPr>
        <a:xfrm>
          <a:off x="136525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137161</xdr:rowOff>
    </xdr:from>
    <xdr:to>
      <xdr:col>76</xdr:col>
      <xdr:colOff>114300</xdr:colOff>
      <xdr:row>105</xdr:row>
      <xdr:rowOff>163830</xdr:rowOff>
    </xdr:to>
    <xdr:cxnSp macro="">
      <xdr:nvCxnSpPr>
        <xdr:cNvPr id="787" name="直線コネクタ 786">
          <a:extLst>
            <a:ext uri="{FF2B5EF4-FFF2-40B4-BE49-F238E27FC236}">
              <a16:creationId xmlns:a16="http://schemas.microsoft.com/office/drawing/2014/main" id="{56F2E111-58AB-42B2-99FC-253CEA1647A2}"/>
            </a:ext>
          </a:extLst>
        </xdr:cNvPr>
        <xdr:cNvCxnSpPr/>
      </xdr:nvCxnSpPr>
      <xdr:spPr>
        <a:xfrm flipV="1">
          <a:off x="13703300" y="1813941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80645</xdr:rowOff>
    </xdr:from>
    <xdr:to>
      <xdr:col>67</xdr:col>
      <xdr:colOff>101600</xdr:colOff>
      <xdr:row>106</xdr:row>
      <xdr:rowOff>10795</xdr:rowOff>
    </xdr:to>
    <xdr:sp macro="" textlink="">
      <xdr:nvSpPr>
        <xdr:cNvPr id="788" name="楕円 787">
          <a:extLst>
            <a:ext uri="{FF2B5EF4-FFF2-40B4-BE49-F238E27FC236}">
              <a16:creationId xmlns:a16="http://schemas.microsoft.com/office/drawing/2014/main" id="{083CCF24-F0A6-4EE9-87B3-01625C460F63}"/>
            </a:ext>
          </a:extLst>
        </xdr:cNvPr>
        <xdr:cNvSpPr/>
      </xdr:nvSpPr>
      <xdr:spPr>
        <a:xfrm>
          <a:off x="12763500" y="1808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131445</xdr:rowOff>
    </xdr:from>
    <xdr:to>
      <xdr:col>71</xdr:col>
      <xdr:colOff>177800</xdr:colOff>
      <xdr:row>105</xdr:row>
      <xdr:rowOff>163830</xdr:rowOff>
    </xdr:to>
    <xdr:cxnSp macro="">
      <xdr:nvCxnSpPr>
        <xdr:cNvPr id="789" name="直線コネクタ 788">
          <a:extLst>
            <a:ext uri="{FF2B5EF4-FFF2-40B4-BE49-F238E27FC236}">
              <a16:creationId xmlns:a16="http://schemas.microsoft.com/office/drawing/2014/main" id="{8FDF9F17-3701-4532-B212-1B2E7B2B8E6D}"/>
            </a:ext>
          </a:extLst>
        </xdr:cNvPr>
        <xdr:cNvCxnSpPr/>
      </xdr:nvCxnSpPr>
      <xdr:spPr>
        <a:xfrm>
          <a:off x="12814300" y="1813369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2557</xdr:rowOff>
    </xdr:from>
    <xdr:ext cx="405111" cy="259045"/>
    <xdr:sp macro="" textlink="">
      <xdr:nvSpPr>
        <xdr:cNvPr id="790" name="n_1aveValue【公民館】&#10;有形固定資産減価償却率">
          <a:extLst>
            <a:ext uri="{FF2B5EF4-FFF2-40B4-BE49-F238E27FC236}">
              <a16:creationId xmlns:a16="http://schemas.microsoft.com/office/drawing/2014/main" id="{81E74462-DA99-40C5-833E-C9599E46EA2D}"/>
            </a:ext>
          </a:extLst>
        </xdr:cNvPr>
        <xdr:cNvSpPr txBox="1"/>
      </xdr:nvSpPr>
      <xdr:spPr>
        <a:xfrm>
          <a:off x="15266044" y="1766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791" name="n_2aveValue【公民館】&#10;有形固定資産減価償却率">
          <a:extLst>
            <a:ext uri="{FF2B5EF4-FFF2-40B4-BE49-F238E27FC236}">
              <a16:creationId xmlns:a16="http://schemas.microsoft.com/office/drawing/2014/main" id="{C61F9B95-3E5B-4C61-BD83-1F51214C13AC}"/>
            </a:ext>
          </a:extLst>
        </xdr:cNvPr>
        <xdr:cNvSpPr txBox="1"/>
      </xdr:nvSpPr>
      <xdr:spPr>
        <a:xfrm>
          <a:off x="14389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95902</xdr:rowOff>
    </xdr:from>
    <xdr:ext cx="405111" cy="259045"/>
    <xdr:sp macro="" textlink="">
      <xdr:nvSpPr>
        <xdr:cNvPr id="792" name="n_3aveValue【公民館】&#10;有形固定資産減価償却率">
          <a:extLst>
            <a:ext uri="{FF2B5EF4-FFF2-40B4-BE49-F238E27FC236}">
              <a16:creationId xmlns:a16="http://schemas.microsoft.com/office/drawing/2014/main" id="{246A099F-D5D5-4EEA-9B8E-CA24771992AB}"/>
            </a:ext>
          </a:extLst>
        </xdr:cNvPr>
        <xdr:cNvSpPr txBox="1"/>
      </xdr:nvSpPr>
      <xdr:spPr>
        <a:xfrm>
          <a:off x="13500744" y="1758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84472</xdr:rowOff>
    </xdr:from>
    <xdr:ext cx="405111" cy="259045"/>
    <xdr:sp macro="" textlink="">
      <xdr:nvSpPr>
        <xdr:cNvPr id="793" name="n_4aveValue【公民館】&#10;有形固定資産減価償却率">
          <a:extLst>
            <a:ext uri="{FF2B5EF4-FFF2-40B4-BE49-F238E27FC236}">
              <a16:creationId xmlns:a16="http://schemas.microsoft.com/office/drawing/2014/main" id="{0FF51112-B93C-45F5-996D-0A7515E9589B}"/>
            </a:ext>
          </a:extLst>
        </xdr:cNvPr>
        <xdr:cNvSpPr txBox="1"/>
      </xdr:nvSpPr>
      <xdr:spPr>
        <a:xfrm>
          <a:off x="12611744"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28591</xdr:rowOff>
    </xdr:from>
    <xdr:ext cx="405111" cy="259045"/>
    <xdr:sp macro="" textlink="">
      <xdr:nvSpPr>
        <xdr:cNvPr id="794" name="n_1mainValue【公民館】&#10;有形固定資産減価償却率">
          <a:extLst>
            <a:ext uri="{FF2B5EF4-FFF2-40B4-BE49-F238E27FC236}">
              <a16:creationId xmlns:a16="http://schemas.microsoft.com/office/drawing/2014/main" id="{CEAFEC1C-3C3D-44FE-B668-200BBAECCBF2}"/>
            </a:ext>
          </a:extLst>
        </xdr:cNvPr>
        <xdr:cNvSpPr txBox="1"/>
      </xdr:nvSpPr>
      <xdr:spPr>
        <a:xfrm>
          <a:off x="15266044" y="18202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7638</xdr:rowOff>
    </xdr:from>
    <xdr:ext cx="405111" cy="259045"/>
    <xdr:sp macro="" textlink="">
      <xdr:nvSpPr>
        <xdr:cNvPr id="795" name="n_2mainValue【公民館】&#10;有形固定資産減価償却率">
          <a:extLst>
            <a:ext uri="{FF2B5EF4-FFF2-40B4-BE49-F238E27FC236}">
              <a16:creationId xmlns:a16="http://schemas.microsoft.com/office/drawing/2014/main" id="{948BCAE0-1E04-4ABA-BCF9-08483659BFA5}"/>
            </a:ext>
          </a:extLst>
        </xdr:cNvPr>
        <xdr:cNvSpPr txBox="1"/>
      </xdr:nvSpPr>
      <xdr:spPr>
        <a:xfrm>
          <a:off x="14389744" y="1818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34307</xdr:rowOff>
    </xdr:from>
    <xdr:ext cx="405111" cy="259045"/>
    <xdr:sp macro="" textlink="">
      <xdr:nvSpPr>
        <xdr:cNvPr id="796" name="n_3mainValue【公民館】&#10;有形固定資産減価償却率">
          <a:extLst>
            <a:ext uri="{FF2B5EF4-FFF2-40B4-BE49-F238E27FC236}">
              <a16:creationId xmlns:a16="http://schemas.microsoft.com/office/drawing/2014/main" id="{B0AE517E-E014-4CF8-8325-81426D84FE1F}"/>
            </a:ext>
          </a:extLst>
        </xdr:cNvPr>
        <xdr:cNvSpPr txBox="1"/>
      </xdr:nvSpPr>
      <xdr:spPr>
        <a:xfrm>
          <a:off x="13500744" y="1820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1922</xdr:rowOff>
    </xdr:from>
    <xdr:ext cx="405111" cy="259045"/>
    <xdr:sp macro="" textlink="">
      <xdr:nvSpPr>
        <xdr:cNvPr id="797" name="n_4mainValue【公民館】&#10;有形固定資産減価償却率">
          <a:extLst>
            <a:ext uri="{FF2B5EF4-FFF2-40B4-BE49-F238E27FC236}">
              <a16:creationId xmlns:a16="http://schemas.microsoft.com/office/drawing/2014/main" id="{CD2AD909-3A9A-49DB-A012-906C8C06B51F}"/>
            </a:ext>
          </a:extLst>
        </xdr:cNvPr>
        <xdr:cNvSpPr txBox="1"/>
      </xdr:nvSpPr>
      <xdr:spPr>
        <a:xfrm>
          <a:off x="12611744" y="1817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726C5DC0-9518-45E8-8C9F-B8021463A67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3A543936-06D6-4FE4-A37F-D6686AD74D2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8BEA7071-EE89-4D2B-80C3-EF846FF4715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E633CA94-F86F-4E0C-A436-C0599A3EE9D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68967389-FF4A-4E7D-A67F-05077366A02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F88BBBD6-342E-44F4-8977-6FE6C5C093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8EA7B59E-53CF-4F04-9DC3-BCC09FD6AF1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17D8B0A1-BB33-48F4-9A81-367D5E1F76D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1C6E24F4-A741-4894-B5B5-63153E168BC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502AC05C-054F-47B8-BD5A-D9BADC5E640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8" name="直線コネクタ 807">
          <a:extLst>
            <a:ext uri="{FF2B5EF4-FFF2-40B4-BE49-F238E27FC236}">
              <a16:creationId xmlns:a16="http://schemas.microsoft.com/office/drawing/2014/main" id="{B01ED395-89E9-49AD-8B1A-F184555B5F81}"/>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9" name="テキスト ボックス 808">
          <a:extLst>
            <a:ext uri="{FF2B5EF4-FFF2-40B4-BE49-F238E27FC236}">
              <a16:creationId xmlns:a16="http://schemas.microsoft.com/office/drawing/2014/main" id="{BFBEC666-9851-4691-BD2A-EDB6AE9ACD9A}"/>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0" name="直線コネクタ 809">
          <a:extLst>
            <a:ext uri="{FF2B5EF4-FFF2-40B4-BE49-F238E27FC236}">
              <a16:creationId xmlns:a16="http://schemas.microsoft.com/office/drawing/2014/main" id="{04DC42F7-B482-4F82-AEE7-BB68B60B2E2F}"/>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1" name="テキスト ボックス 810">
          <a:extLst>
            <a:ext uri="{FF2B5EF4-FFF2-40B4-BE49-F238E27FC236}">
              <a16:creationId xmlns:a16="http://schemas.microsoft.com/office/drawing/2014/main" id="{204111AA-E8AF-4F81-86EC-785D4EC9FA12}"/>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2" name="直線コネクタ 811">
          <a:extLst>
            <a:ext uri="{FF2B5EF4-FFF2-40B4-BE49-F238E27FC236}">
              <a16:creationId xmlns:a16="http://schemas.microsoft.com/office/drawing/2014/main" id="{195F3310-DF78-4156-8AD2-CB7B4E55CBAB}"/>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3" name="テキスト ボックス 812">
          <a:extLst>
            <a:ext uri="{FF2B5EF4-FFF2-40B4-BE49-F238E27FC236}">
              <a16:creationId xmlns:a16="http://schemas.microsoft.com/office/drawing/2014/main" id="{4BA2328D-8F7E-44FD-98B2-D050766DC711}"/>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4" name="直線コネクタ 813">
          <a:extLst>
            <a:ext uri="{FF2B5EF4-FFF2-40B4-BE49-F238E27FC236}">
              <a16:creationId xmlns:a16="http://schemas.microsoft.com/office/drawing/2014/main" id="{39C6A1A9-9BFE-4359-A588-34413C35807D}"/>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5" name="テキスト ボックス 814">
          <a:extLst>
            <a:ext uri="{FF2B5EF4-FFF2-40B4-BE49-F238E27FC236}">
              <a16:creationId xmlns:a16="http://schemas.microsoft.com/office/drawing/2014/main" id="{CF78EE8C-9D64-4E94-8065-8AA638074B2B}"/>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6" name="直線コネクタ 815">
          <a:extLst>
            <a:ext uri="{FF2B5EF4-FFF2-40B4-BE49-F238E27FC236}">
              <a16:creationId xmlns:a16="http://schemas.microsoft.com/office/drawing/2014/main" id="{6B8AF350-B620-41E8-AB8A-1B5B3FCDB1BC}"/>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7" name="テキスト ボックス 816">
          <a:extLst>
            <a:ext uri="{FF2B5EF4-FFF2-40B4-BE49-F238E27FC236}">
              <a16:creationId xmlns:a16="http://schemas.microsoft.com/office/drawing/2014/main" id="{5EBF61FF-5E99-4C33-9E65-5E8A559F1982}"/>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a:extLst>
            <a:ext uri="{FF2B5EF4-FFF2-40B4-BE49-F238E27FC236}">
              <a16:creationId xmlns:a16="http://schemas.microsoft.com/office/drawing/2014/main" id="{69026D75-878D-4EC2-A017-58E76214D80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a:extLst>
            <a:ext uri="{FF2B5EF4-FFF2-40B4-BE49-F238E27FC236}">
              <a16:creationId xmlns:a16="http://schemas.microsoft.com/office/drawing/2014/main" id="{A7EC556A-6065-44F2-93B1-41C551ED5E4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公民館】&#10;一人当たり面積グラフ枠">
          <a:extLst>
            <a:ext uri="{FF2B5EF4-FFF2-40B4-BE49-F238E27FC236}">
              <a16:creationId xmlns:a16="http://schemas.microsoft.com/office/drawing/2014/main" id="{06A08B90-E790-4D66-BFC1-05AD2286116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87630</xdr:rowOff>
    </xdr:from>
    <xdr:to>
      <xdr:col>116</xdr:col>
      <xdr:colOff>62864</xdr:colOff>
      <xdr:row>108</xdr:row>
      <xdr:rowOff>114300</xdr:rowOff>
    </xdr:to>
    <xdr:cxnSp macro="">
      <xdr:nvCxnSpPr>
        <xdr:cNvPr id="821" name="直線コネクタ 820">
          <a:extLst>
            <a:ext uri="{FF2B5EF4-FFF2-40B4-BE49-F238E27FC236}">
              <a16:creationId xmlns:a16="http://schemas.microsoft.com/office/drawing/2014/main" id="{671F1077-C9A0-4EE8-A374-18F9911F58F7}"/>
            </a:ext>
          </a:extLst>
        </xdr:cNvPr>
        <xdr:cNvCxnSpPr/>
      </xdr:nvCxnSpPr>
      <xdr:spPr>
        <a:xfrm flipV="1">
          <a:off x="22160864" y="1740408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822" name="【公民館】&#10;一人当たり面積最小値テキスト">
          <a:extLst>
            <a:ext uri="{FF2B5EF4-FFF2-40B4-BE49-F238E27FC236}">
              <a16:creationId xmlns:a16="http://schemas.microsoft.com/office/drawing/2014/main" id="{5B3911C5-4EB0-4351-94C5-70831D0A31E2}"/>
            </a:ext>
          </a:extLst>
        </xdr:cNvPr>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823" name="直線コネクタ 822">
          <a:extLst>
            <a:ext uri="{FF2B5EF4-FFF2-40B4-BE49-F238E27FC236}">
              <a16:creationId xmlns:a16="http://schemas.microsoft.com/office/drawing/2014/main" id="{5A644A42-5A48-4D01-9F55-88B531F72DBD}"/>
            </a:ext>
          </a:extLst>
        </xdr:cNvPr>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34307</xdr:rowOff>
    </xdr:from>
    <xdr:ext cx="469744" cy="259045"/>
    <xdr:sp macro="" textlink="">
      <xdr:nvSpPr>
        <xdr:cNvPr id="824" name="【公民館】&#10;一人当たり面積最大値テキスト">
          <a:extLst>
            <a:ext uri="{FF2B5EF4-FFF2-40B4-BE49-F238E27FC236}">
              <a16:creationId xmlns:a16="http://schemas.microsoft.com/office/drawing/2014/main" id="{BD357F24-3C23-45C9-BDCF-9744795824D0}"/>
            </a:ext>
          </a:extLst>
        </xdr:cNvPr>
        <xdr:cNvSpPr txBox="1"/>
      </xdr:nvSpPr>
      <xdr:spPr>
        <a:xfrm>
          <a:off x="22199600" y="1717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87630</xdr:rowOff>
    </xdr:from>
    <xdr:to>
      <xdr:col>116</xdr:col>
      <xdr:colOff>152400</xdr:colOff>
      <xdr:row>101</xdr:row>
      <xdr:rowOff>87630</xdr:rowOff>
    </xdr:to>
    <xdr:cxnSp macro="">
      <xdr:nvCxnSpPr>
        <xdr:cNvPr id="825" name="直線コネクタ 824">
          <a:extLst>
            <a:ext uri="{FF2B5EF4-FFF2-40B4-BE49-F238E27FC236}">
              <a16:creationId xmlns:a16="http://schemas.microsoft.com/office/drawing/2014/main" id="{B5E6BF01-5D90-4CAB-AA21-003D9EAC9B44}"/>
            </a:ext>
          </a:extLst>
        </xdr:cNvPr>
        <xdr:cNvCxnSpPr/>
      </xdr:nvCxnSpPr>
      <xdr:spPr>
        <a:xfrm>
          <a:off x="22072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143527</xdr:rowOff>
    </xdr:from>
    <xdr:ext cx="469744" cy="259045"/>
    <xdr:sp macro="" textlink="">
      <xdr:nvSpPr>
        <xdr:cNvPr id="826" name="【公民館】&#10;一人当たり面積平均値テキスト">
          <a:extLst>
            <a:ext uri="{FF2B5EF4-FFF2-40B4-BE49-F238E27FC236}">
              <a16:creationId xmlns:a16="http://schemas.microsoft.com/office/drawing/2014/main" id="{C9D15EED-A1D4-42F8-8ED4-737F73DCD067}"/>
            </a:ext>
          </a:extLst>
        </xdr:cNvPr>
        <xdr:cNvSpPr txBox="1"/>
      </xdr:nvSpPr>
      <xdr:spPr>
        <a:xfrm>
          <a:off x="22199600" y="1797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120650</xdr:rowOff>
    </xdr:from>
    <xdr:to>
      <xdr:col>116</xdr:col>
      <xdr:colOff>114300</xdr:colOff>
      <xdr:row>106</xdr:row>
      <xdr:rowOff>50800</xdr:rowOff>
    </xdr:to>
    <xdr:sp macro="" textlink="">
      <xdr:nvSpPr>
        <xdr:cNvPr id="827" name="フローチャート: 判断 826">
          <a:extLst>
            <a:ext uri="{FF2B5EF4-FFF2-40B4-BE49-F238E27FC236}">
              <a16:creationId xmlns:a16="http://schemas.microsoft.com/office/drawing/2014/main" id="{3699C76A-F934-416B-965E-8B48B0091F32}"/>
            </a:ext>
          </a:extLst>
        </xdr:cNvPr>
        <xdr:cNvSpPr/>
      </xdr:nvSpPr>
      <xdr:spPr>
        <a:xfrm>
          <a:off x="221107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113030</xdr:rowOff>
    </xdr:from>
    <xdr:to>
      <xdr:col>112</xdr:col>
      <xdr:colOff>38100</xdr:colOff>
      <xdr:row>106</xdr:row>
      <xdr:rowOff>43180</xdr:rowOff>
    </xdr:to>
    <xdr:sp macro="" textlink="">
      <xdr:nvSpPr>
        <xdr:cNvPr id="828" name="フローチャート: 判断 827">
          <a:extLst>
            <a:ext uri="{FF2B5EF4-FFF2-40B4-BE49-F238E27FC236}">
              <a16:creationId xmlns:a16="http://schemas.microsoft.com/office/drawing/2014/main" id="{9188D706-5A89-4D1B-AC00-63C5CBCB57ED}"/>
            </a:ext>
          </a:extLst>
        </xdr:cNvPr>
        <xdr:cNvSpPr/>
      </xdr:nvSpPr>
      <xdr:spPr>
        <a:xfrm>
          <a:off x="212725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97789</xdr:rowOff>
    </xdr:from>
    <xdr:to>
      <xdr:col>107</xdr:col>
      <xdr:colOff>101600</xdr:colOff>
      <xdr:row>106</xdr:row>
      <xdr:rowOff>27939</xdr:rowOff>
    </xdr:to>
    <xdr:sp macro="" textlink="">
      <xdr:nvSpPr>
        <xdr:cNvPr id="829" name="フローチャート: 判断 828">
          <a:extLst>
            <a:ext uri="{FF2B5EF4-FFF2-40B4-BE49-F238E27FC236}">
              <a16:creationId xmlns:a16="http://schemas.microsoft.com/office/drawing/2014/main" id="{21E022D9-5E2F-47E3-8319-D537DAF5DEFE}"/>
            </a:ext>
          </a:extLst>
        </xdr:cNvPr>
        <xdr:cNvSpPr/>
      </xdr:nvSpPr>
      <xdr:spPr>
        <a:xfrm>
          <a:off x="20383500" y="1810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36830</xdr:rowOff>
    </xdr:from>
    <xdr:to>
      <xdr:col>102</xdr:col>
      <xdr:colOff>165100</xdr:colOff>
      <xdr:row>105</xdr:row>
      <xdr:rowOff>138430</xdr:rowOff>
    </xdr:to>
    <xdr:sp macro="" textlink="">
      <xdr:nvSpPr>
        <xdr:cNvPr id="830" name="フローチャート: 判断 829">
          <a:extLst>
            <a:ext uri="{FF2B5EF4-FFF2-40B4-BE49-F238E27FC236}">
              <a16:creationId xmlns:a16="http://schemas.microsoft.com/office/drawing/2014/main" id="{4C5299CA-F2D5-465D-91EF-F80E2D3D42B1}"/>
            </a:ext>
          </a:extLst>
        </xdr:cNvPr>
        <xdr:cNvSpPr/>
      </xdr:nvSpPr>
      <xdr:spPr>
        <a:xfrm>
          <a:off x="19494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67311</xdr:rowOff>
    </xdr:from>
    <xdr:to>
      <xdr:col>98</xdr:col>
      <xdr:colOff>38100</xdr:colOff>
      <xdr:row>105</xdr:row>
      <xdr:rowOff>168911</xdr:rowOff>
    </xdr:to>
    <xdr:sp macro="" textlink="">
      <xdr:nvSpPr>
        <xdr:cNvPr id="831" name="フローチャート: 判断 830">
          <a:extLst>
            <a:ext uri="{FF2B5EF4-FFF2-40B4-BE49-F238E27FC236}">
              <a16:creationId xmlns:a16="http://schemas.microsoft.com/office/drawing/2014/main" id="{2284DFE4-D2EB-45D7-8DD6-43A0DE3E8230}"/>
            </a:ext>
          </a:extLst>
        </xdr:cNvPr>
        <xdr:cNvSpPr/>
      </xdr:nvSpPr>
      <xdr:spPr>
        <a:xfrm>
          <a:off x="18605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F93A1606-624E-4E79-8919-5595385812A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9B5A66C1-6F34-45D0-8F64-E4A22281BAB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9939F610-06DF-4D57-B9C9-F5FE233596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BDF130FA-5D78-49DB-BBB9-5B89AEFC6FA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EA715488-AE9E-45B0-911E-9DA403C317F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120650</xdr:rowOff>
    </xdr:from>
    <xdr:to>
      <xdr:col>116</xdr:col>
      <xdr:colOff>114300</xdr:colOff>
      <xdr:row>106</xdr:row>
      <xdr:rowOff>50800</xdr:rowOff>
    </xdr:to>
    <xdr:sp macro="" textlink="">
      <xdr:nvSpPr>
        <xdr:cNvPr id="837" name="楕円 836">
          <a:extLst>
            <a:ext uri="{FF2B5EF4-FFF2-40B4-BE49-F238E27FC236}">
              <a16:creationId xmlns:a16="http://schemas.microsoft.com/office/drawing/2014/main" id="{9B8BB84F-F16C-4DAC-BC4B-209189936E70}"/>
            </a:ext>
          </a:extLst>
        </xdr:cNvPr>
        <xdr:cNvSpPr/>
      </xdr:nvSpPr>
      <xdr:spPr>
        <a:xfrm>
          <a:off x="22110700" y="181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99077</xdr:rowOff>
    </xdr:from>
    <xdr:ext cx="469744" cy="259045"/>
    <xdr:sp macro="" textlink="">
      <xdr:nvSpPr>
        <xdr:cNvPr id="838" name="【公民館】&#10;一人当たり面積該当値テキスト">
          <a:extLst>
            <a:ext uri="{FF2B5EF4-FFF2-40B4-BE49-F238E27FC236}">
              <a16:creationId xmlns:a16="http://schemas.microsoft.com/office/drawing/2014/main" id="{9BA2E5D5-82A4-4E3C-B68C-F417AFF6A09C}"/>
            </a:ext>
          </a:extLst>
        </xdr:cNvPr>
        <xdr:cNvSpPr txBox="1"/>
      </xdr:nvSpPr>
      <xdr:spPr>
        <a:xfrm>
          <a:off x="22199600" y="1810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128270</xdr:rowOff>
    </xdr:from>
    <xdr:to>
      <xdr:col>112</xdr:col>
      <xdr:colOff>38100</xdr:colOff>
      <xdr:row>106</xdr:row>
      <xdr:rowOff>58420</xdr:rowOff>
    </xdr:to>
    <xdr:sp macro="" textlink="">
      <xdr:nvSpPr>
        <xdr:cNvPr id="839" name="楕円 838">
          <a:extLst>
            <a:ext uri="{FF2B5EF4-FFF2-40B4-BE49-F238E27FC236}">
              <a16:creationId xmlns:a16="http://schemas.microsoft.com/office/drawing/2014/main" id="{C894E6CB-0254-4B7A-862D-841153A6D1C0}"/>
            </a:ext>
          </a:extLst>
        </xdr:cNvPr>
        <xdr:cNvSpPr/>
      </xdr:nvSpPr>
      <xdr:spPr>
        <a:xfrm>
          <a:off x="21272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0</xdr:rowOff>
    </xdr:from>
    <xdr:to>
      <xdr:col>116</xdr:col>
      <xdr:colOff>63500</xdr:colOff>
      <xdr:row>106</xdr:row>
      <xdr:rowOff>7620</xdr:rowOff>
    </xdr:to>
    <xdr:cxnSp macro="">
      <xdr:nvCxnSpPr>
        <xdr:cNvPr id="840" name="直線コネクタ 839">
          <a:extLst>
            <a:ext uri="{FF2B5EF4-FFF2-40B4-BE49-F238E27FC236}">
              <a16:creationId xmlns:a16="http://schemas.microsoft.com/office/drawing/2014/main" id="{8BC754DC-B236-4D8F-9C01-1B3194FA07FB}"/>
            </a:ext>
          </a:extLst>
        </xdr:cNvPr>
        <xdr:cNvCxnSpPr/>
      </xdr:nvCxnSpPr>
      <xdr:spPr>
        <a:xfrm flipV="1">
          <a:off x="21323300" y="181737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120650</xdr:rowOff>
    </xdr:from>
    <xdr:to>
      <xdr:col>107</xdr:col>
      <xdr:colOff>101600</xdr:colOff>
      <xdr:row>106</xdr:row>
      <xdr:rowOff>50800</xdr:rowOff>
    </xdr:to>
    <xdr:sp macro="" textlink="">
      <xdr:nvSpPr>
        <xdr:cNvPr id="841" name="楕円 840">
          <a:extLst>
            <a:ext uri="{FF2B5EF4-FFF2-40B4-BE49-F238E27FC236}">
              <a16:creationId xmlns:a16="http://schemas.microsoft.com/office/drawing/2014/main" id="{ED8702A3-CC49-4994-B348-D2E42BF664E9}"/>
            </a:ext>
          </a:extLst>
        </xdr:cNvPr>
        <xdr:cNvSpPr/>
      </xdr:nvSpPr>
      <xdr:spPr>
        <a:xfrm>
          <a:off x="20383500" y="181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0</xdr:rowOff>
    </xdr:from>
    <xdr:to>
      <xdr:col>111</xdr:col>
      <xdr:colOff>177800</xdr:colOff>
      <xdr:row>106</xdr:row>
      <xdr:rowOff>7620</xdr:rowOff>
    </xdr:to>
    <xdr:cxnSp macro="">
      <xdr:nvCxnSpPr>
        <xdr:cNvPr id="842" name="直線コネクタ 841">
          <a:extLst>
            <a:ext uri="{FF2B5EF4-FFF2-40B4-BE49-F238E27FC236}">
              <a16:creationId xmlns:a16="http://schemas.microsoft.com/office/drawing/2014/main" id="{5D075ED3-36FA-4E86-BB62-2219BA077702}"/>
            </a:ext>
          </a:extLst>
        </xdr:cNvPr>
        <xdr:cNvCxnSpPr/>
      </xdr:nvCxnSpPr>
      <xdr:spPr>
        <a:xfrm>
          <a:off x="20434300" y="181737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90170</xdr:rowOff>
    </xdr:from>
    <xdr:to>
      <xdr:col>102</xdr:col>
      <xdr:colOff>165100</xdr:colOff>
      <xdr:row>106</xdr:row>
      <xdr:rowOff>20320</xdr:rowOff>
    </xdr:to>
    <xdr:sp macro="" textlink="">
      <xdr:nvSpPr>
        <xdr:cNvPr id="843" name="楕円 842">
          <a:extLst>
            <a:ext uri="{FF2B5EF4-FFF2-40B4-BE49-F238E27FC236}">
              <a16:creationId xmlns:a16="http://schemas.microsoft.com/office/drawing/2014/main" id="{B52CCF1D-CD62-4044-AB35-9D92E221D3C5}"/>
            </a:ext>
          </a:extLst>
        </xdr:cNvPr>
        <xdr:cNvSpPr/>
      </xdr:nvSpPr>
      <xdr:spPr>
        <a:xfrm>
          <a:off x="19494500" y="1809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140970</xdr:rowOff>
    </xdr:from>
    <xdr:to>
      <xdr:col>107</xdr:col>
      <xdr:colOff>50800</xdr:colOff>
      <xdr:row>106</xdr:row>
      <xdr:rowOff>0</xdr:rowOff>
    </xdr:to>
    <xdr:cxnSp macro="">
      <xdr:nvCxnSpPr>
        <xdr:cNvPr id="844" name="直線コネクタ 843">
          <a:extLst>
            <a:ext uri="{FF2B5EF4-FFF2-40B4-BE49-F238E27FC236}">
              <a16:creationId xmlns:a16="http://schemas.microsoft.com/office/drawing/2014/main" id="{A0F52054-FA58-4D83-81C9-3E751EB92093}"/>
            </a:ext>
          </a:extLst>
        </xdr:cNvPr>
        <xdr:cNvCxnSpPr/>
      </xdr:nvCxnSpPr>
      <xdr:spPr>
        <a:xfrm>
          <a:off x="19545300" y="181432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74930</xdr:rowOff>
    </xdr:from>
    <xdr:to>
      <xdr:col>98</xdr:col>
      <xdr:colOff>38100</xdr:colOff>
      <xdr:row>106</xdr:row>
      <xdr:rowOff>5080</xdr:rowOff>
    </xdr:to>
    <xdr:sp macro="" textlink="">
      <xdr:nvSpPr>
        <xdr:cNvPr id="845" name="楕円 844">
          <a:extLst>
            <a:ext uri="{FF2B5EF4-FFF2-40B4-BE49-F238E27FC236}">
              <a16:creationId xmlns:a16="http://schemas.microsoft.com/office/drawing/2014/main" id="{DB77968D-9EB9-46AA-B225-6C07C899ADCF}"/>
            </a:ext>
          </a:extLst>
        </xdr:cNvPr>
        <xdr:cNvSpPr/>
      </xdr:nvSpPr>
      <xdr:spPr>
        <a:xfrm>
          <a:off x="18605500" y="1807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125730</xdr:rowOff>
    </xdr:from>
    <xdr:to>
      <xdr:col>102</xdr:col>
      <xdr:colOff>114300</xdr:colOff>
      <xdr:row>105</xdr:row>
      <xdr:rowOff>140970</xdr:rowOff>
    </xdr:to>
    <xdr:cxnSp macro="">
      <xdr:nvCxnSpPr>
        <xdr:cNvPr id="846" name="直線コネクタ 845">
          <a:extLst>
            <a:ext uri="{FF2B5EF4-FFF2-40B4-BE49-F238E27FC236}">
              <a16:creationId xmlns:a16="http://schemas.microsoft.com/office/drawing/2014/main" id="{439B5402-C79D-43C9-9857-56590FC9A496}"/>
            </a:ext>
          </a:extLst>
        </xdr:cNvPr>
        <xdr:cNvCxnSpPr/>
      </xdr:nvCxnSpPr>
      <xdr:spPr>
        <a:xfrm>
          <a:off x="18656300" y="181279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59707</xdr:rowOff>
    </xdr:from>
    <xdr:ext cx="469744" cy="259045"/>
    <xdr:sp macro="" textlink="">
      <xdr:nvSpPr>
        <xdr:cNvPr id="847" name="n_1aveValue【公民館】&#10;一人当たり面積">
          <a:extLst>
            <a:ext uri="{FF2B5EF4-FFF2-40B4-BE49-F238E27FC236}">
              <a16:creationId xmlns:a16="http://schemas.microsoft.com/office/drawing/2014/main" id="{B2CA1365-A117-489D-96DE-F132EF7F6211}"/>
            </a:ext>
          </a:extLst>
        </xdr:cNvPr>
        <xdr:cNvSpPr txBox="1"/>
      </xdr:nvSpPr>
      <xdr:spPr>
        <a:xfrm>
          <a:off x="21075727" y="1789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44466</xdr:rowOff>
    </xdr:from>
    <xdr:ext cx="469744" cy="259045"/>
    <xdr:sp macro="" textlink="">
      <xdr:nvSpPr>
        <xdr:cNvPr id="848" name="n_2aveValue【公民館】&#10;一人当たり面積">
          <a:extLst>
            <a:ext uri="{FF2B5EF4-FFF2-40B4-BE49-F238E27FC236}">
              <a16:creationId xmlns:a16="http://schemas.microsoft.com/office/drawing/2014/main" id="{07ACB0CA-9790-48CB-8979-73FEEFADACBA}"/>
            </a:ext>
          </a:extLst>
        </xdr:cNvPr>
        <xdr:cNvSpPr txBox="1"/>
      </xdr:nvSpPr>
      <xdr:spPr>
        <a:xfrm>
          <a:off x="20199427" y="1787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154957</xdr:rowOff>
    </xdr:from>
    <xdr:ext cx="469744" cy="259045"/>
    <xdr:sp macro="" textlink="">
      <xdr:nvSpPr>
        <xdr:cNvPr id="849" name="n_3aveValue【公民館】&#10;一人当たり面積">
          <a:extLst>
            <a:ext uri="{FF2B5EF4-FFF2-40B4-BE49-F238E27FC236}">
              <a16:creationId xmlns:a16="http://schemas.microsoft.com/office/drawing/2014/main" id="{BF779FDE-0B5B-48F0-9B94-3958248B5FF2}"/>
            </a:ext>
          </a:extLst>
        </xdr:cNvPr>
        <xdr:cNvSpPr txBox="1"/>
      </xdr:nvSpPr>
      <xdr:spPr>
        <a:xfrm>
          <a:off x="19310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13988</xdr:rowOff>
    </xdr:from>
    <xdr:ext cx="469744" cy="259045"/>
    <xdr:sp macro="" textlink="">
      <xdr:nvSpPr>
        <xdr:cNvPr id="850" name="n_4aveValue【公民館】&#10;一人当たり面積">
          <a:extLst>
            <a:ext uri="{FF2B5EF4-FFF2-40B4-BE49-F238E27FC236}">
              <a16:creationId xmlns:a16="http://schemas.microsoft.com/office/drawing/2014/main" id="{9D714844-B4D1-430D-BFD1-4A1DC18DE908}"/>
            </a:ext>
          </a:extLst>
        </xdr:cNvPr>
        <xdr:cNvSpPr txBox="1"/>
      </xdr:nvSpPr>
      <xdr:spPr>
        <a:xfrm>
          <a:off x="18421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49547</xdr:rowOff>
    </xdr:from>
    <xdr:ext cx="469744" cy="259045"/>
    <xdr:sp macro="" textlink="">
      <xdr:nvSpPr>
        <xdr:cNvPr id="851" name="n_1mainValue【公民館】&#10;一人当たり面積">
          <a:extLst>
            <a:ext uri="{FF2B5EF4-FFF2-40B4-BE49-F238E27FC236}">
              <a16:creationId xmlns:a16="http://schemas.microsoft.com/office/drawing/2014/main" id="{77F37A54-61E0-47A8-8D64-28585C09FC55}"/>
            </a:ext>
          </a:extLst>
        </xdr:cNvPr>
        <xdr:cNvSpPr txBox="1"/>
      </xdr:nvSpPr>
      <xdr:spPr>
        <a:xfrm>
          <a:off x="210757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41927</xdr:rowOff>
    </xdr:from>
    <xdr:ext cx="469744" cy="259045"/>
    <xdr:sp macro="" textlink="">
      <xdr:nvSpPr>
        <xdr:cNvPr id="852" name="n_2mainValue【公民館】&#10;一人当たり面積">
          <a:extLst>
            <a:ext uri="{FF2B5EF4-FFF2-40B4-BE49-F238E27FC236}">
              <a16:creationId xmlns:a16="http://schemas.microsoft.com/office/drawing/2014/main" id="{17C3F2C1-F1B7-45C9-BB2E-8849FA6BA994}"/>
            </a:ext>
          </a:extLst>
        </xdr:cNvPr>
        <xdr:cNvSpPr txBox="1"/>
      </xdr:nvSpPr>
      <xdr:spPr>
        <a:xfrm>
          <a:off x="20199427" y="182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11447</xdr:rowOff>
    </xdr:from>
    <xdr:ext cx="469744" cy="259045"/>
    <xdr:sp macro="" textlink="">
      <xdr:nvSpPr>
        <xdr:cNvPr id="853" name="n_3mainValue【公民館】&#10;一人当たり面積">
          <a:extLst>
            <a:ext uri="{FF2B5EF4-FFF2-40B4-BE49-F238E27FC236}">
              <a16:creationId xmlns:a16="http://schemas.microsoft.com/office/drawing/2014/main" id="{2F10C5BA-13EB-4DD4-A839-2903609569F7}"/>
            </a:ext>
          </a:extLst>
        </xdr:cNvPr>
        <xdr:cNvSpPr txBox="1"/>
      </xdr:nvSpPr>
      <xdr:spPr>
        <a:xfrm>
          <a:off x="19310427"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167657</xdr:rowOff>
    </xdr:from>
    <xdr:ext cx="469744" cy="259045"/>
    <xdr:sp macro="" textlink="">
      <xdr:nvSpPr>
        <xdr:cNvPr id="854" name="n_4mainValue【公民館】&#10;一人当たり面積">
          <a:extLst>
            <a:ext uri="{FF2B5EF4-FFF2-40B4-BE49-F238E27FC236}">
              <a16:creationId xmlns:a16="http://schemas.microsoft.com/office/drawing/2014/main" id="{141C4D4B-678B-43F1-B641-393E6EB05AE2}"/>
            </a:ext>
          </a:extLst>
        </xdr:cNvPr>
        <xdr:cNvSpPr txBox="1"/>
      </xdr:nvSpPr>
      <xdr:spPr>
        <a:xfrm>
          <a:off x="184214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a:extLst>
            <a:ext uri="{FF2B5EF4-FFF2-40B4-BE49-F238E27FC236}">
              <a16:creationId xmlns:a16="http://schemas.microsoft.com/office/drawing/2014/main" id="{83948D48-5664-4D0D-9AD9-E4A6BE46A6C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a:extLst>
            <a:ext uri="{FF2B5EF4-FFF2-40B4-BE49-F238E27FC236}">
              <a16:creationId xmlns:a16="http://schemas.microsoft.com/office/drawing/2014/main" id="{DA651786-9A9B-4A2E-B6B7-D9F9425C61F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a:extLst>
            <a:ext uri="{FF2B5EF4-FFF2-40B4-BE49-F238E27FC236}">
              <a16:creationId xmlns:a16="http://schemas.microsoft.com/office/drawing/2014/main" id="{DE0BE03C-D2B5-4AFA-A587-820C4CC79B1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類似団体と比較して、特に有形固定資産減価償却率が高くなっている施設は、橋りょう、公営住宅、公民館であり、その他の施設は、類似団体と同程度か低い状況にある。</a:t>
          </a:r>
        </a:p>
        <a:p>
          <a:r>
            <a:rPr kumimoji="1" lang="ja-JP" altLang="en-US" sz="1300">
              <a:latin typeface="ＭＳ Ｐゴシック" panose="020B0600070205080204" pitchFamily="50" charset="-128"/>
              <a:ea typeface="ＭＳ Ｐゴシック" panose="020B0600070205080204" pitchFamily="50" charset="-128"/>
            </a:rPr>
            <a:t>橋りょうについては、橋梁長寿命化修繕計画（令和６年３月策定）に基づき、長寿命化並びに維持管理コストの縮減に取り組んでいる。</a:t>
          </a:r>
        </a:p>
        <a:p>
          <a:r>
            <a:rPr kumimoji="1" lang="ja-JP" altLang="en-US" sz="1300">
              <a:latin typeface="ＭＳ Ｐゴシック" panose="020B0600070205080204" pitchFamily="50" charset="-128"/>
              <a:ea typeface="ＭＳ Ｐゴシック" panose="020B0600070205080204" pitchFamily="50" charset="-128"/>
            </a:rPr>
            <a:t>公営住宅については、令和４年度に亀川地区市営住宅集約建替事業が完了したこと等により、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ポイントの改善となったが、令和５年度は＋</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ポイントと悪化している。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今後も公共施設再編計画（平成２９年３月策定）や公営住宅等長寿命化計画</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（平成２３年２月策定）</a:t>
          </a:r>
          <a:r>
            <a:rPr kumimoji="1" lang="ja-JP" altLang="en-US" sz="1300">
              <a:latin typeface="ＭＳ Ｐゴシック" panose="020B0600070205080204" pitchFamily="50" charset="-128"/>
              <a:ea typeface="ＭＳ Ｐゴシック" panose="020B0600070205080204" pitchFamily="50" charset="-128"/>
            </a:rPr>
            <a:t>に基づき、老朽化した市営住宅については廃止を進めていく予定である。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C27095E-E3EB-418A-9B19-B0716516D1E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62DF768-0EFF-4008-A4A4-D0956A88C67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14EDC91-B2EF-4FE9-A01F-F31E0C8800F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1250413-8C68-461B-B000-E5BA283FCF6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大分県別府市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A1C4052-8F6C-4553-9A89-0ABD662C288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D15D45F-6132-42BC-A800-AD765B6E7B3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AC8FF18-6002-4BE6-B520-71B773AFC1F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52017D6-3453-4744-9D3D-1A9E121E3A2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978C1CD-801A-4F16-8F5F-C03E8F90D1C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9C49CF6-87CC-4E4A-9D23-536F1AE64F4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112,926
108,013
125.34
64,306,010
63,233,071
815,375
27,176,022
38,454,199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D31DE27-CD9D-4BCE-96E4-481D4CE9ECA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12E3D48-557E-4553-ADC3-2C7D65DAA56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F05F80C-BB55-4921-BB4E-8130DC51CAC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7FFA1B0-A3FE-4FED-B452-0C91A3D6E30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A5C6D79-489A-4C0B-8CF7-D6AAB3625A2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9197978-B972-4084-9929-0FD10B977F1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D59F6FA-FB0F-4A37-8237-25877A810FB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833FCA6-9325-4BC3-82D4-672ACD0DAB4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2159520-EF3B-4CC4-85AA-F2BB07893D4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2D30560-D07A-474D-A5A4-395407002CC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0A771E5-28DF-4D85-89A6-A78DADAB7D5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71A9585-7546-4469-86E0-17E5E70E35F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93E7209-DA4E-46FA-A295-30B23CD6755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E90A42A-3264-4672-AA5B-67A0A2C5641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0ADF419-512B-4566-9B15-21219791124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71D6100-4AFD-4E03-8767-32680F59A01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1E91B20-522C-4959-A49E-E515762E059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A44C1C0-7F3C-4096-B1D9-1A63E7D788F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7665D4A-7B7F-4DFC-A34C-E18C3A4425C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124F1F9-D867-455E-A38E-64F6000E733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28A0D5F-5DAF-4707-8F22-9BD8B3B1F3E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8690C61-8D6A-43BC-A37C-CC846509732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103C6A4-9F08-4610-A172-0F165018183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B4060E3-F2D3-4E22-97DC-150031D9DBB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69663B0-0951-49D0-BC27-9FD411424BB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51139FF-E6F2-4950-A4A2-46AC52114C5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21EBE6F-C402-4E5C-88C8-4B0FFFEFBC1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4D31561-2563-4FCE-ABE9-F7EB820DAFC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90ABAAB-7F12-40FC-92DA-0113DE1F33E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178BB47-E971-4F9A-B20D-4160BD0CD83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A446276-160C-4414-A379-C064FC11F13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192F32D-C578-4655-8A6F-FF82FDCC9C1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EFD8B9C6-6C8F-4C65-A46C-271A12FE01B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962BE9AD-4C39-4FF3-B9DB-033CC3FC76AE}"/>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F2B7C791-3B39-41F9-998E-A2051D3BB178}"/>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F9A85E63-C723-4521-BB13-CB8E58B0BA49}"/>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DDA2A344-B294-48D5-B351-CA6104B2D87D}"/>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C347A8F-809E-4067-A82E-949698F8B323}"/>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5215E624-B450-4382-8F7C-F3668C905BF3}"/>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8A166CCD-D1E8-4676-97ED-CC899AA269E6}"/>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BCB315E3-34DF-4935-A3C3-7F3210817E9C}"/>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A1BBA7BB-DA46-4B25-BBC7-0148F4F21C1A}"/>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B63238A7-8E6E-4BF0-9FE2-FA0A8B554746}"/>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15531B6C-130A-4390-9AD4-CC157A9A7778}"/>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30AD82BE-49A7-4447-882E-AC09D32D81F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A54B1252-497E-4812-A864-EB9976BB8C6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33746</xdr:rowOff>
    </xdr:from>
    <xdr:to>
      <xdr:col>24</xdr:col>
      <xdr:colOff>62865</xdr:colOff>
      <xdr:row>41</xdr:row>
      <xdr:rowOff>139881</xdr:rowOff>
    </xdr:to>
    <xdr:cxnSp macro="">
      <xdr:nvCxnSpPr>
        <xdr:cNvPr id="58" name="直線コネクタ 57">
          <a:extLst>
            <a:ext uri="{FF2B5EF4-FFF2-40B4-BE49-F238E27FC236}">
              <a16:creationId xmlns:a16="http://schemas.microsoft.com/office/drawing/2014/main" id="{4CE49562-017A-47A0-B902-7593FBB0D8B3}"/>
            </a:ext>
          </a:extLst>
        </xdr:cNvPr>
        <xdr:cNvCxnSpPr/>
      </xdr:nvCxnSpPr>
      <xdr:spPr>
        <a:xfrm flipV="1">
          <a:off x="4634865" y="5863046"/>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143708</xdr:rowOff>
    </xdr:from>
    <xdr:ext cx="405111" cy="259045"/>
    <xdr:sp macro="" textlink="">
      <xdr:nvSpPr>
        <xdr:cNvPr id="59" name="【図書館】&#10;有形固定資産減価償却率最小値テキスト">
          <a:extLst>
            <a:ext uri="{FF2B5EF4-FFF2-40B4-BE49-F238E27FC236}">
              <a16:creationId xmlns:a16="http://schemas.microsoft.com/office/drawing/2014/main" id="{1018E6CB-1BBA-41CC-B9A1-851B25E01C83}"/>
            </a:ext>
          </a:extLst>
        </xdr:cNvPr>
        <xdr:cNvSpPr txBox="1"/>
      </xdr:nvSpPr>
      <xdr:spPr>
        <a:xfrm>
          <a:off x="4673600" y="717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139881</xdr:rowOff>
    </xdr:from>
    <xdr:to>
      <xdr:col>24</xdr:col>
      <xdr:colOff>152400</xdr:colOff>
      <xdr:row>41</xdr:row>
      <xdr:rowOff>139881</xdr:rowOff>
    </xdr:to>
    <xdr:cxnSp macro="">
      <xdr:nvCxnSpPr>
        <xdr:cNvPr id="60" name="直線コネクタ 59">
          <a:extLst>
            <a:ext uri="{FF2B5EF4-FFF2-40B4-BE49-F238E27FC236}">
              <a16:creationId xmlns:a16="http://schemas.microsoft.com/office/drawing/2014/main" id="{2A0D65D7-5BF5-450D-B304-F86D385DED4B}"/>
            </a:ext>
          </a:extLst>
        </xdr:cNvPr>
        <xdr:cNvCxnSpPr/>
      </xdr:nvCxnSpPr>
      <xdr:spPr>
        <a:xfrm>
          <a:off x="4546600" y="716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151873</xdr:rowOff>
    </xdr:from>
    <xdr:ext cx="405111" cy="259045"/>
    <xdr:sp macro="" textlink="">
      <xdr:nvSpPr>
        <xdr:cNvPr id="61" name="【図書館】&#10;有形固定資産減価償却率最大値テキスト">
          <a:extLst>
            <a:ext uri="{FF2B5EF4-FFF2-40B4-BE49-F238E27FC236}">
              <a16:creationId xmlns:a16="http://schemas.microsoft.com/office/drawing/2014/main" id="{BE9E8A64-345A-4192-AC1C-DECD2126B84D}"/>
            </a:ext>
          </a:extLst>
        </xdr:cNvPr>
        <xdr:cNvSpPr txBox="1"/>
      </xdr:nvSpPr>
      <xdr:spPr>
        <a:xfrm>
          <a:off x="4673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33746</xdr:rowOff>
    </xdr:from>
    <xdr:to>
      <xdr:col>24</xdr:col>
      <xdr:colOff>152400</xdr:colOff>
      <xdr:row>34</xdr:row>
      <xdr:rowOff>33746</xdr:rowOff>
    </xdr:to>
    <xdr:cxnSp macro="">
      <xdr:nvCxnSpPr>
        <xdr:cNvPr id="62" name="直線コネクタ 61">
          <a:extLst>
            <a:ext uri="{FF2B5EF4-FFF2-40B4-BE49-F238E27FC236}">
              <a16:creationId xmlns:a16="http://schemas.microsoft.com/office/drawing/2014/main" id="{B6953C91-5EDE-40DB-A39D-6356E2B4446D}"/>
            </a:ext>
          </a:extLst>
        </xdr:cNvPr>
        <xdr:cNvCxnSpPr/>
      </xdr:nvCxnSpPr>
      <xdr:spPr>
        <a:xfrm>
          <a:off x="4546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125021</xdr:rowOff>
    </xdr:from>
    <xdr:ext cx="405111" cy="259045"/>
    <xdr:sp macro="" textlink="">
      <xdr:nvSpPr>
        <xdr:cNvPr id="63" name="【図書館】&#10;有形固定資産減価償却率平均値テキスト">
          <a:extLst>
            <a:ext uri="{FF2B5EF4-FFF2-40B4-BE49-F238E27FC236}">
              <a16:creationId xmlns:a16="http://schemas.microsoft.com/office/drawing/2014/main" id="{3643A947-F343-498B-9F3E-95245284BB9D}"/>
            </a:ext>
          </a:extLst>
        </xdr:cNvPr>
        <xdr:cNvSpPr txBox="1"/>
      </xdr:nvSpPr>
      <xdr:spPr>
        <a:xfrm>
          <a:off x="4673600" y="6297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102144</xdr:rowOff>
    </xdr:from>
    <xdr:to>
      <xdr:col>24</xdr:col>
      <xdr:colOff>114300</xdr:colOff>
      <xdr:row>38</xdr:row>
      <xdr:rowOff>32294</xdr:rowOff>
    </xdr:to>
    <xdr:sp macro="" textlink="">
      <xdr:nvSpPr>
        <xdr:cNvPr id="64" name="フローチャート: 判断 63">
          <a:extLst>
            <a:ext uri="{FF2B5EF4-FFF2-40B4-BE49-F238E27FC236}">
              <a16:creationId xmlns:a16="http://schemas.microsoft.com/office/drawing/2014/main" id="{B7589986-465F-44AE-AD91-C3DF3097D9F3}"/>
            </a:ext>
          </a:extLst>
        </xdr:cNvPr>
        <xdr:cNvSpPr/>
      </xdr:nvSpPr>
      <xdr:spPr>
        <a:xfrm>
          <a:off x="4584700" y="644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76019</xdr:rowOff>
    </xdr:from>
    <xdr:to>
      <xdr:col>20</xdr:col>
      <xdr:colOff>38100</xdr:colOff>
      <xdr:row>38</xdr:row>
      <xdr:rowOff>6169</xdr:rowOff>
    </xdr:to>
    <xdr:sp macro="" textlink="">
      <xdr:nvSpPr>
        <xdr:cNvPr id="65" name="フローチャート: 判断 64">
          <a:extLst>
            <a:ext uri="{FF2B5EF4-FFF2-40B4-BE49-F238E27FC236}">
              <a16:creationId xmlns:a16="http://schemas.microsoft.com/office/drawing/2014/main" id="{89763D3B-5E7D-407B-9741-68B05864C310}"/>
            </a:ext>
          </a:extLst>
        </xdr:cNvPr>
        <xdr:cNvSpPr/>
      </xdr:nvSpPr>
      <xdr:spPr>
        <a:xfrm>
          <a:off x="3746500" y="641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97246</xdr:rowOff>
    </xdr:from>
    <xdr:to>
      <xdr:col>15</xdr:col>
      <xdr:colOff>101600</xdr:colOff>
      <xdr:row>38</xdr:row>
      <xdr:rowOff>27395</xdr:rowOff>
    </xdr:to>
    <xdr:sp macro="" textlink="">
      <xdr:nvSpPr>
        <xdr:cNvPr id="66" name="フローチャート: 判断 65">
          <a:extLst>
            <a:ext uri="{FF2B5EF4-FFF2-40B4-BE49-F238E27FC236}">
              <a16:creationId xmlns:a16="http://schemas.microsoft.com/office/drawing/2014/main" id="{308B4A72-A70A-4727-9B42-B492C82D86C2}"/>
            </a:ext>
          </a:extLst>
        </xdr:cNvPr>
        <xdr:cNvSpPr/>
      </xdr:nvSpPr>
      <xdr:spPr>
        <a:xfrm>
          <a:off x="2857500" y="644089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66222</xdr:rowOff>
    </xdr:from>
    <xdr:to>
      <xdr:col>10</xdr:col>
      <xdr:colOff>165100</xdr:colOff>
      <xdr:row>37</xdr:row>
      <xdr:rowOff>167822</xdr:rowOff>
    </xdr:to>
    <xdr:sp macro="" textlink="">
      <xdr:nvSpPr>
        <xdr:cNvPr id="67" name="フローチャート: 判断 66">
          <a:extLst>
            <a:ext uri="{FF2B5EF4-FFF2-40B4-BE49-F238E27FC236}">
              <a16:creationId xmlns:a16="http://schemas.microsoft.com/office/drawing/2014/main" id="{850E4880-0DB3-48CF-9330-BE8BDEBC2C7A}"/>
            </a:ext>
          </a:extLst>
        </xdr:cNvPr>
        <xdr:cNvSpPr/>
      </xdr:nvSpPr>
      <xdr:spPr>
        <a:xfrm>
          <a:off x="1968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10704</xdr:rowOff>
    </xdr:from>
    <xdr:to>
      <xdr:col>6</xdr:col>
      <xdr:colOff>38100</xdr:colOff>
      <xdr:row>37</xdr:row>
      <xdr:rowOff>112304</xdr:rowOff>
    </xdr:to>
    <xdr:sp macro="" textlink="">
      <xdr:nvSpPr>
        <xdr:cNvPr id="68" name="フローチャート: 判断 67">
          <a:extLst>
            <a:ext uri="{FF2B5EF4-FFF2-40B4-BE49-F238E27FC236}">
              <a16:creationId xmlns:a16="http://schemas.microsoft.com/office/drawing/2014/main" id="{B005A7E9-1C59-4326-AA14-6FFF05A17BAF}"/>
            </a:ext>
          </a:extLst>
        </xdr:cNvPr>
        <xdr:cNvSpPr/>
      </xdr:nvSpPr>
      <xdr:spPr>
        <a:xfrm>
          <a:off x="1079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C2E732D-BED5-43A4-AE29-13BA9B94A82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6B7C81F-A941-4768-910D-06B5F9F1A7D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867C87E-713E-44AE-BF64-D4A3A6EBCD4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8FF37B6-A8F4-4400-8794-48B7B9FE849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9F021325-87F4-4768-B063-0E27DEA0E9F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98878</xdr:rowOff>
    </xdr:from>
    <xdr:to>
      <xdr:col>24</xdr:col>
      <xdr:colOff>114300</xdr:colOff>
      <xdr:row>40</xdr:row>
      <xdr:rowOff>29028</xdr:rowOff>
    </xdr:to>
    <xdr:sp macro="" textlink="">
      <xdr:nvSpPr>
        <xdr:cNvPr id="74" name="楕円 73">
          <a:extLst>
            <a:ext uri="{FF2B5EF4-FFF2-40B4-BE49-F238E27FC236}">
              <a16:creationId xmlns:a16="http://schemas.microsoft.com/office/drawing/2014/main" id="{F28D0723-7897-4E56-B6ED-05535D5B4C00}"/>
            </a:ext>
          </a:extLst>
        </xdr:cNvPr>
        <xdr:cNvSpPr/>
      </xdr:nvSpPr>
      <xdr:spPr>
        <a:xfrm>
          <a:off x="4584700" y="678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77305</xdr:rowOff>
    </xdr:from>
    <xdr:ext cx="405111" cy="259045"/>
    <xdr:sp macro="" textlink="">
      <xdr:nvSpPr>
        <xdr:cNvPr id="75" name="【図書館】&#10;有形固定資産減価償却率該当値テキスト">
          <a:extLst>
            <a:ext uri="{FF2B5EF4-FFF2-40B4-BE49-F238E27FC236}">
              <a16:creationId xmlns:a16="http://schemas.microsoft.com/office/drawing/2014/main" id="{558B3053-F0BB-4535-9268-DB4FE06F2ABC}"/>
            </a:ext>
          </a:extLst>
        </xdr:cNvPr>
        <xdr:cNvSpPr txBox="1"/>
      </xdr:nvSpPr>
      <xdr:spPr>
        <a:xfrm>
          <a:off x="4673600" y="676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66222</xdr:rowOff>
    </xdr:from>
    <xdr:to>
      <xdr:col>20</xdr:col>
      <xdr:colOff>38100</xdr:colOff>
      <xdr:row>39</xdr:row>
      <xdr:rowOff>167822</xdr:rowOff>
    </xdr:to>
    <xdr:sp macro="" textlink="">
      <xdr:nvSpPr>
        <xdr:cNvPr id="76" name="楕円 75">
          <a:extLst>
            <a:ext uri="{FF2B5EF4-FFF2-40B4-BE49-F238E27FC236}">
              <a16:creationId xmlns:a16="http://schemas.microsoft.com/office/drawing/2014/main" id="{93297BAE-9269-49AC-B32D-C1D66C1E9E3C}"/>
            </a:ext>
          </a:extLst>
        </xdr:cNvPr>
        <xdr:cNvSpPr/>
      </xdr:nvSpPr>
      <xdr:spPr>
        <a:xfrm>
          <a:off x="3746500" y="675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117022</xdr:rowOff>
    </xdr:from>
    <xdr:to>
      <xdr:col>24</xdr:col>
      <xdr:colOff>63500</xdr:colOff>
      <xdr:row>39</xdr:row>
      <xdr:rowOff>149678</xdr:rowOff>
    </xdr:to>
    <xdr:cxnSp macro="">
      <xdr:nvCxnSpPr>
        <xdr:cNvPr id="77" name="直線コネクタ 76">
          <a:extLst>
            <a:ext uri="{FF2B5EF4-FFF2-40B4-BE49-F238E27FC236}">
              <a16:creationId xmlns:a16="http://schemas.microsoft.com/office/drawing/2014/main" id="{E989EE90-D3DA-4092-AE00-1410A43587AA}"/>
            </a:ext>
          </a:extLst>
        </xdr:cNvPr>
        <xdr:cNvCxnSpPr/>
      </xdr:nvCxnSpPr>
      <xdr:spPr>
        <a:xfrm>
          <a:off x="3797300" y="68035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33565</xdr:rowOff>
    </xdr:from>
    <xdr:to>
      <xdr:col>15</xdr:col>
      <xdr:colOff>101600</xdr:colOff>
      <xdr:row>39</xdr:row>
      <xdr:rowOff>135165</xdr:rowOff>
    </xdr:to>
    <xdr:sp macro="" textlink="">
      <xdr:nvSpPr>
        <xdr:cNvPr id="78" name="楕円 77">
          <a:extLst>
            <a:ext uri="{FF2B5EF4-FFF2-40B4-BE49-F238E27FC236}">
              <a16:creationId xmlns:a16="http://schemas.microsoft.com/office/drawing/2014/main" id="{57D0CE19-8BFB-4947-AD3E-6D6D2A86D8A5}"/>
            </a:ext>
          </a:extLst>
        </xdr:cNvPr>
        <xdr:cNvSpPr/>
      </xdr:nvSpPr>
      <xdr:spPr>
        <a:xfrm>
          <a:off x="2857500" y="67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84365</xdr:rowOff>
    </xdr:from>
    <xdr:to>
      <xdr:col>19</xdr:col>
      <xdr:colOff>177800</xdr:colOff>
      <xdr:row>39</xdr:row>
      <xdr:rowOff>117022</xdr:rowOff>
    </xdr:to>
    <xdr:cxnSp macro="">
      <xdr:nvCxnSpPr>
        <xdr:cNvPr id="79" name="直線コネクタ 78">
          <a:extLst>
            <a:ext uri="{FF2B5EF4-FFF2-40B4-BE49-F238E27FC236}">
              <a16:creationId xmlns:a16="http://schemas.microsoft.com/office/drawing/2014/main" id="{D0F1E9C8-FD1C-4EC3-80FE-137E689B8724}"/>
            </a:ext>
          </a:extLst>
        </xdr:cNvPr>
        <xdr:cNvCxnSpPr/>
      </xdr:nvCxnSpPr>
      <xdr:spPr>
        <a:xfrm>
          <a:off x="2908300" y="67709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907</xdr:rowOff>
    </xdr:from>
    <xdr:to>
      <xdr:col>10</xdr:col>
      <xdr:colOff>165100</xdr:colOff>
      <xdr:row>39</xdr:row>
      <xdr:rowOff>102507</xdr:rowOff>
    </xdr:to>
    <xdr:sp macro="" textlink="">
      <xdr:nvSpPr>
        <xdr:cNvPr id="80" name="楕円 79">
          <a:extLst>
            <a:ext uri="{FF2B5EF4-FFF2-40B4-BE49-F238E27FC236}">
              <a16:creationId xmlns:a16="http://schemas.microsoft.com/office/drawing/2014/main" id="{4384A914-2B72-4141-BCB3-D0461E30FF86}"/>
            </a:ext>
          </a:extLst>
        </xdr:cNvPr>
        <xdr:cNvSpPr/>
      </xdr:nvSpPr>
      <xdr:spPr>
        <a:xfrm>
          <a:off x="1968500" y="66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51707</xdr:rowOff>
    </xdr:from>
    <xdr:to>
      <xdr:col>15</xdr:col>
      <xdr:colOff>50800</xdr:colOff>
      <xdr:row>39</xdr:row>
      <xdr:rowOff>84365</xdr:rowOff>
    </xdr:to>
    <xdr:cxnSp macro="">
      <xdr:nvCxnSpPr>
        <xdr:cNvPr id="81" name="直線コネクタ 80">
          <a:extLst>
            <a:ext uri="{FF2B5EF4-FFF2-40B4-BE49-F238E27FC236}">
              <a16:creationId xmlns:a16="http://schemas.microsoft.com/office/drawing/2014/main" id="{87256D34-F85B-4BC4-AB75-BF34AF255AB4}"/>
            </a:ext>
          </a:extLst>
        </xdr:cNvPr>
        <xdr:cNvCxnSpPr/>
      </xdr:nvCxnSpPr>
      <xdr:spPr>
        <a:xfrm>
          <a:off x="2019300" y="67382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139700</xdr:rowOff>
    </xdr:from>
    <xdr:to>
      <xdr:col>6</xdr:col>
      <xdr:colOff>38100</xdr:colOff>
      <xdr:row>39</xdr:row>
      <xdr:rowOff>69850</xdr:rowOff>
    </xdr:to>
    <xdr:sp macro="" textlink="">
      <xdr:nvSpPr>
        <xdr:cNvPr id="82" name="楕円 81">
          <a:extLst>
            <a:ext uri="{FF2B5EF4-FFF2-40B4-BE49-F238E27FC236}">
              <a16:creationId xmlns:a16="http://schemas.microsoft.com/office/drawing/2014/main" id="{E1152072-AD56-4DB4-B0B1-F17A4982C644}"/>
            </a:ext>
          </a:extLst>
        </xdr:cNvPr>
        <xdr:cNvSpPr/>
      </xdr:nvSpPr>
      <xdr:spPr>
        <a:xfrm>
          <a:off x="1079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19050</xdr:rowOff>
    </xdr:from>
    <xdr:to>
      <xdr:col>10</xdr:col>
      <xdr:colOff>114300</xdr:colOff>
      <xdr:row>39</xdr:row>
      <xdr:rowOff>51707</xdr:rowOff>
    </xdr:to>
    <xdr:cxnSp macro="">
      <xdr:nvCxnSpPr>
        <xdr:cNvPr id="83" name="直線コネクタ 82">
          <a:extLst>
            <a:ext uri="{FF2B5EF4-FFF2-40B4-BE49-F238E27FC236}">
              <a16:creationId xmlns:a16="http://schemas.microsoft.com/office/drawing/2014/main" id="{27801592-0E0D-4EE1-A41A-56B01C18B06B}"/>
            </a:ext>
          </a:extLst>
        </xdr:cNvPr>
        <xdr:cNvCxnSpPr/>
      </xdr:nvCxnSpPr>
      <xdr:spPr>
        <a:xfrm>
          <a:off x="1130300" y="67056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22696</xdr:rowOff>
    </xdr:from>
    <xdr:ext cx="405111" cy="259045"/>
    <xdr:sp macro="" textlink="">
      <xdr:nvSpPr>
        <xdr:cNvPr id="84" name="n_1aveValue【図書館】&#10;有形固定資産減価償却率">
          <a:extLst>
            <a:ext uri="{FF2B5EF4-FFF2-40B4-BE49-F238E27FC236}">
              <a16:creationId xmlns:a16="http://schemas.microsoft.com/office/drawing/2014/main" id="{29E536AE-904E-4709-B1BC-7BCFCF961143}"/>
            </a:ext>
          </a:extLst>
        </xdr:cNvPr>
        <xdr:cNvSpPr txBox="1"/>
      </xdr:nvSpPr>
      <xdr:spPr>
        <a:xfrm>
          <a:off x="3582044" y="619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43923</xdr:rowOff>
    </xdr:from>
    <xdr:ext cx="405111" cy="259045"/>
    <xdr:sp macro="" textlink="">
      <xdr:nvSpPr>
        <xdr:cNvPr id="85" name="n_2aveValue【図書館】&#10;有形固定資産減価償却率">
          <a:extLst>
            <a:ext uri="{FF2B5EF4-FFF2-40B4-BE49-F238E27FC236}">
              <a16:creationId xmlns:a16="http://schemas.microsoft.com/office/drawing/2014/main" id="{3F07162C-547F-4D66-9BDD-8D51179F7321}"/>
            </a:ext>
          </a:extLst>
        </xdr:cNvPr>
        <xdr:cNvSpPr txBox="1"/>
      </xdr:nvSpPr>
      <xdr:spPr>
        <a:xfrm>
          <a:off x="2705744" y="621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12899</xdr:rowOff>
    </xdr:from>
    <xdr:ext cx="405111" cy="259045"/>
    <xdr:sp macro="" textlink="">
      <xdr:nvSpPr>
        <xdr:cNvPr id="86" name="n_3aveValue【図書館】&#10;有形固定資産減価償却率">
          <a:extLst>
            <a:ext uri="{FF2B5EF4-FFF2-40B4-BE49-F238E27FC236}">
              <a16:creationId xmlns:a16="http://schemas.microsoft.com/office/drawing/2014/main" id="{E4EFF892-F78E-48CA-AAF9-99B66708646B}"/>
            </a:ext>
          </a:extLst>
        </xdr:cNvPr>
        <xdr:cNvSpPr txBox="1"/>
      </xdr:nvSpPr>
      <xdr:spPr>
        <a:xfrm>
          <a:off x="1816744" y="618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128831</xdr:rowOff>
    </xdr:from>
    <xdr:ext cx="405111" cy="259045"/>
    <xdr:sp macro="" textlink="">
      <xdr:nvSpPr>
        <xdr:cNvPr id="87" name="n_4aveValue【図書館】&#10;有形固定資産減価償却率">
          <a:extLst>
            <a:ext uri="{FF2B5EF4-FFF2-40B4-BE49-F238E27FC236}">
              <a16:creationId xmlns:a16="http://schemas.microsoft.com/office/drawing/2014/main" id="{01E961ED-178B-4980-BB76-53370842D5AB}"/>
            </a:ext>
          </a:extLst>
        </xdr:cNvPr>
        <xdr:cNvSpPr txBox="1"/>
      </xdr:nvSpPr>
      <xdr:spPr>
        <a:xfrm>
          <a:off x="9277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158949</xdr:rowOff>
    </xdr:from>
    <xdr:ext cx="405111" cy="259045"/>
    <xdr:sp macro="" textlink="">
      <xdr:nvSpPr>
        <xdr:cNvPr id="88" name="n_1mainValue【図書館】&#10;有形固定資産減価償却率">
          <a:extLst>
            <a:ext uri="{FF2B5EF4-FFF2-40B4-BE49-F238E27FC236}">
              <a16:creationId xmlns:a16="http://schemas.microsoft.com/office/drawing/2014/main" id="{795687E5-61C0-45DF-B9BB-16F4272F9211}"/>
            </a:ext>
          </a:extLst>
        </xdr:cNvPr>
        <xdr:cNvSpPr txBox="1"/>
      </xdr:nvSpPr>
      <xdr:spPr>
        <a:xfrm>
          <a:off x="3582044" y="684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126292</xdr:rowOff>
    </xdr:from>
    <xdr:ext cx="405111" cy="259045"/>
    <xdr:sp macro="" textlink="">
      <xdr:nvSpPr>
        <xdr:cNvPr id="89" name="n_2mainValue【図書館】&#10;有形固定資産減価償却率">
          <a:extLst>
            <a:ext uri="{FF2B5EF4-FFF2-40B4-BE49-F238E27FC236}">
              <a16:creationId xmlns:a16="http://schemas.microsoft.com/office/drawing/2014/main" id="{E61C19F1-5617-46F4-9F01-D62A83A68B8C}"/>
            </a:ext>
          </a:extLst>
        </xdr:cNvPr>
        <xdr:cNvSpPr txBox="1"/>
      </xdr:nvSpPr>
      <xdr:spPr>
        <a:xfrm>
          <a:off x="2705744" y="681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93634</xdr:rowOff>
    </xdr:from>
    <xdr:ext cx="405111" cy="259045"/>
    <xdr:sp macro="" textlink="">
      <xdr:nvSpPr>
        <xdr:cNvPr id="90" name="n_3mainValue【図書館】&#10;有形固定資産減価償却率">
          <a:extLst>
            <a:ext uri="{FF2B5EF4-FFF2-40B4-BE49-F238E27FC236}">
              <a16:creationId xmlns:a16="http://schemas.microsoft.com/office/drawing/2014/main" id="{D5D32C6A-B1EC-4804-817A-271A859B017B}"/>
            </a:ext>
          </a:extLst>
        </xdr:cNvPr>
        <xdr:cNvSpPr txBox="1"/>
      </xdr:nvSpPr>
      <xdr:spPr>
        <a:xfrm>
          <a:off x="1816744" y="678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60977</xdr:rowOff>
    </xdr:from>
    <xdr:ext cx="405111" cy="259045"/>
    <xdr:sp macro="" textlink="">
      <xdr:nvSpPr>
        <xdr:cNvPr id="91" name="n_4mainValue【図書館】&#10;有形固定資産減価償却率">
          <a:extLst>
            <a:ext uri="{FF2B5EF4-FFF2-40B4-BE49-F238E27FC236}">
              <a16:creationId xmlns:a16="http://schemas.microsoft.com/office/drawing/2014/main" id="{D36D9963-7E6B-452B-ABBD-8A94B92BC805}"/>
            </a:ext>
          </a:extLst>
        </xdr:cNvPr>
        <xdr:cNvSpPr txBox="1"/>
      </xdr:nvSpPr>
      <xdr:spPr>
        <a:xfrm>
          <a:off x="9277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1C71F287-B0EF-4F02-B41A-9EE2428B558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EF2318FA-2EEB-4F06-8AB9-4FF3CF02338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946BA2A8-4522-4F14-A9D9-334D2025CB4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6E62A62C-E0C7-4B6A-B934-BFCF37E2ABC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3058B39E-E639-456A-B590-158E3FA62D3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AB5C54C3-BC21-44D4-978C-4C3400D8EE3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8073128A-53D5-4B77-8F33-95FC606D9C0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BEAF7A2-6573-4C61-923C-D104B32AF27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EBC7491C-AC7F-4736-84C0-421F73051E6F}"/>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9AF60B6F-047C-4354-BDA2-C3F9342B3F7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802FD17E-4441-4446-B775-335E40E57631}"/>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9A706A24-C494-4BA1-8F86-621605ED8471}"/>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0214FD60-C215-4A86-AB5A-6617F6A9B3D9}"/>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D75DF5BF-B72E-4273-B971-DDC216A58F5E}"/>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BD592A8E-D3AF-415C-AAEA-C0531CEC1967}"/>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881A184B-0621-4DD2-8F33-EC35EDE364F9}"/>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5ED1093E-0277-41FA-9D3D-94243B329B72}"/>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D4721AFC-E758-4CF6-9B27-59B3A61779E7}"/>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4F28111A-F502-44DF-A981-F6DF48B597A3}"/>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CB2933D9-C0EA-4C00-8F77-9D63CCF6D6DE}"/>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046CE925-AA9A-4A58-9BCF-A8EB4EA2305A}"/>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B7362460-ABDD-4737-A2EC-BCAF76E938A2}"/>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0CEA95F7-92B5-4BE3-AF92-2B7546258AE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15C2FB6E-F764-4ECC-A18A-A1090D63B2E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219E2C65-417D-45BA-8A6C-D2999B1EA92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16328</xdr:rowOff>
    </xdr:from>
    <xdr:to>
      <xdr:col>54</xdr:col>
      <xdr:colOff>189865</xdr:colOff>
      <xdr:row>42</xdr:row>
      <xdr:rowOff>48985</xdr:rowOff>
    </xdr:to>
    <xdr:cxnSp macro="">
      <xdr:nvCxnSpPr>
        <xdr:cNvPr id="117" name="直線コネクタ 116">
          <a:extLst>
            <a:ext uri="{FF2B5EF4-FFF2-40B4-BE49-F238E27FC236}">
              <a16:creationId xmlns:a16="http://schemas.microsoft.com/office/drawing/2014/main" id="{64F6FF00-2ED7-435E-96E9-0B85C03291E6}"/>
            </a:ext>
          </a:extLst>
        </xdr:cNvPr>
        <xdr:cNvCxnSpPr/>
      </xdr:nvCxnSpPr>
      <xdr:spPr>
        <a:xfrm flipV="1">
          <a:off x="10476865" y="5845628"/>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18" name="【図書館】&#10;一人当たり面積最小値テキスト">
          <a:extLst>
            <a:ext uri="{FF2B5EF4-FFF2-40B4-BE49-F238E27FC236}">
              <a16:creationId xmlns:a16="http://schemas.microsoft.com/office/drawing/2014/main" id="{0CD6790D-0D5C-4400-8939-0109DB742003}"/>
            </a:ext>
          </a:extLst>
        </xdr:cNvPr>
        <xdr:cNvSpPr txBox="1"/>
      </xdr:nvSpPr>
      <xdr:spPr>
        <a:xfrm>
          <a:off x="10515600" y="725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9" name="直線コネクタ 118">
          <a:extLst>
            <a:ext uri="{FF2B5EF4-FFF2-40B4-BE49-F238E27FC236}">
              <a16:creationId xmlns:a16="http://schemas.microsoft.com/office/drawing/2014/main" id="{07D4B14C-6073-4683-9976-94525EACEC4C}"/>
            </a:ext>
          </a:extLst>
        </xdr:cNvPr>
        <xdr:cNvCxnSpPr/>
      </xdr:nvCxnSpPr>
      <xdr:spPr>
        <a:xfrm>
          <a:off x="10388600" y="7249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134455</xdr:rowOff>
    </xdr:from>
    <xdr:ext cx="469744" cy="259045"/>
    <xdr:sp macro="" textlink="">
      <xdr:nvSpPr>
        <xdr:cNvPr id="120" name="【図書館】&#10;一人当たり面積最大値テキスト">
          <a:extLst>
            <a:ext uri="{FF2B5EF4-FFF2-40B4-BE49-F238E27FC236}">
              <a16:creationId xmlns:a16="http://schemas.microsoft.com/office/drawing/2014/main" id="{4980B848-D1D3-4A0B-AA80-E956BA6ED187}"/>
            </a:ext>
          </a:extLst>
        </xdr:cNvPr>
        <xdr:cNvSpPr txBox="1"/>
      </xdr:nvSpPr>
      <xdr:spPr>
        <a:xfrm>
          <a:off x="10515600" y="562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16328</xdr:rowOff>
    </xdr:from>
    <xdr:to>
      <xdr:col>55</xdr:col>
      <xdr:colOff>88900</xdr:colOff>
      <xdr:row>34</xdr:row>
      <xdr:rowOff>16328</xdr:rowOff>
    </xdr:to>
    <xdr:cxnSp macro="">
      <xdr:nvCxnSpPr>
        <xdr:cNvPr id="121" name="直線コネクタ 120">
          <a:extLst>
            <a:ext uri="{FF2B5EF4-FFF2-40B4-BE49-F238E27FC236}">
              <a16:creationId xmlns:a16="http://schemas.microsoft.com/office/drawing/2014/main" id="{FFA2B0B3-E7E3-4BF9-B43A-63CB64C81817}"/>
            </a:ext>
          </a:extLst>
        </xdr:cNvPr>
        <xdr:cNvCxnSpPr/>
      </xdr:nvCxnSpPr>
      <xdr:spPr>
        <a:xfrm>
          <a:off x="10388600" y="5845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4734</xdr:rowOff>
    </xdr:from>
    <xdr:ext cx="469744" cy="259045"/>
    <xdr:sp macro="" textlink="">
      <xdr:nvSpPr>
        <xdr:cNvPr id="122" name="【図書館】&#10;一人当たり面積平均値テキスト">
          <a:extLst>
            <a:ext uri="{FF2B5EF4-FFF2-40B4-BE49-F238E27FC236}">
              <a16:creationId xmlns:a16="http://schemas.microsoft.com/office/drawing/2014/main" id="{24960007-E886-4A02-BBA3-A5D733CC29C5}"/>
            </a:ext>
          </a:extLst>
        </xdr:cNvPr>
        <xdr:cNvSpPr txBox="1"/>
      </xdr:nvSpPr>
      <xdr:spPr>
        <a:xfrm>
          <a:off x="10515600" y="66912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153307</xdr:rowOff>
    </xdr:from>
    <xdr:to>
      <xdr:col>55</xdr:col>
      <xdr:colOff>50800</xdr:colOff>
      <xdr:row>40</xdr:row>
      <xdr:rowOff>83457</xdr:rowOff>
    </xdr:to>
    <xdr:sp macro="" textlink="">
      <xdr:nvSpPr>
        <xdr:cNvPr id="123" name="フローチャート: 判断 122">
          <a:extLst>
            <a:ext uri="{FF2B5EF4-FFF2-40B4-BE49-F238E27FC236}">
              <a16:creationId xmlns:a16="http://schemas.microsoft.com/office/drawing/2014/main" id="{4FB4DDE4-4CE5-4072-B12A-B0AE7DAF8D9E}"/>
            </a:ext>
          </a:extLst>
        </xdr:cNvPr>
        <xdr:cNvSpPr/>
      </xdr:nvSpPr>
      <xdr:spPr>
        <a:xfrm>
          <a:off x="104267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153307</xdr:rowOff>
    </xdr:from>
    <xdr:to>
      <xdr:col>50</xdr:col>
      <xdr:colOff>165100</xdr:colOff>
      <xdr:row>40</xdr:row>
      <xdr:rowOff>83457</xdr:rowOff>
    </xdr:to>
    <xdr:sp macro="" textlink="">
      <xdr:nvSpPr>
        <xdr:cNvPr id="124" name="フローチャート: 判断 123">
          <a:extLst>
            <a:ext uri="{FF2B5EF4-FFF2-40B4-BE49-F238E27FC236}">
              <a16:creationId xmlns:a16="http://schemas.microsoft.com/office/drawing/2014/main" id="{3D67A7F8-3402-43AA-9717-B36A1DF83842}"/>
            </a:ext>
          </a:extLst>
        </xdr:cNvPr>
        <xdr:cNvSpPr/>
      </xdr:nvSpPr>
      <xdr:spPr>
        <a:xfrm>
          <a:off x="95885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164193</xdr:rowOff>
    </xdr:from>
    <xdr:to>
      <xdr:col>46</xdr:col>
      <xdr:colOff>38100</xdr:colOff>
      <xdr:row>40</xdr:row>
      <xdr:rowOff>94343</xdr:rowOff>
    </xdr:to>
    <xdr:sp macro="" textlink="">
      <xdr:nvSpPr>
        <xdr:cNvPr id="125" name="フローチャート: 判断 124">
          <a:extLst>
            <a:ext uri="{FF2B5EF4-FFF2-40B4-BE49-F238E27FC236}">
              <a16:creationId xmlns:a16="http://schemas.microsoft.com/office/drawing/2014/main" id="{B60CD435-D9E5-45D5-A032-807A4C61CD16}"/>
            </a:ext>
          </a:extLst>
        </xdr:cNvPr>
        <xdr:cNvSpPr/>
      </xdr:nvSpPr>
      <xdr:spPr>
        <a:xfrm>
          <a:off x="8699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14515</xdr:rowOff>
    </xdr:from>
    <xdr:to>
      <xdr:col>41</xdr:col>
      <xdr:colOff>101600</xdr:colOff>
      <xdr:row>40</xdr:row>
      <xdr:rowOff>116115</xdr:rowOff>
    </xdr:to>
    <xdr:sp macro="" textlink="">
      <xdr:nvSpPr>
        <xdr:cNvPr id="126" name="フローチャート: 判断 125">
          <a:extLst>
            <a:ext uri="{FF2B5EF4-FFF2-40B4-BE49-F238E27FC236}">
              <a16:creationId xmlns:a16="http://schemas.microsoft.com/office/drawing/2014/main" id="{3490FAC3-221C-42CF-8767-7ADABB174AC1}"/>
            </a:ext>
          </a:extLst>
        </xdr:cNvPr>
        <xdr:cNvSpPr/>
      </xdr:nvSpPr>
      <xdr:spPr>
        <a:xfrm>
          <a:off x="7810500" y="687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153307</xdr:rowOff>
    </xdr:from>
    <xdr:to>
      <xdr:col>36</xdr:col>
      <xdr:colOff>165100</xdr:colOff>
      <xdr:row>40</xdr:row>
      <xdr:rowOff>83457</xdr:rowOff>
    </xdr:to>
    <xdr:sp macro="" textlink="">
      <xdr:nvSpPr>
        <xdr:cNvPr id="127" name="フローチャート: 判断 126">
          <a:extLst>
            <a:ext uri="{FF2B5EF4-FFF2-40B4-BE49-F238E27FC236}">
              <a16:creationId xmlns:a16="http://schemas.microsoft.com/office/drawing/2014/main" id="{0DA37F39-BB1C-4DCA-9C84-3337780AA70F}"/>
            </a:ext>
          </a:extLst>
        </xdr:cNvPr>
        <xdr:cNvSpPr/>
      </xdr:nvSpPr>
      <xdr:spPr>
        <a:xfrm>
          <a:off x="69215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ED571FF1-1050-48A1-AE06-47720E1283D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8AA2D36E-C17D-46B8-9A4D-35E905AB2DB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92EBEB16-8EB6-4462-9100-33A4A2875DB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859455EC-6221-4648-8474-A97043CA21C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EF04639B-E8BF-4C89-A3ED-59164F9DAB6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82550</xdr:rowOff>
    </xdr:from>
    <xdr:to>
      <xdr:col>55</xdr:col>
      <xdr:colOff>50800</xdr:colOff>
      <xdr:row>42</xdr:row>
      <xdr:rowOff>12700</xdr:rowOff>
    </xdr:to>
    <xdr:sp macro="" textlink="">
      <xdr:nvSpPr>
        <xdr:cNvPr id="133" name="楕円 132">
          <a:extLst>
            <a:ext uri="{FF2B5EF4-FFF2-40B4-BE49-F238E27FC236}">
              <a16:creationId xmlns:a16="http://schemas.microsoft.com/office/drawing/2014/main" id="{D2C09A9D-759C-47C0-BFB2-F8B1140CFD01}"/>
            </a:ext>
          </a:extLst>
        </xdr:cNvPr>
        <xdr:cNvSpPr/>
      </xdr:nvSpPr>
      <xdr:spPr>
        <a:xfrm>
          <a:off x="104267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168927</xdr:rowOff>
    </xdr:from>
    <xdr:ext cx="469744" cy="259045"/>
    <xdr:sp macro="" textlink="">
      <xdr:nvSpPr>
        <xdr:cNvPr id="134" name="【図書館】&#10;一人当たり面積該当値テキスト">
          <a:extLst>
            <a:ext uri="{FF2B5EF4-FFF2-40B4-BE49-F238E27FC236}">
              <a16:creationId xmlns:a16="http://schemas.microsoft.com/office/drawing/2014/main" id="{78E92EFD-3028-4F04-84FF-1A85CBD1FCBD}"/>
            </a:ext>
          </a:extLst>
        </xdr:cNvPr>
        <xdr:cNvSpPr txBox="1"/>
      </xdr:nvSpPr>
      <xdr:spPr>
        <a:xfrm>
          <a:off x="10515600" y="70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82550</xdr:rowOff>
    </xdr:from>
    <xdr:to>
      <xdr:col>50</xdr:col>
      <xdr:colOff>165100</xdr:colOff>
      <xdr:row>42</xdr:row>
      <xdr:rowOff>12700</xdr:rowOff>
    </xdr:to>
    <xdr:sp macro="" textlink="">
      <xdr:nvSpPr>
        <xdr:cNvPr id="135" name="楕円 134">
          <a:extLst>
            <a:ext uri="{FF2B5EF4-FFF2-40B4-BE49-F238E27FC236}">
              <a16:creationId xmlns:a16="http://schemas.microsoft.com/office/drawing/2014/main" id="{F209D2E5-0B24-451C-A205-B89885B19BB5}"/>
            </a:ext>
          </a:extLst>
        </xdr:cNvPr>
        <xdr:cNvSpPr/>
      </xdr:nvSpPr>
      <xdr:spPr>
        <a:xfrm>
          <a:off x="9588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133350</xdr:rowOff>
    </xdr:from>
    <xdr:to>
      <xdr:col>55</xdr:col>
      <xdr:colOff>0</xdr:colOff>
      <xdr:row>41</xdr:row>
      <xdr:rowOff>133350</xdr:rowOff>
    </xdr:to>
    <xdr:cxnSp macro="">
      <xdr:nvCxnSpPr>
        <xdr:cNvPr id="136" name="直線コネクタ 135">
          <a:extLst>
            <a:ext uri="{FF2B5EF4-FFF2-40B4-BE49-F238E27FC236}">
              <a16:creationId xmlns:a16="http://schemas.microsoft.com/office/drawing/2014/main" id="{99E74774-650F-422F-8D3C-15EEC2E07186}"/>
            </a:ext>
          </a:extLst>
        </xdr:cNvPr>
        <xdr:cNvCxnSpPr/>
      </xdr:nvCxnSpPr>
      <xdr:spPr>
        <a:xfrm>
          <a:off x="9639300" y="716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82550</xdr:rowOff>
    </xdr:from>
    <xdr:to>
      <xdr:col>46</xdr:col>
      <xdr:colOff>38100</xdr:colOff>
      <xdr:row>42</xdr:row>
      <xdr:rowOff>12700</xdr:rowOff>
    </xdr:to>
    <xdr:sp macro="" textlink="">
      <xdr:nvSpPr>
        <xdr:cNvPr id="137" name="楕円 136">
          <a:extLst>
            <a:ext uri="{FF2B5EF4-FFF2-40B4-BE49-F238E27FC236}">
              <a16:creationId xmlns:a16="http://schemas.microsoft.com/office/drawing/2014/main" id="{73D40485-EBF3-47CC-A0F2-5B32C0B04617}"/>
            </a:ext>
          </a:extLst>
        </xdr:cNvPr>
        <xdr:cNvSpPr/>
      </xdr:nvSpPr>
      <xdr:spPr>
        <a:xfrm>
          <a:off x="8699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133350</xdr:rowOff>
    </xdr:from>
    <xdr:to>
      <xdr:col>50</xdr:col>
      <xdr:colOff>114300</xdr:colOff>
      <xdr:row>41</xdr:row>
      <xdr:rowOff>133350</xdr:rowOff>
    </xdr:to>
    <xdr:cxnSp macro="">
      <xdr:nvCxnSpPr>
        <xdr:cNvPr id="138" name="直線コネクタ 137">
          <a:extLst>
            <a:ext uri="{FF2B5EF4-FFF2-40B4-BE49-F238E27FC236}">
              <a16:creationId xmlns:a16="http://schemas.microsoft.com/office/drawing/2014/main" id="{85843532-826E-4662-A9D9-6EDFF4EA0D49}"/>
            </a:ext>
          </a:extLst>
        </xdr:cNvPr>
        <xdr:cNvCxnSpPr/>
      </xdr:nvCxnSpPr>
      <xdr:spPr>
        <a:xfrm>
          <a:off x="8750300" y="716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82550</xdr:rowOff>
    </xdr:from>
    <xdr:to>
      <xdr:col>41</xdr:col>
      <xdr:colOff>101600</xdr:colOff>
      <xdr:row>42</xdr:row>
      <xdr:rowOff>12700</xdr:rowOff>
    </xdr:to>
    <xdr:sp macro="" textlink="">
      <xdr:nvSpPr>
        <xdr:cNvPr id="139" name="楕円 138">
          <a:extLst>
            <a:ext uri="{FF2B5EF4-FFF2-40B4-BE49-F238E27FC236}">
              <a16:creationId xmlns:a16="http://schemas.microsoft.com/office/drawing/2014/main" id="{3163FC46-A7D0-471A-95A2-5E9EF837CB68}"/>
            </a:ext>
          </a:extLst>
        </xdr:cNvPr>
        <xdr:cNvSpPr/>
      </xdr:nvSpPr>
      <xdr:spPr>
        <a:xfrm>
          <a:off x="7810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133350</xdr:rowOff>
    </xdr:from>
    <xdr:to>
      <xdr:col>45</xdr:col>
      <xdr:colOff>177800</xdr:colOff>
      <xdr:row>41</xdr:row>
      <xdr:rowOff>133350</xdr:rowOff>
    </xdr:to>
    <xdr:cxnSp macro="">
      <xdr:nvCxnSpPr>
        <xdr:cNvPr id="140" name="直線コネクタ 139">
          <a:extLst>
            <a:ext uri="{FF2B5EF4-FFF2-40B4-BE49-F238E27FC236}">
              <a16:creationId xmlns:a16="http://schemas.microsoft.com/office/drawing/2014/main" id="{855798F5-F495-4D27-8824-8D43B91DA566}"/>
            </a:ext>
          </a:extLst>
        </xdr:cNvPr>
        <xdr:cNvCxnSpPr/>
      </xdr:nvCxnSpPr>
      <xdr:spPr>
        <a:xfrm>
          <a:off x="7861300" y="716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82550</xdr:rowOff>
    </xdr:from>
    <xdr:to>
      <xdr:col>36</xdr:col>
      <xdr:colOff>165100</xdr:colOff>
      <xdr:row>42</xdr:row>
      <xdr:rowOff>12700</xdr:rowOff>
    </xdr:to>
    <xdr:sp macro="" textlink="">
      <xdr:nvSpPr>
        <xdr:cNvPr id="141" name="楕円 140">
          <a:extLst>
            <a:ext uri="{FF2B5EF4-FFF2-40B4-BE49-F238E27FC236}">
              <a16:creationId xmlns:a16="http://schemas.microsoft.com/office/drawing/2014/main" id="{2C342A76-131E-4194-A28B-0C43270D7CEE}"/>
            </a:ext>
          </a:extLst>
        </xdr:cNvPr>
        <xdr:cNvSpPr/>
      </xdr:nvSpPr>
      <xdr:spPr>
        <a:xfrm>
          <a:off x="6921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133350</xdr:rowOff>
    </xdr:from>
    <xdr:to>
      <xdr:col>41</xdr:col>
      <xdr:colOff>50800</xdr:colOff>
      <xdr:row>41</xdr:row>
      <xdr:rowOff>133350</xdr:rowOff>
    </xdr:to>
    <xdr:cxnSp macro="">
      <xdr:nvCxnSpPr>
        <xdr:cNvPr id="142" name="直線コネクタ 141">
          <a:extLst>
            <a:ext uri="{FF2B5EF4-FFF2-40B4-BE49-F238E27FC236}">
              <a16:creationId xmlns:a16="http://schemas.microsoft.com/office/drawing/2014/main" id="{2B8B0801-211C-4FBB-871E-DFA87DC10E45}"/>
            </a:ext>
          </a:extLst>
        </xdr:cNvPr>
        <xdr:cNvCxnSpPr/>
      </xdr:nvCxnSpPr>
      <xdr:spPr>
        <a:xfrm>
          <a:off x="6972300" y="716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99984</xdr:rowOff>
    </xdr:from>
    <xdr:ext cx="469744" cy="259045"/>
    <xdr:sp macro="" textlink="">
      <xdr:nvSpPr>
        <xdr:cNvPr id="143" name="n_1aveValue【図書館】&#10;一人当たり面積">
          <a:extLst>
            <a:ext uri="{FF2B5EF4-FFF2-40B4-BE49-F238E27FC236}">
              <a16:creationId xmlns:a16="http://schemas.microsoft.com/office/drawing/2014/main" id="{2719C039-3F2D-4623-846B-662FECF27A88}"/>
            </a:ext>
          </a:extLst>
        </xdr:cNvPr>
        <xdr:cNvSpPr txBox="1"/>
      </xdr:nvSpPr>
      <xdr:spPr>
        <a:xfrm>
          <a:off x="9391727" y="661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110870</xdr:rowOff>
    </xdr:from>
    <xdr:ext cx="469744" cy="259045"/>
    <xdr:sp macro="" textlink="">
      <xdr:nvSpPr>
        <xdr:cNvPr id="144" name="n_2aveValue【図書館】&#10;一人当たり面積">
          <a:extLst>
            <a:ext uri="{FF2B5EF4-FFF2-40B4-BE49-F238E27FC236}">
              <a16:creationId xmlns:a16="http://schemas.microsoft.com/office/drawing/2014/main" id="{17905202-1438-4CBA-973E-8679D22EFA2D}"/>
            </a:ext>
          </a:extLst>
        </xdr:cNvPr>
        <xdr:cNvSpPr txBox="1"/>
      </xdr:nvSpPr>
      <xdr:spPr>
        <a:xfrm>
          <a:off x="8515427" y="662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132642</xdr:rowOff>
    </xdr:from>
    <xdr:ext cx="469744" cy="259045"/>
    <xdr:sp macro="" textlink="">
      <xdr:nvSpPr>
        <xdr:cNvPr id="145" name="n_3aveValue【図書館】&#10;一人当たり面積">
          <a:extLst>
            <a:ext uri="{FF2B5EF4-FFF2-40B4-BE49-F238E27FC236}">
              <a16:creationId xmlns:a16="http://schemas.microsoft.com/office/drawing/2014/main" id="{79978CCC-2EDB-441E-AF13-216CC785E451}"/>
            </a:ext>
          </a:extLst>
        </xdr:cNvPr>
        <xdr:cNvSpPr txBox="1"/>
      </xdr:nvSpPr>
      <xdr:spPr>
        <a:xfrm>
          <a:off x="7626427" y="664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99984</xdr:rowOff>
    </xdr:from>
    <xdr:ext cx="469744" cy="259045"/>
    <xdr:sp macro="" textlink="">
      <xdr:nvSpPr>
        <xdr:cNvPr id="146" name="n_4aveValue【図書館】&#10;一人当たり面積">
          <a:extLst>
            <a:ext uri="{FF2B5EF4-FFF2-40B4-BE49-F238E27FC236}">
              <a16:creationId xmlns:a16="http://schemas.microsoft.com/office/drawing/2014/main" id="{73B67F2C-EE6E-43D5-B9F9-90A6D0E1EB08}"/>
            </a:ext>
          </a:extLst>
        </xdr:cNvPr>
        <xdr:cNvSpPr txBox="1"/>
      </xdr:nvSpPr>
      <xdr:spPr>
        <a:xfrm>
          <a:off x="6737427" y="661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3827</xdr:rowOff>
    </xdr:from>
    <xdr:ext cx="469744" cy="259045"/>
    <xdr:sp macro="" textlink="">
      <xdr:nvSpPr>
        <xdr:cNvPr id="147" name="n_1mainValue【図書館】&#10;一人当たり面積">
          <a:extLst>
            <a:ext uri="{FF2B5EF4-FFF2-40B4-BE49-F238E27FC236}">
              <a16:creationId xmlns:a16="http://schemas.microsoft.com/office/drawing/2014/main" id="{9C137EA1-5BC0-4775-AA0D-52E8BBA9792C}"/>
            </a:ext>
          </a:extLst>
        </xdr:cNvPr>
        <xdr:cNvSpPr txBox="1"/>
      </xdr:nvSpPr>
      <xdr:spPr>
        <a:xfrm>
          <a:off x="9391727"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3827</xdr:rowOff>
    </xdr:from>
    <xdr:ext cx="469744" cy="259045"/>
    <xdr:sp macro="" textlink="">
      <xdr:nvSpPr>
        <xdr:cNvPr id="148" name="n_2mainValue【図書館】&#10;一人当たり面積">
          <a:extLst>
            <a:ext uri="{FF2B5EF4-FFF2-40B4-BE49-F238E27FC236}">
              <a16:creationId xmlns:a16="http://schemas.microsoft.com/office/drawing/2014/main" id="{DA24CD37-6CCA-4307-B8D2-42D4AD8C1895}"/>
            </a:ext>
          </a:extLst>
        </xdr:cNvPr>
        <xdr:cNvSpPr txBox="1"/>
      </xdr:nvSpPr>
      <xdr:spPr>
        <a:xfrm>
          <a:off x="8515427"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3827</xdr:rowOff>
    </xdr:from>
    <xdr:ext cx="469744" cy="259045"/>
    <xdr:sp macro="" textlink="">
      <xdr:nvSpPr>
        <xdr:cNvPr id="149" name="n_3mainValue【図書館】&#10;一人当たり面積">
          <a:extLst>
            <a:ext uri="{FF2B5EF4-FFF2-40B4-BE49-F238E27FC236}">
              <a16:creationId xmlns:a16="http://schemas.microsoft.com/office/drawing/2014/main" id="{1614866B-A1B2-4A67-A2BD-A7C6A4C8CBC7}"/>
            </a:ext>
          </a:extLst>
        </xdr:cNvPr>
        <xdr:cNvSpPr txBox="1"/>
      </xdr:nvSpPr>
      <xdr:spPr>
        <a:xfrm>
          <a:off x="7626427"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3827</xdr:rowOff>
    </xdr:from>
    <xdr:ext cx="469744" cy="259045"/>
    <xdr:sp macro="" textlink="">
      <xdr:nvSpPr>
        <xdr:cNvPr id="150" name="n_4mainValue【図書館】&#10;一人当たり面積">
          <a:extLst>
            <a:ext uri="{FF2B5EF4-FFF2-40B4-BE49-F238E27FC236}">
              <a16:creationId xmlns:a16="http://schemas.microsoft.com/office/drawing/2014/main" id="{1F8E453F-A471-490B-91BC-42A75DF1C1A4}"/>
            </a:ext>
          </a:extLst>
        </xdr:cNvPr>
        <xdr:cNvSpPr txBox="1"/>
      </xdr:nvSpPr>
      <xdr:spPr>
        <a:xfrm>
          <a:off x="6737427"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300E108D-AB8C-40CF-8EA9-AE0E1754584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56EE1140-C86F-41F5-9170-C8BABB9EC1A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2F1EED82-A818-4A59-8476-D7FE614994B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7A7A3152-1C83-4A5A-87D7-BB30153621F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35967FA3-35BB-4085-824D-512C36AE849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C325813C-98E6-4FB5-94D5-DAD0A0CC39A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ADCEDE78-A880-4679-B536-8E34CD5E5B4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2527FB0C-0462-41D3-97FC-91EA50A326B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CB3288B0-8763-49D9-BB17-20F4EDE911E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0A835047-A00E-48D8-B082-0871F601F0E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9D264252-F1F1-40A7-9F5A-8EAE17441A5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40CB6B2F-816A-48AF-B816-585F2C60F927}"/>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a16="http://schemas.microsoft.com/office/drawing/2014/main" id="{625F48FB-CCFE-4141-8694-44882BABCA94}"/>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3650E909-CE7C-4C2B-AABD-26E1563754E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id="{9BB6E29F-DCE8-4AF3-8E17-1C2CCF2402A9}"/>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E61798F9-B9C7-4B32-B448-51D0624CE0D3}"/>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id="{929A4FA2-074D-48C0-A419-1985BA883403}"/>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631FFA7D-B729-400F-88EE-7D75CD7C0AD9}"/>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id="{073E919C-D7EE-47E2-9788-BFF5082369BB}"/>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C53C0FB3-4F1A-4599-9B3E-8665DE03CB2A}"/>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id="{0A23C4B9-AE42-434A-9672-D3A985470621}"/>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BB2DBAA9-A091-4F13-A189-6967BDDA5FC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a16="http://schemas.microsoft.com/office/drawing/2014/main" id="{DC22360D-EA3D-4C7B-8375-3FE82432DCB1}"/>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6D67639B-8AB1-411A-AD43-F89036192DD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68580</xdr:rowOff>
    </xdr:from>
    <xdr:to>
      <xdr:col>24</xdr:col>
      <xdr:colOff>62865</xdr:colOff>
      <xdr:row>64</xdr:row>
      <xdr:rowOff>15240</xdr:rowOff>
    </xdr:to>
    <xdr:cxnSp macro="">
      <xdr:nvCxnSpPr>
        <xdr:cNvPr id="175" name="直線コネクタ 174">
          <a:extLst>
            <a:ext uri="{FF2B5EF4-FFF2-40B4-BE49-F238E27FC236}">
              <a16:creationId xmlns:a16="http://schemas.microsoft.com/office/drawing/2014/main" id="{9AB0146C-84B4-40C8-B02B-2D848DC5C762}"/>
            </a:ext>
          </a:extLst>
        </xdr:cNvPr>
        <xdr:cNvCxnSpPr/>
      </xdr:nvCxnSpPr>
      <xdr:spPr>
        <a:xfrm flipV="1">
          <a:off x="4634865" y="9498330"/>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19067</xdr:rowOff>
    </xdr:from>
    <xdr:ext cx="405111" cy="259045"/>
    <xdr:sp macro="" textlink="">
      <xdr:nvSpPr>
        <xdr:cNvPr id="176" name="【体育館・プール】&#10;有形固定資産減価償却率最小値テキスト">
          <a:extLst>
            <a:ext uri="{FF2B5EF4-FFF2-40B4-BE49-F238E27FC236}">
              <a16:creationId xmlns:a16="http://schemas.microsoft.com/office/drawing/2014/main" id="{197761B6-0511-46B2-806C-8AE47597A499}"/>
            </a:ext>
          </a:extLst>
        </xdr:cNvPr>
        <xdr:cNvSpPr txBox="1"/>
      </xdr:nvSpPr>
      <xdr:spPr>
        <a:xfrm>
          <a:off x="4673600" y="1099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15240</xdr:rowOff>
    </xdr:from>
    <xdr:to>
      <xdr:col>24</xdr:col>
      <xdr:colOff>152400</xdr:colOff>
      <xdr:row>64</xdr:row>
      <xdr:rowOff>15240</xdr:rowOff>
    </xdr:to>
    <xdr:cxnSp macro="">
      <xdr:nvCxnSpPr>
        <xdr:cNvPr id="177" name="直線コネクタ 176">
          <a:extLst>
            <a:ext uri="{FF2B5EF4-FFF2-40B4-BE49-F238E27FC236}">
              <a16:creationId xmlns:a16="http://schemas.microsoft.com/office/drawing/2014/main" id="{4E35016A-8150-4FA2-9E3A-018EA7DA678B}"/>
            </a:ext>
          </a:extLst>
        </xdr:cNvPr>
        <xdr:cNvCxnSpPr/>
      </xdr:nvCxnSpPr>
      <xdr:spPr>
        <a:xfrm>
          <a:off x="4546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15257</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A2E84D4F-F711-462B-AD37-D97831EF070A}"/>
            </a:ext>
          </a:extLst>
        </xdr:cNvPr>
        <xdr:cNvSpPr txBox="1"/>
      </xdr:nvSpPr>
      <xdr:spPr>
        <a:xfrm>
          <a:off x="4673600" y="927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68580</xdr:rowOff>
    </xdr:from>
    <xdr:to>
      <xdr:col>24</xdr:col>
      <xdr:colOff>152400</xdr:colOff>
      <xdr:row>55</xdr:row>
      <xdr:rowOff>68580</xdr:rowOff>
    </xdr:to>
    <xdr:cxnSp macro="">
      <xdr:nvCxnSpPr>
        <xdr:cNvPr id="179" name="直線コネクタ 178">
          <a:extLst>
            <a:ext uri="{FF2B5EF4-FFF2-40B4-BE49-F238E27FC236}">
              <a16:creationId xmlns:a16="http://schemas.microsoft.com/office/drawing/2014/main" id="{A28DE174-849A-471F-8ED2-7A8A12ACDEE8}"/>
            </a:ext>
          </a:extLst>
        </xdr:cNvPr>
        <xdr:cNvCxnSpPr/>
      </xdr:nvCxnSpPr>
      <xdr:spPr>
        <a:xfrm>
          <a:off x="4546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154322</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6A59DCCA-3A34-4FB6-AF8C-D6D865FA4ED3}"/>
            </a:ext>
          </a:extLst>
        </xdr:cNvPr>
        <xdr:cNvSpPr txBox="1"/>
      </xdr:nvSpPr>
      <xdr:spPr>
        <a:xfrm>
          <a:off x="4673600" y="10269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xdr:rowOff>
    </xdr:from>
    <xdr:to>
      <xdr:col>24</xdr:col>
      <xdr:colOff>114300</xdr:colOff>
      <xdr:row>60</xdr:row>
      <xdr:rowOff>106045</xdr:rowOff>
    </xdr:to>
    <xdr:sp macro="" textlink="">
      <xdr:nvSpPr>
        <xdr:cNvPr id="181" name="フローチャート: 判断 180">
          <a:extLst>
            <a:ext uri="{FF2B5EF4-FFF2-40B4-BE49-F238E27FC236}">
              <a16:creationId xmlns:a16="http://schemas.microsoft.com/office/drawing/2014/main" id="{0B9A2FC6-0430-44A8-84DC-CC1BF00A729C}"/>
            </a:ext>
          </a:extLst>
        </xdr:cNvPr>
        <xdr:cNvSpPr/>
      </xdr:nvSpPr>
      <xdr:spPr>
        <a:xfrm>
          <a:off x="45847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82" name="フローチャート: 判断 181">
          <a:extLst>
            <a:ext uri="{FF2B5EF4-FFF2-40B4-BE49-F238E27FC236}">
              <a16:creationId xmlns:a16="http://schemas.microsoft.com/office/drawing/2014/main" id="{8EFA8363-C937-4FA7-8F4D-499CF2340473}"/>
            </a:ext>
          </a:extLst>
        </xdr:cNvPr>
        <xdr:cNvSpPr/>
      </xdr:nvSpPr>
      <xdr:spPr>
        <a:xfrm>
          <a:off x="3746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166370</xdr:rowOff>
    </xdr:from>
    <xdr:to>
      <xdr:col>15</xdr:col>
      <xdr:colOff>101600</xdr:colOff>
      <xdr:row>60</xdr:row>
      <xdr:rowOff>96520</xdr:rowOff>
    </xdr:to>
    <xdr:sp macro="" textlink="">
      <xdr:nvSpPr>
        <xdr:cNvPr id="183" name="フローチャート: 判断 182">
          <a:extLst>
            <a:ext uri="{FF2B5EF4-FFF2-40B4-BE49-F238E27FC236}">
              <a16:creationId xmlns:a16="http://schemas.microsoft.com/office/drawing/2014/main" id="{A369BE5A-5A89-4033-A7E5-53C7F5B0A6F4}"/>
            </a:ext>
          </a:extLst>
        </xdr:cNvPr>
        <xdr:cNvSpPr/>
      </xdr:nvSpPr>
      <xdr:spPr>
        <a:xfrm>
          <a:off x="2857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137795</xdr:rowOff>
    </xdr:from>
    <xdr:to>
      <xdr:col>10</xdr:col>
      <xdr:colOff>165100</xdr:colOff>
      <xdr:row>60</xdr:row>
      <xdr:rowOff>67945</xdr:rowOff>
    </xdr:to>
    <xdr:sp macro="" textlink="">
      <xdr:nvSpPr>
        <xdr:cNvPr id="184" name="フローチャート: 判断 183">
          <a:extLst>
            <a:ext uri="{FF2B5EF4-FFF2-40B4-BE49-F238E27FC236}">
              <a16:creationId xmlns:a16="http://schemas.microsoft.com/office/drawing/2014/main" id="{1E41AD63-8783-4734-AF5B-7A7A66DFBD3D}"/>
            </a:ext>
          </a:extLst>
        </xdr:cNvPr>
        <xdr:cNvSpPr/>
      </xdr:nvSpPr>
      <xdr:spPr>
        <a:xfrm>
          <a:off x="1968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116840</xdr:rowOff>
    </xdr:from>
    <xdr:to>
      <xdr:col>6</xdr:col>
      <xdr:colOff>38100</xdr:colOff>
      <xdr:row>60</xdr:row>
      <xdr:rowOff>46990</xdr:rowOff>
    </xdr:to>
    <xdr:sp macro="" textlink="">
      <xdr:nvSpPr>
        <xdr:cNvPr id="185" name="フローチャート: 判断 184">
          <a:extLst>
            <a:ext uri="{FF2B5EF4-FFF2-40B4-BE49-F238E27FC236}">
              <a16:creationId xmlns:a16="http://schemas.microsoft.com/office/drawing/2014/main" id="{FD05C170-3042-46C2-BE69-7F942FFFE883}"/>
            </a:ext>
          </a:extLst>
        </xdr:cNvPr>
        <xdr:cNvSpPr/>
      </xdr:nvSpPr>
      <xdr:spPr>
        <a:xfrm>
          <a:off x="1079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6E7164D-9DD1-4023-BEDD-60B08C708E1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F01F9DD0-5086-4ABF-A83F-5E32C4AEA2A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9EEB21CF-5660-4AAA-82E2-5CD3B6318A9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74A2E4EB-55FC-493D-8E52-C845F7A9AD4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20BA323-C049-4A0D-877D-97F0813826D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145415</xdr:rowOff>
    </xdr:from>
    <xdr:to>
      <xdr:col>24</xdr:col>
      <xdr:colOff>114300</xdr:colOff>
      <xdr:row>59</xdr:row>
      <xdr:rowOff>75565</xdr:rowOff>
    </xdr:to>
    <xdr:sp macro="" textlink="">
      <xdr:nvSpPr>
        <xdr:cNvPr id="191" name="楕円 190">
          <a:extLst>
            <a:ext uri="{FF2B5EF4-FFF2-40B4-BE49-F238E27FC236}">
              <a16:creationId xmlns:a16="http://schemas.microsoft.com/office/drawing/2014/main" id="{F116E9C7-D42C-435F-8D1D-7357F5604E18}"/>
            </a:ext>
          </a:extLst>
        </xdr:cNvPr>
        <xdr:cNvSpPr/>
      </xdr:nvSpPr>
      <xdr:spPr>
        <a:xfrm>
          <a:off x="4584700" y="1008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168292</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A313DED9-A689-438E-9F47-2219479FF98A}"/>
            </a:ext>
          </a:extLst>
        </xdr:cNvPr>
        <xdr:cNvSpPr txBox="1"/>
      </xdr:nvSpPr>
      <xdr:spPr>
        <a:xfrm>
          <a:off x="4673600" y="994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164465</xdr:rowOff>
    </xdr:from>
    <xdr:to>
      <xdr:col>20</xdr:col>
      <xdr:colOff>38100</xdr:colOff>
      <xdr:row>59</xdr:row>
      <xdr:rowOff>94615</xdr:rowOff>
    </xdr:to>
    <xdr:sp macro="" textlink="">
      <xdr:nvSpPr>
        <xdr:cNvPr id="193" name="楕円 192">
          <a:extLst>
            <a:ext uri="{FF2B5EF4-FFF2-40B4-BE49-F238E27FC236}">
              <a16:creationId xmlns:a16="http://schemas.microsoft.com/office/drawing/2014/main" id="{6C6880C1-7B29-4DC6-911B-A1381931EF9F}"/>
            </a:ext>
          </a:extLst>
        </xdr:cNvPr>
        <xdr:cNvSpPr/>
      </xdr:nvSpPr>
      <xdr:spPr>
        <a:xfrm>
          <a:off x="3746500" y="1010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24765</xdr:rowOff>
    </xdr:from>
    <xdr:to>
      <xdr:col>24</xdr:col>
      <xdr:colOff>63500</xdr:colOff>
      <xdr:row>59</xdr:row>
      <xdr:rowOff>43815</xdr:rowOff>
    </xdr:to>
    <xdr:cxnSp macro="">
      <xdr:nvCxnSpPr>
        <xdr:cNvPr id="194" name="直線コネクタ 193">
          <a:extLst>
            <a:ext uri="{FF2B5EF4-FFF2-40B4-BE49-F238E27FC236}">
              <a16:creationId xmlns:a16="http://schemas.microsoft.com/office/drawing/2014/main" id="{EB4FE5CA-943C-4B2B-9B4E-B80931ED4321}"/>
            </a:ext>
          </a:extLst>
        </xdr:cNvPr>
        <xdr:cNvCxnSpPr/>
      </xdr:nvCxnSpPr>
      <xdr:spPr>
        <a:xfrm flipV="1">
          <a:off x="3797300" y="1014031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88265</xdr:rowOff>
    </xdr:from>
    <xdr:to>
      <xdr:col>15</xdr:col>
      <xdr:colOff>101600</xdr:colOff>
      <xdr:row>58</xdr:row>
      <xdr:rowOff>18415</xdr:rowOff>
    </xdr:to>
    <xdr:sp macro="" textlink="">
      <xdr:nvSpPr>
        <xdr:cNvPr id="195" name="楕円 194">
          <a:extLst>
            <a:ext uri="{FF2B5EF4-FFF2-40B4-BE49-F238E27FC236}">
              <a16:creationId xmlns:a16="http://schemas.microsoft.com/office/drawing/2014/main" id="{5C743AFA-03DD-4CD5-9781-007886543CE5}"/>
            </a:ext>
          </a:extLst>
        </xdr:cNvPr>
        <xdr:cNvSpPr/>
      </xdr:nvSpPr>
      <xdr:spPr>
        <a:xfrm>
          <a:off x="2857500" y="986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139065</xdr:rowOff>
    </xdr:from>
    <xdr:to>
      <xdr:col>19</xdr:col>
      <xdr:colOff>177800</xdr:colOff>
      <xdr:row>59</xdr:row>
      <xdr:rowOff>43815</xdr:rowOff>
    </xdr:to>
    <xdr:cxnSp macro="">
      <xdr:nvCxnSpPr>
        <xdr:cNvPr id="196" name="直線コネクタ 195">
          <a:extLst>
            <a:ext uri="{FF2B5EF4-FFF2-40B4-BE49-F238E27FC236}">
              <a16:creationId xmlns:a16="http://schemas.microsoft.com/office/drawing/2014/main" id="{813B00AD-A869-4910-840E-2D81C9B5FBDC}"/>
            </a:ext>
          </a:extLst>
        </xdr:cNvPr>
        <xdr:cNvCxnSpPr/>
      </xdr:nvCxnSpPr>
      <xdr:spPr>
        <a:xfrm>
          <a:off x="2908300" y="9911715"/>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90170</xdr:rowOff>
    </xdr:from>
    <xdr:to>
      <xdr:col>10</xdr:col>
      <xdr:colOff>165100</xdr:colOff>
      <xdr:row>58</xdr:row>
      <xdr:rowOff>20320</xdr:rowOff>
    </xdr:to>
    <xdr:sp macro="" textlink="">
      <xdr:nvSpPr>
        <xdr:cNvPr id="197" name="楕円 196">
          <a:extLst>
            <a:ext uri="{FF2B5EF4-FFF2-40B4-BE49-F238E27FC236}">
              <a16:creationId xmlns:a16="http://schemas.microsoft.com/office/drawing/2014/main" id="{1ADE5EB6-1D99-48E3-A708-0758C431EC73}"/>
            </a:ext>
          </a:extLst>
        </xdr:cNvPr>
        <xdr:cNvSpPr/>
      </xdr:nvSpPr>
      <xdr:spPr>
        <a:xfrm>
          <a:off x="1968500" y="986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139065</xdr:rowOff>
    </xdr:from>
    <xdr:to>
      <xdr:col>15</xdr:col>
      <xdr:colOff>50800</xdr:colOff>
      <xdr:row>57</xdr:row>
      <xdr:rowOff>140970</xdr:rowOff>
    </xdr:to>
    <xdr:cxnSp macro="">
      <xdr:nvCxnSpPr>
        <xdr:cNvPr id="198" name="直線コネクタ 197">
          <a:extLst>
            <a:ext uri="{FF2B5EF4-FFF2-40B4-BE49-F238E27FC236}">
              <a16:creationId xmlns:a16="http://schemas.microsoft.com/office/drawing/2014/main" id="{2948744D-1081-4621-A66F-F09DD46BB8E9}"/>
            </a:ext>
          </a:extLst>
        </xdr:cNvPr>
        <xdr:cNvCxnSpPr/>
      </xdr:nvCxnSpPr>
      <xdr:spPr>
        <a:xfrm flipV="1">
          <a:off x="2019300" y="991171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88265</xdr:rowOff>
    </xdr:from>
    <xdr:to>
      <xdr:col>6</xdr:col>
      <xdr:colOff>38100</xdr:colOff>
      <xdr:row>58</xdr:row>
      <xdr:rowOff>18415</xdr:rowOff>
    </xdr:to>
    <xdr:sp macro="" textlink="">
      <xdr:nvSpPr>
        <xdr:cNvPr id="199" name="楕円 198">
          <a:extLst>
            <a:ext uri="{FF2B5EF4-FFF2-40B4-BE49-F238E27FC236}">
              <a16:creationId xmlns:a16="http://schemas.microsoft.com/office/drawing/2014/main" id="{5B338719-B603-4407-844E-BFBCEC6D1E8B}"/>
            </a:ext>
          </a:extLst>
        </xdr:cNvPr>
        <xdr:cNvSpPr/>
      </xdr:nvSpPr>
      <xdr:spPr>
        <a:xfrm>
          <a:off x="1079500" y="986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139065</xdr:rowOff>
    </xdr:from>
    <xdr:to>
      <xdr:col>10</xdr:col>
      <xdr:colOff>114300</xdr:colOff>
      <xdr:row>57</xdr:row>
      <xdr:rowOff>140970</xdr:rowOff>
    </xdr:to>
    <xdr:cxnSp macro="">
      <xdr:nvCxnSpPr>
        <xdr:cNvPr id="200" name="直線コネクタ 199">
          <a:extLst>
            <a:ext uri="{FF2B5EF4-FFF2-40B4-BE49-F238E27FC236}">
              <a16:creationId xmlns:a16="http://schemas.microsoft.com/office/drawing/2014/main" id="{74EEEFB0-A4D3-42EE-89AE-5E2DEFE19CF3}"/>
            </a:ext>
          </a:extLst>
        </xdr:cNvPr>
        <xdr:cNvCxnSpPr/>
      </xdr:nvCxnSpPr>
      <xdr:spPr>
        <a:xfrm>
          <a:off x="1130300" y="991171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102887</xdr:rowOff>
    </xdr:from>
    <xdr:ext cx="405111" cy="259045"/>
    <xdr:sp macro="" textlink="">
      <xdr:nvSpPr>
        <xdr:cNvPr id="201" name="n_1aveValue【体育館・プール】&#10;有形固定資産減価償却率">
          <a:extLst>
            <a:ext uri="{FF2B5EF4-FFF2-40B4-BE49-F238E27FC236}">
              <a16:creationId xmlns:a16="http://schemas.microsoft.com/office/drawing/2014/main" id="{140C3F8E-65DA-4A18-BA78-D8160D4E979A}"/>
            </a:ext>
          </a:extLst>
        </xdr:cNvPr>
        <xdr:cNvSpPr txBox="1"/>
      </xdr:nvSpPr>
      <xdr:spPr>
        <a:xfrm>
          <a:off x="3582044"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87647</xdr:rowOff>
    </xdr:from>
    <xdr:ext cx="405111" cy="259045"/>
    <xdr:sp macro="" textlink="">
      <xdr:nvSpPr>
        <xdr:cNvPr id="202" name="n_2aveValue【体育館・プール】&#10;有形固定資産減価償却率">
          <a:extLst>
            <a:ext uri="{FF2B5EF4-FFF2-40B4-BE49-F238E27FC236}">
              <a16:creationId xmlns:a16="http://schemas.microsoft.com/office/drawing/2014/main" id="{DA654DCC-F4BB-485F-B204-A10EFFE3BBCD}"/>
            </a:ext>
          </a:extLst>
        </xdr:cNvPr>
        <xdr:cNvSpPr txBox="1"/>
      </xdr:nvSpPr>
      <xdr:spPr>
        <a:xfrm>
          <a:off x="27057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59072</xdr:rowOff>
    </xdr:from>
    <xdr:ext cx="405111" cy="259045"/>
    <xdr:sp macro="" textlink="">
      <xdr:nvSpPr>
        <xdr:cNvPr id="203" name="n_3aveValue【体育館・プール】&#10;有形固定資産減価償却率">
          <a:extLst>
            <a:ext uri="{FF2B5EF4-FFF2-40B4-BE49-F238E27FC236}">
              <a16:creationId xmlns:a16="http://schemas.microsoft.com/office/drawing/2014/main" id="{9259EBB8-5720-4670-9158-59055D81F55F}"/>
            </a:ext>
          </a:extLst>
        </xdr:cNvPr>
        <xdr:cNvSpPr txBox="1"/>
      </xdr:nvSpPr>
      <xdr:spPr>
        <a:xfrm>
          <a:off x="181674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38117</xdr:rowOff>
    </xdr:from>
    <xdr:ext cx="405111" cy="259045"/>
    <xdr:sp macro="" textlink="">
      <xdr:nvSpPr>
        <xdr:cNvPr id="204" name="n_4aveValue【体育館・プール】&#10;有形固定資産減価償却率">
          <a:extLst>
            <a:ext uri="{FF2B5EF4-FFF2-40B4-BE49-F238E27FC236}">
              <a16:creationId xmlns:a16="http://schemas.microsoft.com/office/drawing/2014/main" id="{9097C646-3250-4B92-A67C-6E37A8216C96}"/>
            </a:ext>
          </a:extLst>
        </xdr:cNvPr>
        <xdr:cNvSpPr txBox="1"/>
      </xdr:nvSpPr>
      <xdr:spPr>
        <a:xfrm>
          <a:off x="9277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111142</xdr:rowOff>
    </xdr:from>
    <xdr:ext cx="405111" cy="259045"/>
    <xdr:sp macro="" textlink="">
      <xdr:nvSpPr>
        <xdr:cNvPr id="205" name="n_1mainValue【体育館・プール】&#10;有形固定資産減価償却率">
          <a:extLst>
            <a:ext uri="{FF2B5EF4-FFF2-40B4-BE49-F238E27FC236}">
              <a16:creationId xmlns:a16="http://schemas.microsoft.com/office/drawing/2014/main" id="{C653EE39-D2A9-4604-8824-2B2F39EBB50B}"/>
            </a:ext>
          </a:extLst>
        </xdr:cNvPr>
        <xdr:cNvSpPr txBox="1"/>
      </xdr:nvSpPr>
      <xdr:spPr>
        <a:xfrm>
          <a:off x="3582044" y="988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34942</xdr:rowOff>
    </xdr:from>
    <xdr:ext cx="405111" cy="259045"/>
    <xdr:sp macro="" textlink="">
      <xdr:nvSpPr>
        <xdr:cNvPr id="206" name="n_2mainValue【体育館・プール】&#10;有形固定資産減価償却率">
          <a:extLst>
            <a:ext uri="{FF2B5EF4-FFF2-40B4-BE49-F238E27FC236}">
              <a16:creationId xmlns:a16="http://schemas.microsoft.com/office/drawing/2014/main" id="{CFF482FF-6FED-454E-8ED4-02957821E57E}"/>
            </a:ext>
          </a:extLst>
        </xdr:cNvPr>
        <xdr:cNvSpPr txBox="1"/>
      </xdr:nvSpPr>
      <xdr:spPr>
        <a:xfrm>
          <a:off x="2705744" y="963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36847</xdr:rowOff>
    </xdr:from>
    <xdr:ext cx="405111" cy="259045"/>
    <xdr:sp macro="" textlink="">
      <xdr:nvSpPr>
        <xdr:cNvPr id="207" name="n_3mainValue【体育館・プール】&#10;有形固定資産減価償却率">
          <a:extLst>
            <a:ext uri="{FF2B5EF4-FFF2-40B4-BE49-F238E27FC236}">
              <a16:creationId xmlns:a16="http://schemas.microsoft.com/office/drawing/2014/main" id="{0863F3C5-3B95-4124-AEEB-B5B3CD773816}"/>
            </a:ext>
          </a:extLst>
        </xdr:cNvPr>
        <xdr:cNvSpPr txBox="1"/>
      </xdr:nvSpPr>
      <xdr:spPr>
        <a:xfrm>
          <a:off x="1816744" y="963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34942</xdr:rowOff>
    </xdr:from>
    <xdr:ext cx="405111" cy="259045"/>
    <xdr:sp macro="" textlink="">
      <xdr:nvSpPr>
        <xdr:cNvPr id="208" name="n_4mainValue【体育館・プール】&#10;有形固定資産減価償却率">
          <a:extLst>
            <a:ext uri="{FF2B5EF4-FFF2-40B4-BE49-F238E27FC236}">
              <a16:creationId xmlns:a16="http://schemas.microsoft.com/office/drawing/2014/main" id="{92AC2328-C036-4758-8933-4A65C92604A4}"/>
            </a:ext>
          </a:extLst>
        </xdr:cNvPr>
        <xdr:cNvSpPr txBox="1"/>
      </xdr:nvSpPr>
      <xdr:spPr>
        <a:xfrm>
          <a:off x="927744" y="963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61B5FBD3-D3BD-4DC3-A13F-BF932664FC0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E6B73ABD-3FD7-46F3-8798-B51FADD9602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1D62D135-16B8-4781-A090-B8417E44EA0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924D1B24-3AA8-42E1-B065-47CCDFE8602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40E760CB-28D3-4254-AF91-DC11D2E5E33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DD17C820-6B69-4A34-BA57-95F8B2B5CED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18E5A391-6902-44F5-86D9-66EFCDB55D7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1E76B442-34E3-4884-9188-A0191F1C447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FB7F78E5-CE82-47AC-A682-6D14668E751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FFDD5102-B19B-4596-B245-D85CC864435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77443901-7FA5-45B6-ACB5-01CA8BCAD66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00D55006-34C9-421B-BF2B-401DC12F01D4}"/>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85624A28-9771-42FC-802A-6B779587DD9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0F6C81D9-3F94-4EFE-9875-64FF9B785A41}"/>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3B1F22D8-EF71-4605-9922-939C31F3FB8B}"/>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6B6EFDF7-F394-4AAE-9315-CA0E2722B7B4}"/>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57D7D29A-A89F-4766-A863-443BC2588F2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DAA585A9-0068-4F6C-94BD-51777CCFDB58}"/>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AC658620-41A0-4954-89D0-CB6921C56C42}"/>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10E9B4C0-DE5F-426B-8CD2-3577BFBE19D6}"/>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5A522E30-53CE-4389-AC01-381A42C9D35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6432B9C9-97D1-4925-9D99-167AA1B73061}"/>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C1612991-1966-4AC0-BE39-E18875CBB80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xdr:rowOff>
    </xdr:from>
    <xdr:to>
      <xdr:col>54</xdr:col>
      <xdr:colOff>189865</xdr:colOff>
      <xdr:row>63</xdr:row>
      <xdr:rowOff>125730</xdr:rowOff>
    </xdr:to>
    <xdr:cxnSp macro="">
      <xdr:nvCxnSpPr>
        <xdr:cNvPr id="232" name="直線コネクタ 231">
          <a:extLst>
            <a:ext uri="{FF2B5EF4-FFF2-40B4-BE49-F238E27FC236}">
              <a16:creationId xmlns:a16="http://schemas.microsoft.com/office/drawing/2014/main" id="{9BD82FC3-5079-4B35-824C-A6FB792C391F}"/>
            </a:ext>
          </a:extLst>
        </xdr:cNvPr>
        <xdr:cNvCxnSpPr/>
      </xdr:nvCxnSpPr>
      <xdr:spPr>
        <a:xfrm flipV="1">
          <a:off x="10476865" y="960501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33" name="【体育館・プール】&#10;一人当たり面積最小値テキスト">
          <a:extLst>
            <a:ext uri="{FF2B5EF4-FFF2-40B4-BE49-F238E27FC236}">
              <a16:creationId xmlns:a16="http://schemas.microsoft.com/office/drawing/2014/main" id="{D44F8D22-AB1B-40CB-8318-2B46E7E6D54F}"/>
            </a:ext>
          </a:extLst>
        </xdr:cNvPr>
        <xdr:cNvSpPr txBox="1"/>
      </xdr:nvSpPr>
      <xdr:spPr>
        <a:xfrm>
          <a:off x="10515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a:extLst>
            <a:ext uri="{FF2B5EF4-FFF2-40B4-BE49-F238E27FC236}">
              <a16:creationId xmlns:a16="http://schemas.microsoft.com/office/drawing/2014/main" id="{8E1A6464-74E4-4148-BAAB-4F1B49AB00B0}"/>
            </a:ext>
          </a:extLst>
        </xdr:cNvPr>
        <xdr:cNvCxnSpPr/>
      </xdr:nvCxnSpPr>
      <xdr:spPr>
        <a:xfrm>
          <a:off x="10388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121937</xdr:rowOff>
    </xdr:from>
    <xdr:ext cx="469744" cy="259045"/>
    <xdr:sp macro="" textlink="">
      <xdr:nvSpPr>
        <xdr:cNvPr id="235" name="【体育館・プール】&#10;一人当たり面積最大値テキスト">
          <a:extLst>
            <a:ext uri="{FF2B5EF4-FFF2-40B4-BE49-F238E27FC236}">
              <a16:creationId xmlns:a16="http://schemas.microsoft.com/office/drawing/2014/main" id="{E29BBADC-B443-402C-8048-6BE5EDA38686}"/>
            </a:ext>
          </a:extLst>
        </xdr:cNvPr>
        <xdr:cNvSpPr txBox="1"/>
      </xdr:nvSpPr>
      <xdr:spPr>
        <a:xfrm>
          <a:off x="10515600" y="938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xdr:rowOff>
    </xdr:from>
    <xdr:to>
      <xdr:col>55</xdr:col>
      <xdr:colOff>88900</xdr:colOff>
      <xdr:row>56</xdr:row>
      <xdr:rowOff>3810</xdr:rowOff>
    </xdr:to>
    <xdr:cxnSp macro="">
      <xdr:nvCxnSpPr>
        <xdr:cNvPr id="236" name="直線コネクタ 235">
          <a:extLst>
            <a:ext uri="{FF2B5EF4-FFF2-40B4-BE49-F238E27FC236}">
              <a16:creationId xmlns:a16="http://schemas.microsoft.com/office/drawing/2014/main" id="{AF4F798B-F5D1-468B-9A00-F0AE3316A847}"/>
            </a:ext>
          </a:extLst>
        </xdr:cNvPr>
        <xdr:cNvCxnSpPr/>
      </xdr:nvCxnSpPr>
      <xdr:spPr>
        <a:xfrm>
          <a:off x="10388600" y="960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38117</xdr:rowOff>
    </xdr:from>
    <xdr:ext cx="469744" cy="259045"/>
    <xdr:sp macro="" textlink="">
      <xdr:nvSpPr>
        <xdr:cNvPr id="237" name="【体育館・プール】&#10;一人当たり面積平均値テキスト">
          <a:extLst>
            <a:ext uri="{FF2B5EF4-FFF2-40B4-BE49-F238E27FC236}">
              <a16:creationId xmlns:a16="http://schemas.microsoft.com/office/drawing/2014/main" id="{1DE2A7F7-E248-48BF-A4CE-F56561532157}"/>
            </a:ext>
          </a:extLst>
        </xdr:cNvPr>
        <xdr:cNvSpPr txBox="1"/>
      </xdr:nvSpPr>
      <xdr:spPr>
        <a:xfrm>
          <a:off x="10515600" y="10496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59690</xdr:rowOff>
    </xdr:from>
    <xdr:to>
      <xdr:col>55</xdr:col>
      <xdr:colOff>50800</xdr:colOff>
      <xdr:row>61</xdr:row>
      <xdr:rowOff>161290</xdr:rowOff>
    </xdr:to>
    <xdr:sp macro="" textlink="">
      <xdr:nvSpPr>
        <xdr:cNvPr id="238" name="フローチャート: 判断 237">
          <a:extLst>
            <a:ext uri="{FF2B5EF4-FFF2-40B4-BE49-F238E27FC236}">
              <a16:creationId xmlns:a16="http://schemas.microsoft.com/office/drawing/2014/main" id="{011A0F3E-F7AC-44B8-BCA2-A440C9381C3E}"/>
            </a:ext>
          </a:extLst>
        </xdr:cNvPr>
        <xdr:cNvSpPr/>
      </xdr:nvSpPr>
      <xdr:spPr>
        <a:xfrm>
          <a:off x="10426700" y="1051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78740</xdr:rowOff>
    </xdr:from>
    <xdr:to>
      <xdr:col>50</xdr:col>
      <xdr:colOff>165100</xdr:colOff>
      <xdr:row>62</xdr:row>
      <xdr:rowOff>8890</xdr:rowOff>
    </xdr:to>
    <xdr:sp macro="" textlink="">
      <xdr:nvSpPr>
        <xdr:cNvPr id="239" name="フローチャート: 判断 238">
          <a:extLst>
            <a:ext uri="{FF2B5EF4-FFF2-40B4-BE49-F238E27FC236}">
              <a16:creationId xmlns:a16="http://schemas.microsoft.com/office/drawing/2014/main" id="{11180D95-1528-4680-B5D2-B3DE52B0EB70}"/>
            </a:ext>
          </a:extLst>
        </xdr:cNvPr>
        <xdr:cNvSpPr/>
      </xdr:nvSpPr>
      <xdr:spPr>
        <a:xfrm>
          <a:off x="95885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macro="" textlink="">
      <xdr:nvSpPr>
        <xdr:cNvPr id="240" name="フローチャート: 判断 239">
          <a:extLst>
            <a:ext uri="{FF2B5EF4-FFF2-40B4-BE49-F238E27FC236}">
              <a16:creationId xmlns:a16="http://schemas.microsoft.com/office/drawing/2014/main" id="{973176C6-83F6-48B3-B864-E5E8E58F3E2C}"/>
            </a:ext>
          </a:extLst>
        </xdr:cNvPr>
        <xdr:cNvSpPr/>
      </xdr:nvSpPr>
      <xdr:spPr>
        <a:xfrm>
          <a:off x="8699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74930</xdr:rowOff>
    </xdr:from>
    <xdr:to>
      <xdr:col>41</xdr:col>
      <xdr:colOff>101600</xdr:colOff>
      <xdr:row>62</xdr:row>
      <xdr:rowOff>5080</xdr:rowOff>
    </xdr:to>
    <xdr:sp macro="" textlink="">
      <xdr:nvSpPr>
        <xdr:cNvPr id="241" name="フローチャート: 判断 240">
          <a:extLst>
            <a:ext uri="{FF2B5EF4-FFF2-40B4-BE49-F238E27FC236}">
              <a16:creationId xmlns:a16="http://schemas.microsoft.com/office/drawing/2014/main" id="{68DE64B5-3BA9-4FD8-B624-678AE64F440A}"/>
            </a:ext>
          </a:extLst>
        </xdr:cNvPr>
        <xdr:cNvSpPr/>
      </xdr:nvSpPr>
      <xdr:spPr>
        <a:xfrm>
          <a:off x="7810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71120</xdr:rowOff>
    </xdr:from>
    <xdr:to>
      <xdr:col>36</xdr:col>
      <xdr:colOff>165100</xdr:colOff>
      <xdr:row>62</xdr:row>
      <xdr:rowOff>1270</xdr:rowOff>
    </xdr:to>
    <xdr:sp macro="" textlink="">
      <xdr:nvSpPr>
        <xdr:cNvPr id="242" name="フローチャート: 判断 241">
          <a:extLst>
            <a:ext uri="{FF2B5EF4-FFF2-40B4-BE49-F238E27FC236}">
              <a16:creationId xmlns:a16="http://schemas.microsoft.com/office/drawing/2014/main" id="{F7A51114-A413-43F6-A9A2-8DE4C8DA4015}"/>
            </a:ext>
          </a:extLst>
        </xdr:cNvPr>
        <xdr:cNvSpPr/>
      </xdr:nvSpPr>
      <xdr:spPr>
        <a:xfrm>
          <a:off x="6921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CF21E4D-B8A3-4BD5-AF88-C176A2EA8FE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E23DF6A2-CF6C-4935-9615-B28479A867F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25934A70-E5BE-4192-B376-CDB1A4CBD07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21C0B066-0B95-4D12-B6D6-880F7F6FC1F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16CA179C-DA6C-40A2-AA89-5E1D297F112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21590</xdr:rowOff>
    </xdr:from>
    <xdr:to>
      <xdr:col>55</xdr:col>
      <xdr:colOff>50800</xdr:colOff>
      <xdr:row>58</xdr:row>
      <xdr:rowOff>123190</xdr:rowOff>
    </xdr:to>
    <xdr:sp macro="" textlink="">
      <xdr:nvSpPr>
        <xdr:cNvPr id="248" name="楕円 247">
          <a:extLst>
            <a:ext uri="{FF2B5EF4-FFF2-40B4-BE49-F238E27FC236}">
              <a16:creationId xmlns:a16="http://schemas.microsoft.com/office/drawing/2014/main" id="{62140A05-4D71-43F5-8FAD-8C92545F1EF8}"/>
            </a:ext>
          </a:extLst>
        </xdr:cNvPr>
        <xdr:cNvSpPr/>
      </xdr:nvSpPr>
      <xdr:spPr>
        <a:xfrm>
          <a:off x="10426700" y="996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44467</xdr:rowOff>
    </xdr:from>
    <xdr:ext cx="469744" cy="259045"/>
    <xdr:sp macro="" textlink="">
      <xdr:nvSpPr>
        <xdr:cNvPr id="249" name="【体育館・プール】&#10;一人当たり面積該当値テキスト">
          <a:extLst>
            <a:ext uri="{FF2B5EF4-FFF2-40B4-BE49-F238E27FC236}">
              <a16:creationId xmlns:a16="http://schemas.microsoft.com/office/drawing/2014/main" id="{EC75A4D7-9260-4344-A446-9BEA7681371A}"/>
            </a:ext>
          </a:extLst>
        </xdr:cNvPr>
        <xdr:cNvSpPr txBox="1"/>
      </xdr:nvSpPr>
      <xdr:spPr>
        <a:xfrm>
          <a:off x="10515600" y="981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59690</xdr:rowOff>
    </xdr:from>
    <xdr:to>
      <xdr:col>50</xdr:col>
      <xdr:colOff>165100</xdr:colOff>
      <xdr:row>58</xdr:row>
      <xdr:rowOff>161290</xdr:rowOff>
    </xdr:to>
    <xdr:sp macro="" textlink="">
      <xdr:nvSpPr>
        <xdr:cNvPr id="250" name="楕円 249">
          <a:extLst>
            <a:ext uri="{FF2B5EF4-FFF2-40B4-BE49-F238E27FC236}">
              <a16:creationId xmlns:a16="http://schemas.microsoft.com/office/drawing/2014/main" id="{40EB9655-5D40-4F58-8526-733324706FC0}"/>
            </a:ext>
          </a:extLst>
        </xdr:cNvPr>
        <xdr:cNvSpPr/>
      </xdr:nvSpPr>
      <xdr:spPr>
        <a:xfrm>
          <a:off x="9588500" y="1000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72390</xdr:rowOff>
    </xdr:from>
    <xdr:to>
      <xdr:col>55</xdr:col>
      <xdr:colOff>0</xdr:colOff>
      <xdr:row>58</xdr:row>
      <xdr:rowOff>110490</xdr:rowOff>
    </xdr:to>
    <xdr:cxnSp macro="">
      <xdr:nvCxnSpPr>
        <xdr:cNvPr id="251" name="直線コネクタ 250">
          <a:extLst>
            <a:ext uri="{FF2B5EF4-FFF2-40B4-BE49-F238E27FC236}">
              <a16:creationId xmlns:a16="http://schemas.microsoft.com/office/drawing/2014/main" id="{1693F6D9-0409-4C82-843A-B27599779990}"/>
            </a:ext>
          </a:extLst>
        </xdr:cNvPr>
        <xdr:cNvCxnSpPr/>
      </xdr:nvCxnSpPr>
      <xdr:spPr>
        <a:xfrm flipV="1">
          <a:off x="9639300" y="1001649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55880</xdr:rowOff>
    </xdr:from>
    <xdr:to>
      <xdr:col>46</xdr:col>
      <xdr:colOff>38100</xdr:colOff>
      <xdr:row>58</xdr:row>
      <xdr:rowOff>157480</xdr:rowOff>
    </xdr:to>
    <xdr:sp macro="" textlink="">
      <xdr:nvSpPr>
        <xdr:cNvPr id="252" name="楕円 251">
          <a:extLst>
            <a:ext uri="{FF2B5EF4-FFF2-40B4-BE49-F238E27FC236}">
              <a16:creationId xmlns:a16="http://schemas.microsoft.com/office/drawing/2014/main" id="{994E3B3E-9CF2-4947-ADE5-F6F448923A71}"/>
            </a:ext>
          </a:extLst>
        </xdr:cNvPr>
        <xdr:cNvSpPr/>
      </xdr:nvSpPr>
      <xdr:spPr>
        <a:xfrm>
          <a:off x="8699500" y="999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106680</xdr:rowOff>
    </xdr:from>
    <xdr:to>
      <xdr:col>50</xdr:col>
      <xdr:colOff>114300</xdr:colOff>
      <xdr:row>58</xdr:row>
      <xdr:rowOff>110490</xdr:rowOff>
    </xdr:to>
    <xdr:cxnSp macro="">
      <xdr:nvCxnSpPr>
        <xdr:cNvPr id="253" name="直線コネクタ 252">
          <a:extLst>
            <a:ext uri="{FF2B5EF4-FFF2-40B4-BE49-F238E27FC236}">
              <a16:creationId xmlns:a16="http://schemas.microsoft.com/office/drawing/2014/main" id="{A37FEDA0-8F11-4875-A633-873E639BD9C4}"/>
            </a:ext>
          </a:extLst>
        </xdr:cNvPr>
        <xdr:cNvCxnSpPr/>
      </xdr:nvCxnSpPr>
      <xdr:spPr>
        <a:xfrm>
          <a:off x="8750300" y="100507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71120</xdr:rowOff>
    </xdr:from>
    <xdr:to>
      <xdr:col>41</xdr:col>
      <xdr:colOff>101600</xdr:colOff>
      <xdr:row>59</xdr:row>
      <xdr:rowOff>1270</xdr:rowOff>
    </xdr:to>
    <xdr:sp macro="" textlink="">
      <xdr:nvSpPr>
        <xdr:cNvPr id="254" name="楕円 253">
          <a:extLst>
            <a:ext uri="{FF2B5EF4-FFF2-40B4-BE49-F238E27FC236}">
              <a16:creationId xmlns:a16="http://schemas.microsoft.com/office/drawing/2014/main" id="{DAE50F09-508B-4413-AAE8-2C2F51EA1CAD}"/>
            </a:ext>
          </a:extLst>
        </xdr:cNvPr>
        <xdr:cNvSpPr/>
      </xdr:nvSpPr>
      <xdr:spPr>
        <a:xfrm>
          <a:off x="7810500" y="1001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106680</xdr:rowOff>
    </xdr:from>
    <xdr:to>
      <xdr:col>45</xdr:col>
      <xdr:colOff>177800</xdr:colOff>
      <xdr:row>58</xdr:row>
      <xdr:rowOff>121920</xdr:rowOff>
    </xdr:to>
    <xdr:cxnSp macro="">
      <xdr:nvCxnSpPr>
        <xdr:cNvPr id="255" name="直線コネクタ 254">
          <a:extLst>
            <a:ext uri="{FF2B5EF4-FFF2-40B4-BE49-F238E27FC236}">
              <a16:creationId xmlns:a16="http://schemas.microsoft.com/office/drawing/2014/main" id="{666E9441-9107-4D9C-A96B-70D4161D61C2}"/>
            </a:ext>
          </a:extLst>
        </xdr:cNvPr>
        <xdr:cNvCxnSpPr/>
      </xdr:nvCxnSpPr>
      <xdr:spPr>
        <a:xfrm flipV="1">
          <a:off x="7861300" y="100507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86360</xdr:rowOff>
    </xdr:from>
    <xdr:to>
      <xdr:col>36</xdr:col>
      <xdr:colOff>165100</xdr:colOff>
      <xdr:row>59</xdr:row>
      <xdr:rowOff>16510</xdr:rowOff>
    </xdr:to>
    <xdr:sp macro="" textlink="">
      <xdr:nvSpPr>
        <xdr:cNvPr id="256" name="楕円 255">
          <a:extLst>
            <a:ext uri="{FF2B5EF4-FFF2-40B4-BE49-F238E27FC236}">
              <a16:creationId xmlns:a16="http://schemas.microsoft.com/office/drawing/2014/main" id="{C06D212C-0668-4C9E-B004-DBCFA4930BAC}"/>
            </a:ext>
          </a:extLst>
        </xdr:cNvPr>
        <xdr:cNvSpPr/>
      </xdr:nvSpPr>
      <xdr:spPr>
        <a:xfrm>
          <a:off x="6921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58</xdr:row>
      <xdr:rowOff>121920</xdr:rowOff>
    </xdr:from>
    <xdr:to>
      <xdr:col>41</xdr:col>
      <xdr:colOff>50800</xdr:colOff>
      <xdr:row>58</xdr:row>
      <xdr:rowOff>137160</xdr:rowOff>
    </xdr:to>
    <xdr:cxnSp macro="">
      <xdr:nvCxnSpPr>
        <xdr:cNvPr id="257" name="直線コネクタ 256">
          <a:extLst>
            <a:ext uri="{FF2B5EF4-FFF2-40B4-BE49-F238E27FC236}">
              <a16:creationId xmlns:a16="http://schemas.microsoft.com/office/drawing/2014/main" id="{30F13345-9BF5-4E0D-B4A8-A98AE07F7AC3}"/>
            </a:ext>
          </a:extLst>
        </xdr:cNvPr>
        <xdr:cNvCxnSpPr/>
      </xdr:nvCxnSpPr>
      <xdr:spPr>
        <a:xfrm flipV="1">
          <a:off x="6972300" y="100660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17</xdr:rowOff>
    </xdr:from>
    <xdr:ext cx="469744" cy="259045"/>
    <xdr:sp macro="" textlink="">
      <xdr:nvSpPr>
        <xdr:cNvPr id="258" name="n_1aveValue【体育館・プール】&#10;一人当たり面積">
          <a:extLst>
            <a:ext uri="{FF2B5EF4-FFF2-40B4-BE49-F238E27FC236}">
              <a16:creationId xmlns:a16="http://schemas.microsoft.com/office/drawing/2014/main" id="{52428729-C1E6-414B-90F1-DCCF0EB16C39}"/>
            </a:ext>
          </a:extLst>
        </xdr:cNvPr>
        <xdr:cNvSpPr txBox="1"/>
      </xdr:nvSpPr>
      <xdr:spPr>
        <a:xfrm>
          <a:off x="9391727" y="1062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11447</xdr:rowOff>
    </xdr:from>
    <xdr:ext cx="469744" cy="259045"/>
    <xdr:sp macro="" textlink="">
      <xdr:nvSpPr>
        <xdr:cNvPr id="259" name="n_2aveValue【体育館・プール】&#10;一人当たり面積">
          <a:extLst>
            <a:ext uri="{FF2B5EF4-FFF2-40B4-BE49-F238E27FC236}">
              <a16:creationId xmlns:a16="http://schemas.microsoft.com/office/drawing/2014/main" id="{8F991714-2C6C-4683-A1F3-DD81C1882B0C}"/>
            </a:ext>
          </a:extLst>
        </xdr:cNvPr>
        <xdr:cNvSpPr txBox="1"/>
      </xdr:nvSpPr>
      <xdr:spPr>
        <a:xfrm>
          <a:off x="8515427" y="1064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167657</xdr:rowOff>
    </xdr:from>
    <xdr:ext cx="469744" cy="259045"/>
    <xdr:sp macro="" textlink="">
      <xdr:nvSpPr>
        <xdr:cNvPr id="260" name="n_3aveValue【体育館・プール】&#10;一人当たり面積">
          <a:extLst>
            <a:ext uri="{FF2B5EF4-FFF2-40B4-BE49-F238E27FC236}">
              <a16:creationId xmlns:a16="http://schemas.microsoft.com/office/drawing/2014/main" id="{144C6DE9-5B8F-4C02-A5C2-C13C0198F6ED}"/>
            </a:ext>
          </a:extLst>
        </xdr:cNvPr>
        <xdr:cNvSpPr txBox="1"/>
      </xdr:nvSpPr>
      <xdr:spPr>
        <a:xfrm>
          <a:off x="76264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163847</xdr:rowOff>
    </xdr:from>
    <xdr:ext cx="469744" cy="259045"/>
    <xdr:sp macro="" textlink="">
      <xdr:nvSpPr>
        <xdr:cNvPr id="261" name="n_4aveValue【体育館・プール】&#10;一人当たり面積">
          <a:extLst>
            <a:ext uri="{FF2B5EF4-FFF2-40B4-BE49-F238E27FC236}">
              <a16:creationId xmlns:a16="http://schemas.microsoft.com/office/drawing/2014/main" id="{35FCAFE8-B6B4-4783-B78D-2135DA365CA8}"/>
            </a:ext>
          </a:extLst>
        </xdr:cNvPr>
        <xdr:cNvSpPr txBox="1"/>
      </xdr:nvSpPr>
      <xdr:spPr>
        <a:xfrm>
          <a:off x="6737427" y="1062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6367</xdr:rowOff>
    </xdr:from>
    <xdr:ext cx="469744" cy="259045"/>
    <xdr:sp macro="" textlink="">
      <xdr:nvSpPr>
        <xdr:cNvPr id="262" name="n_1mainValue【体育館・プール】&#10;一人当たり面積">
          <a:extLst>
            <a:ext uri="{FF2B5EF4-FFF2-40B4-BE49-F238E27FC236}">
              <a16:creationId xmlns:a16="http://schemas.microsoft.com/office/drawing/2014/main" id="{D7926371-EE02-4A09-84CA-71421C8C24A1}"/>
            </a:ext>
          </a:extLst>
        </xdr:cNvPr>
        <xdr:cNvSpPr txBox="1"/>
      </xdr:nvSpPr>
      <xdr:spPr>
        <a:xfrm>
          <a:off x="9391727" y="977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2557</xdr:rowOff>
    </xdr:from>
    <xdr:ext cx="469744" cy="259045"/>
    <xdr:sp macro="" textlink="">
      <xdr:nvSpPr>
        <xdr:cNvPr id="263" name="n_2mainValue【体育館・プール】&#10;一人当たり面積">
          <a:extLst>
            <a:ext uri="{FF2B5EF4-FFF2-40B4-BE49-F238E27FC236}">
              <a16:creationId xmlns:a16="http://schemas.microsoft.com/office/drawing/2014/main" id="{12EB35B7-2373-4194-A1A1-656F6D0A9831}"/>
            </a:ext>
          </a:extLst>
        </xdr:cNvPr>
        <xdr:cNvSpPr txBox="1"/>
      </xdr:nvSpPr>
      <xdr:spPr>
        <a:xfrm>
          <a:off x="8515427" y="977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57</xdr:row>
      <xdr:rowOff>17797</xdr:rowOff>
    </xdr:from>
    <xdr:ext cx="469744" cy="259045"/>
    <xdr:sp macro="" textlink="">
      <xdr:nvSpPr>
        <xdr:cNvPr id="264" name="n_3mainValue【体育館・プール】&#10;一人当たり面積">
          <a:extLst>
            <a:ext uri="{FF2B5EF4-FFF2-40B4-BE49-F238E27FC236}">
              <a16:creationId xmlns:a16="http://schemas.microsoft.com/office/drawing/2014/main" id="{FAD6C7A0-7D3D-4E3E-BD7C-DDF79DBF1E17}"/>
            </a:ext>
          </a:extLst>
        </xdr:cNvPr>
        <xdr:cNvSpPr txBox="1"/>
      </xdr:nvSpPr>
      <xdr:spPr>
        <a:xfrm>
          <a:off x="7626427" y="979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57</xdr:row>
      <xdr:rowOff>33037</xdr:rowOff>
    </xdr:from>
    <xdr:ext cx="469744" cy="259045"/>
    <xdr:sp macro="" textlink="">
      <xdr:nvSpPr>
        <xdr:cNvPr id="265" name="n_4mainValue【体育館・プール】&#10;一人当たり面積">
          <a:extLst>
            <a:ext uri="{FF2B5EF4-FFF2-40B4-BE49-F238E27FC236}">
              <a16:creationId xmlns:a16="http://schemas.microsoft.com/office/drawing/2014/main" id="{959F85CA-A6EF-4BC4-9A40-3FAC70FF37A9}"/>
            </a:ext>
          </a:extLst>
        </xdr:cNvPr>
        <xdr:cNvSpPr txBox="1"/>
      </xdr:nvSpPr>
      <xdr:spPr>
        <a:xfrm>
          <a:off x="6737427" y="980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378CCFAF-803D-4D24-BABA-D685F3C5142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EB1ECDAD-3D18-4BAB-B8C9-DD76F6B0B4E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BE1D1019-B062-43C6-954E-FE64B59F531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16FB6F8A-91D8-4E95-999D-DD2E272AC8E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AA64EB6C-103C-41DA-A5C3-F80618868B6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3F518197-2CAA-45A2-ADE4-C0A4A57F59E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4E37AEEE-EDA2-4F54-BC96-A1C2C8514E0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C5BC358E-09A1-4906-BCC2-1E07647D2C6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8A9EC49F-16DB-4062-B887-41BF42AC72B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0F1C1FD0-BAE8-447B-B3AE-E76035ADEC1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519B9FE7-7DDB-4E51-96C0-93D16C26E7F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7" name="直線コネクタ 276">
          <a:extLst>
            <a:ext uri="{FF2B5EF4-FFF2-40B4-BE49-F238E27FC236}">
              <a16:creationId xmlns:a16="http://schemas.microsoft.com/office/drawing/2014/main" id="{D06381AF-B9F1-4FAD-9286-8F15D98FEB9B}"/>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8" name="テキスト ボックス 277">
          <a:extLst>
            <a:ext uri="{FF2B5EF4-FFF2-40B4-BE49-F238E27FC236}">
              <a16:creationId xmlns:a16="http://schemas.microsoft.com/office/drawing/2014/main" id="{23C86479-9785-435F-B57B-CD2AEEE481EC}"/>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9" name="直線コネクタ 278">
          <a:extLst>
            <a:ext uri="{FF2B5EF4-FFF2-40B4-BE49-F238E27FC236}">
              <a16:creationId xmlns:a16="http://schemas.microsoft.com/office/drawing/2014/main" id="{0615289F-0B7B-41E5-9E6B-497C0037DCE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0" name="テキスト ボックス 279">
          <a:extLst>
            <a:ext uri="{FF2B5EF4-FFF2-40B4-BE49-F238E27FC236}">
              <a16:creationId xmlns:a16="http://schemas.microsoft.com/office/drawing/2014/main" id="{797F2CBD-EE75-46DA-9F70-5B206301E573}"/>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1" name="直線コネクタ 280">
          <a:extLst>
            <a:ext uri="{FF2B5EF4-FFF2-40B4-BE49-F238E27FC236}">
              <a16:creationId xmlns:a16="http://schemas.microsoft.com/office/drawing/2014/main" id="{0E456970-8666-49A9-8A5F-82B5293971A7}"/>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2" name="テキスト ボックス 281">
          <a:extLst>
            <a:ext uri="{FF2B5EF4-FFF2-40B4-BE49-F238E27FC236}">
              <a16:creationId xmlns:a16="http://schemas.microsoft.com/office/drawing/2014/main" id="{378FA8CD-AD52-4629-9CA2-B7FAFB20E70C}"/>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3" name="直線コネクタ 282">
          <a:extLst>
            <a:ext uri="{FF2B5EF4-FFF2-40B4-BE49-F238E27FC236}">
              <a16:creationId xmlns:a16="http://schemas.microsoft.com/office/drawing/2014/main" id="{8179F5FF-0BE3-47E7-9139-9BD6FE48548E}"/>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4" name="テキスト ボックス 283">
          <a:extLst>
            <a:ext uri="{FF2B5EF4-FFF2-40B4-BE49-F238E27FC236}">
              <a16:creationId xmlns:a16="http://schemas.microsoft.com/office/drawing/2014/main" id="{2EA9DCD4-2BF8-472E-9499-6E71332F2C27}"/>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64DEAB1A-DAB2-4E7F-B347-D0FB25FA54D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a:extLst>
            <a:ext uri="{FF2B5EF4-FFF2-40B4-BE49-F238E27FC236}">
              <a16:creationId xmlns:a16="http://schemas.microsoft.com/office/drawing/2014/main" id="{7E6BA903-CA81-4334-A0E1-1C34C5B51A2E}"/>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002890EA-2E9B-4B5E-96EA-62DFA6018E6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76963</xdr:rowOff>
    </xdr:from>
    <xdr:to>
      <xdr:col>24</xdr:col>
      <xdr:colOff>62865</xdr:colOff>
      <xdr:row>86</xdr:row>
      <xdr:rowOff>38100</xdr:rowOff>
    </xdr:to>
    <xdr:cxnSp macro="">
      <xdr:nvCxnSpPr>
        <xdr:cNvPr id="288" name="直線コネクタ 287">
          <a:extLst>
            <a:ext uri="{FF2B5EF4-FFF2-40B4-BE49-F238E27FC236}">
              <a16:creationId xmlns:a16="http://schemas.microsoft.com/office/drawing/2014/main" id="{D792FA7A-DC6D-477D-9612-AF96A535DFC0}"/>
            </a:ext>
          </a:extLst>
        </xdr:cNvPr>
        <xdr:cNvCxnSpPr/>
      </xdr:nvCxnSpPr>
      <xdr:spPr>
        <a:xfrm flipV="1">
          <a:off x="4634865" y="13450063"/>
          <a:ext cx="0" cy="1332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9" name="【福祉施設】&#10;有形固定資産減価償却率最小値テキスト">
          <a:extLst>
            <a:ext uri="{FF2B5EF4-FFF2-40B4-BE49-F238E27FC236}">
              <a16:creationId xmlns:a16="http://schemas.microsoft.com/office/drawing/2014/main" id="{DDC919F1-C99E-4B0A-8BDF-30CE687B76A3}"/>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90" name="直線コネクタ 289">
          <a:extLst>
            <a:ext uri="{FF2B5EF4-FFF2-40B4-BE49-F238E27FC236}">
              <a16:creationId xmlns:a16="http://schemas.microsoft.com/office/drawing/2014/main" id="{E80C0CBC-9E42-44F7-B26B-E4D48B25C68C}"/>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23640</xdr:rowOff>
    </xdr:from>
    <xdr:ext cx="405111" cy="259045"/>
    <xdr:sp macro="" textlink="">
      <xdr:nvSpPr>
        <xdr:cNvPr id="291" name="【福祉施設】&#10;有形固定資産減価償却率最大値テキスト">
          <a:extLst>
            <a:ext uri="{FF2B5EF4-FFF2-40B4-BE49-F238E27FC236}">
              <a16:creationId xmlns:a16="http://schemas.microsoft.com/office/drawing/2014/main" id="{F9853E46-C97D-4E1A-8D02-3DEA7AC21D7E}"/>
            </a:ext>
          </a:extLst>
        </xdr:cNvPr>
        <xdr:cNvSpPr txBox="1"/>
      </xdr:nvSpPr>
      <xdr:spPr>
        <a:xfrm>
          <a:off x="4673600" y="13225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76963</xdr:rowOff>
    </xdr:from>
    <xdr:to>
      <xdr:col>24</xdr:col>
      <xdr:colOff>152400</xdr:colOff>
      <xdr:row>78</xdr:row>
      <xdr:rowOff>76963</xdr:rowOff>
    </xdr:to>
    <xdr:cxnSp macro="">
      <xdr:nvCxnSpPr>
        <xdr:cNvPr id="292" name="直線コネクタ 291">
          <a:extLst>
            <a:ext uri="{FF2B5EF4-FFF2-40B4-BE49-F238E27FC236}">
              <a16:creationId xmlns:a16="http://schemas.microsoft.com/office/drawing/2014/main" id="{F8E6CD30-7A4E-4DD0-BA77-15E6337E6D0E}"/>
            </a:ext>
          </a:extLst>
        </xdr:cNvPr>
        <xdr:cNvCxnSpPr/>
      </xdr:nvCxnSpPr>
      <xdr:spPr>
        <a:xfrm>
          <a:off x="4546600" y="1345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119905</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E8A7887E-EE2F-4D8B-9CC8-E23FCFE30159}"/>
            </a:ext>
          </a:extLst>
        </xdr:cNvPr>
        <xdr:cNvSpPr txBox="1"/>
      </xdr:nvSpPr>
      <xdr:spPr>
        <a:xfrm>
          <a:off x="4673600" y="136644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97028</xdr:rowOff>
    </xdr:from>
    <xdr:to>
      <xdr:col>24</xdr:col>
      <xdr:colOff>114300</xdr:colOff>
      <xdr:row>81</xdr:row>
      <xdr:rowOff>27178</xdr:rowOff>
    </xdr:to>
    <xdr:sp macro="" textlink="">
      <xdr:nvSpPr>
        <xdr:cNvPr id="294" name="フローチャート: 判断 293">
          <a:extLst>
            <a:ext uri="{FF2B5EF4-FFF2-40B4-BE49-F238E27FC236}">
              <a16:creationId xmlns:a16="http://schemas.microsoft.com/office/drawing/2014/main" id="{F7340A1C-4CFC-43B9-A850-3CE0A2DE0D9A}"/>
            </a:ext>
          </a:extLst>
        </xdr:cNvPr>
        <xdr:cNvSpPr/>
      </xdr:nvSpPr>
      <xdr:spPr>
        <a:xfrm>
          <a:off x="4584700" y="1381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97028</xdr:rowOff>
    </xdr:from>
    <xdr:to>
      <xdr:col>20</xdr:col>
      <xdr:colOff>38100</xdr:colOff>
      <xdr:row>81</xdr:row>
      <xdr:rowOff>27178</xdr:rowOff>
    </xdr:to>
    <xdr:sp macro="" textlink="">
      <xdr:nvSpPr>
        <xdr:cNvPr id="295" name="フローチャート: 判断 294">
          <a:extLst>
            <a:ext uri="{FF2B5EF4-FFF2-40B4-BE49-F238E27FC236}">
              <a16:creationId xmlns:a16="http://schemas.microsoft.com/office/drawing/2014/main" id="{79E026C3-2E13-4CE7-8B45-58BEA0CF0934}"/>
            </a:ext>
          </a:extLst>
        </xdr:cNvPr>
        <xdr:cNvSpPr/>
      </xdr:nvSpPr>
      <xdr:spPr>
        <a:xfrm>
          <a:off x="3746500" y="1381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65024</xdr:rowOff>
    </xdr:from>
    <xdr:to>
      <xdr:col>15</xdr:col>
      <xdr:colOff>101600</xdr:colOff>
      <xdr:row>80</xdr:row>
      <xdr:rowOff>166624</xdr:rowOff>
    </xdr:to>
    <xdr:sp macro="" textlink="">
      <xdr:nvSpPr>
        <xdr:cNvPr id="296" name="フローチャート: 判断 295">
          <a:extLst>
            <a:ext uri="{FF2B5EF4-FFF2-40B4-BE49-F238E27FC236}">
              <a16:creationId xmlns:a16="http://schemas.microsoft.com/office/drawing/2014/main" id="{0FB5DBD6-34B1-4A99-8E7A-7BCED9A78695}"/>
            </a:ext>
          </a:extLst>
        </xdr:cNvPr>
        <xdr:cNvSpPr/>
      </xdr:nvSpPr>
      <xdr:spPr>
        <a:xfrm>
          <a:off x="2857500" y="1378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46737</xdr:rowOff>
    </xdr:from>
    <xdr:to>
      <xdr:col>10</xdr:col>
      <xdr:colOff>165100</xdr:colOff>
      <xdr:row>80</xdr:row>
      <xdr:rowOff>148337</xdr:rowOff>
    </xdr:to>
    <xdr:sp macro="" textlink="">
      <xdr:nvSpPr>
        <xdr:cNvPr id="297" name="フローチャート: 判断 296">
          <a:extLst>
            <a:ext uri="{FF2B5EF4-FFF2-40B4-BE49-F238E27FC236}">
              <a16:creationId xmlns:a16="http://schemas.microsoft.com/office/drawing/2014/main" id="{87D5C8C4-3521-4E80-B59A-F4536E84C161}"/>
            </a:ext>
          </a:extLst>
        </xdr:cNvPr>
        <xdr:cNvSpPr/>
      </xdr:nvSpPr>
      <xdr:spPr>
        <a:xfrm>
          <a:off x="1968500" y="1376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37592</xdr:rowOff>
    </xdr:from>
    <xdr:to>
      <xdr:col>6</xdr:col>
      <xdr:colOff>38100</xdr:colOff>
      <xdr:row>80</xdr:row>
      <xdr:rowOff>139192</xdr:rowOff>
    </xdr:to>
    <xdr:sp macro="" textlink="">
      <xdr:nvSpPr>
        <xdr:cNvPr id="298" name="フローチャート: 判断 297">
          <a:extLst>
            <a:ext uri="{FF2B5EF4-FFF2-40B4-BE49-F238E27FC236}">
              <a16:creationId xmlns:a16="http://schemas.microsoft.com/office/drawing/2014/main" id="{9D0469AA-88E1-4FC7-894B-5E086B439118}"/>
            </a:ext>
          </a:extLst>
        </xdr:cNvPr>
        <xdr:cNvSpPr/>
      </xdr:nvSpPr>
      <xdr:spPr>
        <a:xfrm>
          <a:off x="1079500" y="1375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9F8BD838-8495-498D-AF8E-97B98DDDEF8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77CE6E6D-AE4D-4B62-9FF3-1097F6F8FEC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555E70F-37D4-4B7C-A8A3-1A3F1517623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56B9B0CE-F5F4-4E8F-940A-5D462264463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861FB7F8-E4AA-4AA6-84EA-31367C06287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17018</xdr:rowOff>
    </xdr:from>
    <xdr:to>
      <xdr:col>24</xdr:col>
      <xdr:colOff>114300</xdr:colOff>
      <xdr:row>81</xdr:row>
      <xdr:rowOff>118618</xdr:rowOff>
    </xdr:to>
    <xdr:sp macro="" textlink="">
      <xdr:nvSpPr>
        <xdr:cNvPr id="304" name="楕円 303">
          <a:extLst>
            <a:ext uri="{FF2B5EF4-FFF2-40B4-BE49-F238E27FC236}">
              <a16:creationId xmlns:a16="http://schemas.microsoft.com/office/drawing/2014/main" id="{C3C6E477-5D0C-4218-9CB3-302D30DC4D52}"/>
            </a:ext>
          </a:extLst>
        </xdr:cNvPr>
        <xdr:cNvSpPr/>
      </xdr:nvSpPr>
      <xdr:spPr>
        <a:xfrm>
          <a:off x="4584700" y="1390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166895</xdr:rowOff>
    </xdr:from>
    <xdr:ext cx="405111" cy="259045"/>
    <xdr:sp macro="" textlink="">
      <xdr:nvSpPr>
        <xdr:cNvPr id="305" name="【福祉施設】&#10;有形固定資産減価償却率該当値テキスト">
          <a:extLst>
            <a:ext uri="{FF2B5EF4-FFF2-40B4-BE49-F238E27FC236}">
              <a16:creationId xmlns:a16="http://schemas.microsoft.com/office/drawing/2014/main" id="{D2901262-C8D8-4021-A86B-1309DA91F540}"/>
            </a:ext>
          </a:extLst>
        </xdr:cNvPr>
        <xdr:cNvSpPr txBox="1"/>
      </xdr:nvSpPr>
      <xdr:spPr>
        <a:xfrm>
          <a:off x="4673600" y="13882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165608</xdr:rowOff>
    </xdr:from>
    <xdr:to>
      <xdr:col>20</xdr:col>
      <xdr:colOff>38100</xdr:colOff>
      <xdr:row>81</xdr:row>
      <xdr:rowOff>95758</xdr:rowOff>
    </xdr:to>
    <xdr:sp macro="" textlink="">
      <xdr:nvSpPr>
        <xdr:cNvPr id="306" name="楕円 305">
          <a:extLst>
            <a:ext uri="{FF2B5EF4-FFF2-40B4-BE49-F238E27FC236}">
              <a16:creationId xmlns:a16="http://schemas.microsoft.com/office/drawing/2014/main" id="{DBABBAEC-8770-4350-A920-42D0737CC1F1}"/>
            </a:ext>
          </a:extLst>
        </xdr:cNvPr>
        <xdr:cNvSpPr/>
      </xdr:nvSpPr>
      <xdr:spPr>
        <a:xfrm>
          <a:off x="3746500" y="1388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44958</xdr:rowOff>
    </xdr:from>
    <xdr:to>
      <xdr:col>24</xdr:col>
      <xdr:colOff>63500</xdr:colOff>
      <xdr:row>81</xdr:row>
      <xdr:rowOff>67818</xdr:rowOff>
    </xdr:to>
    <xdr:cxnSp macro="">
      <xdr:nvCxnSpPr>
        <xdr:cNvPr id="307" name="直線コネクタ 306">
          <a:extLst>
            <a:ext uri="{FF2B5EF4-FFF2-40B4-BE49-F238E27FC236}">
              <a16:creationId xmlns:a16="http://schemas.microsoft.com/office/drawing/2014/main" id="{AEB7BA50-FA73-4FC2-A23C-B261DED42EED}"/>
            </a:ext>
          </a:extLst>
        </xdr:cNvPr>
        <xdr:cNvCxnSpPr/>
      </xdr:nvCxnSpPr>
      <xdr:spPr>
        <a:xfrm>
          <a:off x="3797300" y="1393240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71882</xdr:rowOff>
    </xdr:from>
    <xdr:to>
      <xdr:col>15</xdr:col>
      <xdr:colOff>101600</xdr:colOff>
      <xdr:row>81</xdr:row>
      <xdr:rowOff>2032</xdr:rowOff>
    </xdr:to>
    <xdr:sp macro="" textlink="">
      <xdr:nvSpPr>
        <xdr:cNvPr id="308" name="楕円 307">
          <a:extLst>
            <a:ext uri="{FF2B5EF4-FFF2-40B4-BE49-F238E27FC236}">
              <a16:creationId xmlns:a16="http://schemas.microsoft.com/office/drawing/2014/main" id="{CB17BEBD-C4FA-4BD9-A587-30F49938B155}"/>
            </a:ext>
          </a:extLst>
        </xdr:cNvPr>
        <xdr:cNvSpPr/>
      </xdr:nvSpPr>
      <xdr:spPr>
        <a:xfrm>
          <a:off x="2857500" y="1378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122682</xdr:rowOff>
    </xdr:from>
    <xdr:to>
      <xdr:col>19</xdr:col>
      <xdr:colOff>177800</xdr:colOff>
      <xdr:row>81</xdr:row>
      <xdr:rowOff>44958</xdr:rowOff>
    </xdr:to>
    <xdr:cxnSp macro="">
      <xdr:nvCxnSpPr>
        <xdr:cNvPr id="309" name="直線コネクタ 308">
          <a:extLst>
            <a:ext uri="{FF2B5EF4-FFF2-40B4-BE49-F238E27FC236}">
              <a16:creationId xmlns:a16="http://schemas.microsoft.com/office/drawing/2014/main" id="{DCFF9D25-BC3C-4827-9D2D-165DCED421C3}"/>
            </a:ext>
          </a:extLst>
        </xdr:cNvPr>
        <xdr:cNvCxnSpPr/>
      </xdr:nvCxnSpPr>
      <xdr:spPr>
        <a:xfrm>
          <a:off x="2908300" y="13838682"/>
          <a:ext cx="8890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126746</xdr:rowOff>
    </xdr:from>
    <xdr:to>
      <xdr:col>10</xdr:col>
      <xdr:colOff>165100</xdr:colOff>
      <xdr:row>81</xdr:row>
      <xdr:rowOff>56896</xdr:rowOff>
    </xdr:to>
    <xdr:sp macro="" textlink="">
      <xdr:nvSpPr>
        <xdr:cNvPr id="310" name="楕円 309">
          <a:extLst>
            <a:ext uri="{FF2B5EF4-FFF2-40B4-BE49-F238E27FC236}">
              <a16:creationId xmlns:a16="http://schemas.microsoft.com/office/drawing/2014/main" id="{207DB14E-6287-42C8-954A-97556EE07641}"/>
            </a:ext>
          </a:extLst>
        </xdr:cNvPr>
        <xdr:cNvSpPr/>
      </xdr:nvSpPr>
      <xdr:spPr>
        <a:xfrm>
          <a:off x="1968500" y="1384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122682</xdr:rowOff>
    </xdr:from>
    <xdr:to>
      <xdr:col>15</xdr:col>
      <xdr:colOff>50800</xdr:colOff>
      <xdr:row>81</xdr:row>
      <xdr:rowOff>6096</xdr:rowOff>
    </xdr:to>
    <xdr:cxnSp macro="">
      <xdr:nvCxnSpPr>
        <xdr:cNvPr id="311" name="直線コネクタ 310">
          <a:extLst>
            <a:ext uri="{FF2B5EF4-FFF2-40B4-BE49-F238E27FC236}">
              <a16:creationId xmlns:a16="http://schemas.microsoft.com/office/drawing/2014/main" id="{E193D597-AB99-43CA-B182-8F25DE43ABD5}"/>
            </a:ext>
          </a:extLst>
        </xdr:cNvPr>
        <xdr:cNvCxnSpPr/>
      </xdr:nvCxnSpPr>
      <xdr:spPr>
        <a:xfrm flipV="1">
          <a:off x="2019300" y="1383868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97028</xdr:rowOff>
    </xdr:from>
    <xdr:to>
      <xdr:col>6</xdr:col>
      <xdr:colOff>38100</xdr:colOff>
      <xdr:row>85</xdr:row>
      <xdr:rowOff>27178</xdr:rowOff>
    </xdr:to>
    <xdr:sp macro="" textlink="">
      <xdr:nvSpPr>
        <xdr:cNvPr id="312" name="楕円 311">
          <a:extLst>
            <a:ext uri="{FF2B5EF4-FFF2-40B4-BE49-F238E27FC236}">
              <a16:creationId xmlns:a16="http://schemas.microsoft.com/office/drawing/2014/main" id="{76A8C98B-7F59-4B99-917B-9A83E8A8982F}"/>
            </a:ext>
          </a:extLst>
        </xdr:cNvPr>
        <xdr:cNvSpPr/>
      </xdr:nvSpPr>
      <xdr:spPr>
        <a:xfrm>
          <a:off x="1079500" y="1449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6096</xdr:rowOff>
    </xdr:from>
    <xdr:to>
      <xdr:col>10</xdr:col>
      <xdr:colOff>114300</xdr:colOff>
      <xdr:row>84</xdr:row>
      <xdr:rowOff>147828</xdr:rowOff>
    </xdr:to>
    <xdr:cxnSp macro="">
      <xdr:nvCxnSpPr>
        <xdr:cNvPr id="313" name="直線コネクタ 312">
          <a:extLst>
            <a:ext uri="{FF2B5EF4-FFF2-40B4-BE49-F238E27FC236}">
              <a16:creationId xmlns:a16="http://schemas.microsoft.com/office/drawing/2014/main" id="{2C6E37F3-6BE3-44AD-9A36-39B0EC9570E2}"/>
            </a:ext>
          </a:extLst>
        </xdr:cNvPr>
        <xdr:cNvCxnSpPr/>
      </xdr:nvCxnSpPr>
      <xdr:spPr>
        <a:xfrm flipV="1">
          <a:off x="1130300" y="13893546"/>
          <a:ext cx="889000" cy="656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43705</xdr:rowOff>
    </xdr:from>
    <xdr:ext cx="405111" cy="259045"/>
    <xdr:sp macro="" textlink="">
      <xdr:nvSpPr>
        <xdr:cNvPr id="314" name="n_1aveValue【福祉施設】&#10;有形固定資産減価償却率">
          <a:extLst>
            <a:ext uri="{FF2B5EF4-FFF2-40B4-BE49-F238E27FC236}">
              <a16:creationId xmlns:a16="http://schemas.microsoft.com/office/drawing/2014/main" id="{73DB37E9-3146-4D14-B907-E425C86FA852}"/>
            </a:ext>
          </a:extLst>
        </xdr:cNvPr>
        <xdr:cNvSpPr txBox="1"/>
      </xdr:nvSpPr>
      <xdr:spPr>
        <a:xfrm>
          <a:off x="3582044" y="13588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11701</xdr:rowOff>
    </xdr:from>
    <xdr:ext cx="405111" cy="259045"/>
    <xdr:sp macro="" textlink="">
      <xdr:nvSpPr>
        <xdr:cNvPr id="315" name="n_2aveValue【福祉施設】&#10;有形固定資産減価償却率">
          <a:extLst>
            <a:ext uri="{FF2B5EF4-FFF2-40B4-BE49-F238E27FC236}">
              <a16:creationId xmlns:a16="http://schemas.microsoft.com/office/drawing/2014/main" id="{2F9FD58A-BF0E-4263-BEC5-D52ED6A42D42}"/>
            </a:ext>
          </a:extLst>
        </xdr:cNvPr>
        <xdr:cNvSpPr txBox="1"/>
      </xdr:nvSpPr>
      <xdr:spPr>
        <a:xfrm>
          <a:off x="2705744" y="13556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164864</xdr:rowOff>
    </xdr:from>
    <xdr:ext cx="405111" cy="259045"/>
    <xdr:sp macro="" textlink="">
      <xdr:nvSpPr>
        <xdr:cNvPr id="316" name="n_3aveValue【福祉施設】&#10;有形固定資産減価償却率">
          <a:extLst>
            <a:ext uri="{FF2B5EF4-FFF2-40B4-BE49-F238E27FC236}">
              <a16:creationId xmlns:a16="http://schemas.microsoft.com/office/drawing/2014/main" id="{ABCA360F-DF80-4074-9955-DF8F57DAC31A}"/>
            </a:ext>
          </a:extLst>
        </xdr:cNvPr>
        <xdr:cNvSpPr txBox="1"/>
      </xdr:nvSpPr>
      <xdr:spPr>
        <a:xfrm>
          <a:off x="1816744" y="13537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155719</xdr:rowOff>
    </xdr:from>
    <xdr:ext cx="405111" cy="259045"/>
    <xdr:sp macro="" textlink="">
      <xdr:nvSpPr>
        <xdr:cNvPr id="317" name="n_4aveValue【福祉施設】&#10;有形固定資産減価償却率">
          <a:extLst>
            <a:ext uri="{FF2B5EF4-FFF2-40B4-BE49-F238E27FC236}">
              <a16:creationId xmlns:a16="http://schemas.microsoft.com/office/drawing/2014/main" id="{A06387D3-CA17-4728-B87B-1254AEFE10C6}"/>
            </a:ext>
          </a:extLst>
        </xdr:cNvPr>
        <xdr:cNvSpPr txBox="1"/>
      </xdr:nvSpPr>
      <xdr:spPr>
        <a:xfrm>
          <a:off x="927744" y="13528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86885</xdr:rowOff>
    </xdr:from>
    <xdr:ext cx="405111" cy="259045"/>
    <xdr:sp macro="" textlink="">
      <xdr:nvSpPr>
        <xdr:cNvPr id="318" name="n_1mainValue【福祉施設】&#10;有形固定資産減価償却率">
          <a:extLst>
            <a:ext uri="{FF2B5EF4-FFF2-40B4-BE49-F238E27FC236}">
              <a16:creationId xmlns:a16="http://schemas.microsoft.com/office/drawing/2014/main" id="{42A74119-D182-46E1-B1FE-71568E18D12C}"/>
            </a:ext>
          </a:extLst>
        </xdr:cNvPr>
        <xdr:cNvSpPr txBox="1"/>
      </xdr:nvSpPr>
      <xdr:spPr>
        <a:xfrm>
          <a:off x="3582044" y="13974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164609</xdr:rowOff>
    </xdr:from>
    <xdr:ext cx="405111" cy="259045"/>
    <xdr:sp macro="" textlink="">
      <xdr:nvSpPr>
        <xdr:cNvPr id="319" name="n_2mainValue【福祉施設】&#10;有形固定資産減価償却率">
          <a:extLst>
            <a:ext uri="{FF2B5EF4-FFF2-40B4-BE49-F238E27FC236}">
              <a16:creationId xmlns:a16="http://schemas.microsoft.com/office/drawing/2014/main" id="{6F0FBF63-6546-4F8F-A30D-51566A376CBF}"/>
            </a:ext>
          </a:extLst>
        </xdr:cNvPr>
        <xdr:cNvSpPr txBox="1"/>
      </xdr:nvSpPr>
      <xdr:spPr>
        <a:xfrm>
          <a:off x="2705744" y="13880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48023</xdr:rowOff>
    </xdr:from>
    <xdr:ext cx="405111" cy="259045"/>
    <xdr:sp macro="" textlink="">
      <xdr:nvSpPr>
        <xdr:cNvPr id="320" name="n_3mainValue【福祉施設】&#10;有形固定資産減価償却率">
          <a:extLst>
            <a:ext uri="{FF2B5EF4-FFF2-40B4-BE49-F238E27FC236}">
              <a16:creationId xmlns:a16="http://schemas.microsoft.com/office/drawing/2014/main" id="{D3285B7B-9AD4-4A45-A461-B4B930D27990}"/>
            </a:ext>
          </a:extLst>
        </xdr:cNvPr>
        <xdr:cNvSpPr txBox="1"/>
      </xdr:nvSpPr>
      <xdr:spPr>
        <a:xfrm>
          <a:off x="1816744" y="13935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18305</xdr:rowOff>
    </xdr:from>
    <xdr:ext cx="405111" cy="259045"/>
    <xdr:sp macro="" textlink="">
      <xdr:nvSpPr>
        <xdr:cNvPr id="321" name="n_4mainValue【福祉施設】&#10;有形固定資産減価償却率">
          <a:extLst>
            <a:ext uri="{FF2B5EF4-FFF2-40B4-BE49-F238E27FC236}">
              <a16:creationId xmlns:a16="http://schemas.microsoft.com/office/drawing/2014/main" id="{720DD562-5B07-4394-8CBB-33B8C4C4DCC9}"/>
            </a:ext>
          </a:extLst>
        </xdr:cNvPr>
        <xdr:cNvSpPr txBox="1"/>
      </xdr:nvSpPr>
      <xdr:spPr>
        <a:xfrm>
          <a:off x="927744" y="14591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67F6F842-7BFE-40A4-973A-64495EAA28D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756212A8-06C7-4EA3-92D8-1B942ECA34A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8370F629-97F0-4AAC-BFBD-B96B0FC7DAF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51F177E7-4A2E-48CC-B560-7F9CB32930B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B39C345-DF09-41E7-8664-146F2D14EC6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3E943B2B-B06A-4141-8398-B6E7DB86035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A1A7DCAB-67F5-489D-B08A-2AAC27F790F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A0F4FD56-973A-42FA-8F65-738057ABE05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8694DBE7-4FFA-4BD4-8168-0920264503E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C3CBFD5F-F165-40E9-90AD-B6AFA660611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4355295B-42C1-4DAE-8089-89AE04B0E246}"/>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0B53C982-0ED6-4919-9B7F-FD34133F6B96}"/>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3D2018B1-E995-475D-AEE9-0F01CB14702A}"/>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68B8EFA9-70CC-4AD6-99C2-DF71781CE91C}"/>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4A2E494E-ABFF-4438-B929-C14C1026BA94}"/>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728DE8F6-66FB-45CB-9E04-32D44E657AE9}"/>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39FCAD23-A581-4EB4-9426-A93943538704}"/>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21D634D7-8539-440B-AD4A-5D133299A119}"/>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8862DD90-11F4-4135-A34C-94F401F43F03}"/>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a:extLst>
            <a:ext uri="{FF2B5EF4-FFF2-40B4-BE49-F238E27FC236}">
              <a16:creationId xmlns:a16="http://schemas.microsoft.com/office/drawing/2014/main" id="{DDC4B95A-62DE-4C50-8225-896DE6733C55}"/>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8D7BFD8D-BFAC-4CD8-B90D-9DF963D1C0B4}"/>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a:extLst>
            <a:ext uri="{FF2B5EF4-FFF2-40B4-BE49-F238E27FC236}">
              <a16:creationId xmlns:a16="http://schemas.microsoft.com/office/drawing/2014/main" id="{10D721E7-FDB5-46FE-9A46-70A758384E0D}"/>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0B3E0AEF-385C-4ACA-BB44-ED5DF67F1EF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id="{AD358FCC-4089-4713-ADDC-0B6F6B55D5B7}"/>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福祉施設】&#10;一人当たり面積グラフ枠">
          <a:extLst>
            <a:ext uri="{FF2B5EF4-FFF2-40B4-BE49-F238E27FC236}">
              <a16:creationId xmlns:a16="http://schemas.microsoft.com/office/drawing/2014/main" id="{BE06D94C-54E3-4DF4-AF24-5B7E5F5050A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166007</xdr:rowOff>
    </xdr:from>
    <xdr:to>
      <xdr:col>54</xdr:col>
      <xdr:colOff>189865</xdr:colOff>
      <xdr:row>86</xdr:row>
      <xdr:rowOff>114300</xdr:rowOff>
    </xdr:to>
    <xdr:cxnSp macro="">
      <xdr:nvCxnSpPr>
        <xdr:cNvPr id="347" name="直線コネクタ 346">
          <a:extLst>
            <a:ext uri="{FF2B5EF4-FFF2-40B4-BE49-F238E27FC236}">
              <a16:creationId xmlns:a16="http://schemas.microsoft.com/office/drawing/2014/main" id="{A5D3F20C-2988-4728-A339-BF5B10F508D7}"/>
            </a:ext>
          </a:extLst>
        </xdr:cNvPr>
        <xdr:cNvCxnSpPr/>
      </xdr:nvCxnSpPr>
      <xdr:spPr>
        <a:xfrm flipV="1">
          <a:off x="10476865" y="13367657"/>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118127</xdr:rowOff>
    </xdr:from>
    <xdr:ext cx="469744" cy="259045"/>
    <xdr:sp macro="" textlink="">
      <xdr:nvSpPr>
        <xdr:cNvPr id="348" name="【福祉施設】&#10;一人当たり面積最小値テキスト">
          <a:extLst>
            <a:ext uri="{FF2B5EF4-FFF2-40B4-BE49-F238E27FC236}">
              <a16:creationId xmlns:a16="http://schemas.microsoft.com/office/drawing/2014/main" id="{4B5E92F5-237D-4D60-813B-837E1A915744}"/>
            </a:ext>
          </a:extLst>
        </xdr:cNvPr>
        <xdr:cNvSpPr txBox="1"/>
      </xdr:nvSpPr>
      <xdr:spPr>
        <a:xfrm>
          <a:off x="10515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114300</xdr:rowOff>
    </xdr:from>
    <xdr:to>
      <xdr:col>55</xdr:col>
      <xdr:colOff>88900</xdr:colOff>
      <xdr:row>86</xdr:row>
      <xdr:rowOff>114300</xdr:rowOff>
    </xdr:to>
    <xdr:cxnSp macro="">
      <xdr:nvCxnSpPr>
        <xdr:cNvPr id="349" name="直線コネクタ 348">
          <a:extLst>
            <a:ext uri="{FF2B5EF4-FFF2-40B4-BE49-F238E27FC236}">
              <a16:creationId xmlns:a16="http://schemas.microsoft.com/office/drawing/2014/main" id="{22622FFC-93FC-4F25-809C-EB0295A15026}"/>
            </a:ext>
          </a:extLst>
        </xdr:cNvPr>
        <xdr:cNvCxnSpPr/>
      </xdr:nvCxnSpPr>
      <xdr:spPr>
        <a:xfrm>
          <a:off x="10388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112684</xdr:rowOff>
    </xdr:from>
    <xdr:ext cx="469744" cy="259045"/>
    <xdr:sp macro="" textlink="">
      <xdr:nvSpPr>
        <xdr:cNvPr id="350" name="【福祉施設】&#10;一人当たり面積最大値テキスト">
          <a:extLst>
            <a:ext uri="{FF2B5EF4-FFF2-40B4-BE49-F238E27FC236}">
              <a16:creationId xmlns:a16="http://schemas.microsoft.com/office/drawing/2014/main" id="{7CC2D8C9-C943-4081-8FEC-1428F40745B9}"/>
            </a:ext>
          </a:extLst>
        </xdr:cNvPr>
        <xdr:cNvSpPr txBox="1"/>
      </xdr:nvSpPr>
      <xdr:spPr>
        <a:xfrm>
          <a:off x="10515600" y="13142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166007</xdr:rowOff>
    </xdr:from>
    <xdr:to>
      <xdr:col>55</xdr:col>
      <xdr:colOff>88900</xdr:colOff>
      <xdr:row>77</xdr:row>
      <xdr:rowOff>166007</xdr:rowOff>
    </xdr:to>
    <xdr:cxnSp macro="">
      <xdr:nvCxnSpPr>
        <xdr:cNvPr id="351" name="直線コネクタ 350">
          <a:extLst>
            <a:ext uri="{FF2B5EF4-FFF2-40B4-BE49-F238E27FC236}">
              <a16:creationId xmlns:a16="http://schemas.microsoft.com/office/drawing/2014/main" id="{55324B40-848B-44A0-9EC2-BB4D64B0CF26}"/>
            </a:ext>
          </a:extLst>
        </xdr:cNvPr>
        <xdr:cNvCxnSpPr/>
      </xdr:nvCxnSpPr>
      <xdr:spPr>
        <a:xfrm>
          <a:off x="10388600" y="1336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99984</xdr:rowOff>
    </xdr:from>
    <xdr:ext cx="469744" cy="259045"/>
    <xdr:sp macro="" textlink="">
      <xdr:nvSpPr>
        <xdr:cNvPr id="352" name="【福祉施設】&#10;一人当たり面積平均値テキスト">
          <a:extLst>
            <a:ext uri="{FF2B5EF4-FFF2-40B4-BE49-F238E27FC236}">
              <a16:creationId xmlns:a16="http://schemas.microsoft.com/office/drawing/2014/main" id="{E630B1F6-DC0C-4160-AB1D-31E7C1773F66}"/>
            </a:ext>
          </a:extLst>
        </xdr:cNvPr>
        <xdr:cNvSpPr txBox="1"/>
      </xdr:nvSpPr>
      <xdr:spPr>
        <a:xfrm>
          <a:off x="10515600" y="14158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77107</xdr:rowOff>
    </xdr:from>
    <xdr:to>
      <xdr:col>55</xdr:col>
      <xdr:colOff>50800</xdr:colOff>
      <xdr:row>84</xdr:row>
      <xdr:rowOff>7257</xdr:rowOff>
    </xdr:to>
    <xdr:sp macro="" textlink="">
      <xdr:nvSpPr>
        <xdr:cNvPr id="353" name="フローチャート: 判断 352">
          <a:extLst>
            <a:ext uri="{FF2B5EF4-FFF2-40B4-BE49-F238E27FC236}">
              <a16:creationId xmlns:a16="http://schemas.microsoft.com/office/drawing/2014/main" id="{F0B1C098-E591-49A5-95A5-92654D9BF560}"/>
            </a:ext>
          </a:extLst>
        </xdr:cNvPr>
        <xdr:cNvSpPr/>
      </xdr:nvSpPr>
      <xdr:spPr>
        <a:xfrm>
          <a:off x="10426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77107</xdr:rowOff>
    </xdr:from>
    <xdr:to>
      <xdr:col>50</xdr:col>
      <xdr:colOff>165100</xdr:colOff>
      <xdr:row>84</xdr:row>
      <xdr:rowOff>7257</xdr:rowOff>
    </xdr:to>
    <xdr:sp macro="" textlink="">
      <xdr:nvSpPr>
        <xdr:cNvPr id="354" name="フローチャート: 判断 353">
          <a:extLst>
            <a:ext uri="{FF2B5EF4-FFF2-40B4-BE49-F238E27FC236}">
              <a16:creationId xmlns:a16="http://schemas.microsoft.com/office/drawing/2014/main" id="{87B58DC2-9084-4903-83E2-C14D641D0107}"/>
            </a:ext>
          </a:extLst>
        </xdr:cNvPr>
        <xdr:cNvSpPr/>
      </xdr:nvSpPr>
      <xdr:spPr>
        <a:xfrm>
          <a:off x="9588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87993</xdr:rowOff>
    </xdr:from>
    <xdr:to>
      <xdr:col>46</xdr:col>
      <xdr:colOff>38100</xdr:colOff>
      <xdr:row>84</xdr:row>
      <xdr:rowOff>18143</xdr:rowOff>
    </xdr:to>
    <xdr:sp macro="" textlink="">
      <xdr:nvSpPr>
        <xdr:cNvPr id="355" name="フローチャート: 判断 354">
          <a:extLst>
            <a:ext uri="{FF2B5EF4-FFF2-40B4-BE49-F238E27FC236}">
              <a16:creationId xmlns:a16="http://schemas.microsoft.com/office/drawing/2014/main" id="{10C0FB32-32EA-4A96-BA11-F9F428B4862B}"/>
            </a:ext>
          </a:extLst>
        </xdr:cNvPr>
        <xdr:cNvSpPr/>
      </xdr:nvSpPr>
      <xdr:spPr>
        <a:xfrm>
          <a:off x="8699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66221</xdr:rowOff>
    </xdr:from>
    <xdr:to>
      <xdr:col>41</xdr:col>
      <xdr:colOff>101600</xdr:colOff>
      <xdr:row>83</xdr:row>
      <xdr:rowOff>167821</xdr:rowOff>
    </xdr:to>
    <xdr:sp macro="" textlink="">
      <xdr:nvSpPr>
        <xdr:cNvPr id="356" name="フローチャート: 判断 355">
          <a:extLst>
            <a:ext uri="{FF2B5EF4-FFF2-40B4-BE49-F238E27FC236}">
              <a16:creationId xmlns:a16="http://schemas.microsoft.com/office/drawing/2014/main" id="{409BA766-65DA-408C-8F8A-7A25D0C48BC0}"/>
            </a:ext>
          </a:extLst>
        </xdr:cNvPr>
        <xdr:cNvSpPr/>
      </xdr:nvSpPr>
      <xdr:spPr>
        <a:xfrm>
          <a:off x="7810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55336</xdr:rowOff>
    </xdr:from>
    <xdr:to>
      <xdr:col>36</xdr:col>
      <xdr:colOff>165100</xdr:colOff>
      <xdr:row>83</xdr:row>
      <xdr:rowOff>156936</xdr:rowOff>
    </xdr:to>
    <xdr:sp macro="" textlink="">
      <xdr:nvSpPr>
        <xdr:cNvPr id="357" name="フローチャート: 判断 356">
          <a:extLst>
            <a:ext uri="{FF2B5EF4-FFF2-40B4-BE49-F238E27FC236}">
              <a16:creationId xmlns:a16="http://schemas.microsoft.com/office/drawing/2014/main" id="{C2E13E7D-C012-4325-99A0-2A269D0B6730}"/>
            </a:ext>
          </a:extLst>
        </xdr:cNvPr>
        <xdr:cNvSpPr/>
      </xdr:nvSpPr>
      <xdr:spPr>
        <a:xfrm>
          <a:off x="6921500" y="1428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B5F208CB-FB86-453B-B21E-A60FC936019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BDFDE897-DCF5-4425-8B3C-2B1C9853A54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5E2FDF61-D79E-4B14-955F-CB77A2A4073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63036866-9E65-4BE9-A36F-6969A432E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1B62F2C-80D2-4B0E-8199-781B3ED1493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164193</xdr:rowOff>
    </xdr:from>
    <xdr:to>
      <xdr:col>55</xdr:col>
      <xdr:colOff>50800</xdr:colOff>
      <xdr:row>84</xdr:row>
      <xdr:rowOff>94343</xdr:rowOff>
    </xdr:to>
    <xdr:sp macro="" textlink="">
      <xdr:nvSpPr>
        <xdr:cNvPr id="363" name="楕円 362">
          <a:extLst>
            <a:ext uri="{FF2B5EF4-FFF2-40B4-BE49-F238E27FC236}">
              <a16:creationId xmlns:a16="http://schemas.microsoft.com/office/drawing/2014/main" id="{7BDE011B-A6B6-44AE-9A97-BAB483BE09C4}"/>
            </a:ext>
          </a:extLst>
        </xdr:cNvPr>
        <xdr:cNvSpPr/>
      </xdr:nvSpPr>
      <xdr:spPr>
        <a:xfrm>
          <a:off x="10426700" y="1439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142620</xdr:rowOff>
    </xdr:from>
    <xdr:ext cx="469744" cy="259045"/>
    <xdr:sp macro="" textlink="">
      <xdr:nvSpPr>
        <xdr:cNvPr id="364" name="【福祉施設】&#10;一人当たり面積該当値テキスト">
          <a:extLst>
            <a:ext uri="{FF2B5EF4-FFF2-40B4-BE49-F238E27FC236}">
              <a16:creationId xmlns:a16="http://schemas.microsoft.com/office/drawing/2014/main" id="{EED1A209-E193-4E69-A36D-DBCF2645CC17}"/>
            </a:ext>
          </a:extLst>
        </xdr:cNvPr>
        <xdr:cNvSpPr txBox="1"/>
      </xdr:nvSpPr>
      <xdr:spPr>
        <a:xfrm>
          <a:off x="10515600" y="14372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3629</xdr:rowOff>
    </xdr:from>
    <xdr:to>
      <xdr:col>50</xdr:col>
      <xdr:colOff>165100</xdr:colOff>
      <xdr:row>84</xdr:row>
      <xdr:rowOff>105229</xdr:rowOff>
    </xdr:to>
    <xdr:sp macro="" textlink="">
      <xdr:nvSpPr>
        <xdr:cNvPr id="365" name="楕円 364">
          <a:extLst>
            <a:ext uri="{FF2B5EF4-FFF2-40B4-BE49-F238E27FC236}">
              <a16:creationId xmlns:a16="http://schemas.microsoft.com/office/drawing/2014/main" id="{C2677D13-46C8-4C84-8525-C7C17B483F86}"/>
            </a:ext>
          </a:extLst>
        </xdr:cNvPr>
        <xdr:cNvSpPr/>
      </xdr:nvSpPr>
      <xdr:spPr>
        <a:xfrm>
          <a:off x="9588500" y="1440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43543</xdr:rowOff>
    </xdr:from>
    <xdr:to>
      <xdr:col>55</xdr:col>
      <xdr:colOff>0</xdr:colOff>
      <xdr:row>84</xdr:row>
      <xdr:rowOff>54429</xdr:rowOff>
    </xdr:to>
    <xdr:cxnSp macro="">
      <xdr:nvCxnSpPr>
        <xdr:cNvPr id="366" name="直線コネクタ 365">
          <a:extLst>
            <a:ext uri="{FF2B5EF4-FFF2-40B4-BE49-F238E27FC236}">
              <a16:creationId xmlns:a16="http://schemas.microsoft.com/office/drawing/2014/main" id="{FB1BE813-9525-4F98-BF38-B182EC60DC15}"/>
            </a:ext>
          </a:extLst>
        </xdr:cNvPr>
        <xdr:cNvCxnSpPr/>
      </xdr:nvCxnSpPr>
      <xdr:spPr>
        <a:xfrm flipV="1">
          <a:off x="9639300" y="14445343"/>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90714</xdr:rowOff>
    </xdr:from>
    <xdr:to>
      <xdr:col>46</xdr:col>
      <xdr:colOff>38100</xdr:colOff>
      <xdr:row>85</xdr:row>
      <xdr:rowOff>20864</xdr:rowOff>
    </xdr:to>
    <xdr:sp macro="" textlink="">
      <xdr:nvSpPr>
        <xdr:cNvPr id="367" name="楕円 366">
          <a:extLst>
            <a:ext uri="{FF2B5EF4-FFF2-40B4-BE49-F238E27FC236}">
              <a16:creationId xmlns:a16="http://schemas.microsoft.com/office/drawing/2014/main" id="{7D75A630-94AC-48E9-9A91-7FE5D87669C4}"/>
            </a:ext>
          </a:extLst>
        </xdr:cNvPr>
        <xdr:cNvSpPr/>
      </xdr:nvSpPr>
      <xdr:spPr>
        <a:xfrm>
          <a:off x="8699500" y="1449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54429</xdr:rowOff>
    </xdr:from>
    <xdr:to>
      <xdr:col>50</xdr:col>
      <xdr:colOff>114300</xdr:colOff>
      <xdr:row>84</xdr:row>
      <xdr:rowOff>141514</xdr:rowOff>
    </xdr:to>
    <xdr:cxnSp macro="">
      <xdr:nvCxnSpPr>
        <xdr:cNvPr id="368" name="直線コネクタ 367">
          <a:extLst>
            <a:ext uri="{FF2B5EF4-FFF2-40B4-BE49-F238E27FC236}">
              <a16:creationId xmlns:a16="http://schemas.microsoft.com/office/drawing/2014/main" id="{03441E8B-AADE-47C0-B2B4-A4C04D809F58}"/>
            </a:ext>
          </a:extLst>
        </xdr:cNvPr>
        <xdr:cNvCxnSpPr/>
      </xdr:nvCxnSpPr>
      <xdr:spPr>
        <a:xfrm flipV="1">
          <a:off x="8750300" y="14456229"/>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142421</xdr:rowOff>
    </xdr:from>
    <xdr:to>
      <xdr:col>41</xdr:col>
      <xdr:colOff>101600</xdr:colOff>
      <xdr:row>84</xdr:row>
      <xdr:rowOff>72571</xdr:rowOff>
    </xdr:to>
    <xdr:sp macro="" textlink="">
      <xdr:nvSpPr>
        <xdr:cNvPr id="369" name="楕円 368">
          <a:extLst>
            <a:ext uri="{FF2B5EF4-FFF2-40B4-BE49-F238E27FC236}">
              <a16:creationId xmlns:a16="http://schemas.microsoft.com/office/drawing/2014/main" id="{135DCCD5-5F5D-49B1-B768-134676E577AA}"/>
            </a:ext>
          </a:extLst>
        </xdr:cNvPr>
        <xdr:cNvSpPr/>
      </xdr:nvSpPr>
      <xdr:spPr>
        <a:xfrm>
          <a:off x="7810500" y="1437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21771</xdr:rowOff>
    </xdr:from>
    <xdr:to>
      <xdr:col>45</xdr:col>
      <xdr:colOff>177800</xdr:colOff>
      <xdr:row>84</xdr:row>
      <xdr:rowOff>141514</xdr:rowOff>
    </xdr:to>
    <xdr:cxnSp macro="">
      <xdr:nvCxnSpPr>
        <xdr:cNvPr id="370" name="直線コネクタ 369">
          <a:extLst>
            <a:ext uri="{FF2B5EF4-FFF2-40B4-BE49-F238E27FC236}">
              <a16:creationId xmlns:a16="http://schemas.microsoft.com/office/drawing/2014/main" id="{4B771B65-A748-42A8-A1F7-0FB50448A45E}"/>
            </a:ext>
          </a:extLst>
        </xdr:cNvPr>
        <xdr:cNvCxnSpPr/>
      </xdr:nvCxnSpPr>
      <xdr:spPr>
        <a:xfrm>
          <a:off x="7861300" y="14423571"/>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79829</xdr:rowOff>
    </xdr:from>
    <xdr:to>
      <xdr:col>36</xdr:col>
      <xdr:colOff>165100</xdr:colOff>
      <xdr:row>85</xdr:row>
      <xdr:rowOff>9979</xdr:rowOff>
    </xdr:to>
    <xdr:sp macro="" textlink="">
      <xdr:nvSpPr>
        <xdr:cNvPr id="371" name="楕円 370">
          <a:extLst>
            <a:ext uri="{FF2B5EF4-FFF2-40B4-BE49-F238E27FC236}">
              <a16:creationId xmlns:a16="http://schemas.microsoft.com/office/drawing/2014/main" id="{8DD36957-7146-4E93-84C9-4D18481C4B77}"/>
            </a:ext>
          </a:extLst>
        </xdr:cNvPr>
        <xdr:cNvSpPr/>
      </xdr:nvSpPr>
      <xdr:spPr>
        <a:xfrm>
          <a:off x="6921500" y="1448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21771</xdr:rowOff>
    </xdr:from>
    <xdr:to>
      <xdr:col>41</xdr:col>
      <xdr:colOff>50800</xdr:colOff>
      <xdr:row>84</xdr:row>
      <xdr:rowOff>130629</xdr:rowOff>
    </xdr:to>
    <xdr:cxnSp macro="">
      <xdr:nvCxnSpPr>
        <xdr:cNvPr id="372" name="直線コネクタ 371">
          <a:extLst>
            <a:ext uri="{FF2B5EF4-FFF2-40B4-BE49-F238E27FC236}">
              <a16:creationId xmlns:a16="http://schemas.microsoft.com/office/drawing/2014/main" id="{033C17DD-2809-43D2-83B4-74FD9ABEA8D8}"/>
            </a:ext>
          </a:extLst>
        </xdr:cNvPr>
        <xdr:cNvCxnSpPr/>
      </xdr:nvCxnSpPr>
      <xdr:spPr>
        <a:xfrm flipV="1">
          <a:off x="6972300" y="14423571"/>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23784</xdr:rowOff>
    </xdr:from>
    <xdr:ext cx="469744" cy="259045"/>
    <xdr:sp macro="" textlink="">
      <xdr:nvSpPr>
        <xdr:cNvPr id="373" name="n_1aveValue【福祉施設】&#10;一人当たり面積">
          <a:extLst>
            <a:ext uri="{FF2B5EF4-FFF2-40B4-BE49-F238E27FC236}">
              <a16:creationId xmlns:a16="http://schemas.microsoft.com/office/drawing/2014/main" id="{40D2716E-3311-463C-A6E6-DE8766EA712B}"/>
            </a:ext>
          </a:extLst>
        </xdr:cNvPr>
        <xdr:cNvSpPr txBox="1"/>
      </xdr:nvSpPr>
      <xdr:spPr>
        <a:xfrm>
          <a:off x="93917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34670</xdr:rowOff>
    </xdr:from>
    <xdr:ext cx="469744" cy="259045"/>
    <xdr:sp macro="" textlink="">
      <xdr:nvSpPr>
        <xdr:cNvPr id="374" name="n_2aveValue【福祉施設】&#10;一人当たり面積">
          <a:extLst>
            <a:ext uri="{FF2B5EF4-FFF2-40B4-BE49-F238E27FC236}">
              <a16:creationId xmlns:a16="http://schemas.microsoft.com/office/drawing/2014/main" id="{1AED98D8-5AE0-4C37-A6AA-0735A629FF91}"/>
            </a:ext>
          </a:extLst>
        </xdr:cNvPr>
        <xdr:cNvSpPr txBox="1"/>
      </xdr:nvSpPr>
      <xdr:spPr>
        <a:xfrm>
          <a:off x="8515427"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12898</xdr:rowOff>
    </xdr:from>
    <xdr:ext cx="469744" cy="259045"/>
    <xdr:sp macro="" textlink="">
      <xdr:nvSpPr>
        <xdr:cNvPr id="375" name="n_3aveValue【福祉施設】&#10;一人当たり面積">
          <a:extLst>
            <a:ext uri="{FF2B5EF4-FFF2-40B4-BE49-F238E27FC236}">
              <a16:creationId xmlns:a16="http://schemas.microsoft.com/office/drawing/2014/main" id="{6F50F904-881E-4BAF-9326-2CE249C4802C}"/>
            </a:ext>
          </a:extLst>
        </xdr:cNvPr>
        <xdr:cNvSpPr txBox="1"/>
      </xdr:nvSpPr>
      <xdr:spPr>
        <a:xfrm>
          <a:off x="7626427" y="1407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2013</xdr:rowOff>
    </xdr:from>
    <xdr:ext cx="469744" cy="259045"/>
    <xdr:sp macro="" textlink="">
      <xdr:nvSpPr>
        <xdr:cNvPr id="376" name="n_4aveValue【福祉施設】&#10;一人当たり面積">
          <a:extLst>
            <a:ext uri="{FF2B5EF4-FFF2-40B4-BE49-F238E27FC236}">
              <a16:creationId xmlns:a16="http://schemas.microsoft.com/office/drawing/2014/main" id="{2602FCBC-ECF8-4200-BD23-9490D67B7366}"/>
            </a:ext>
          </a:extLst>
        </xdr:cNvPr>
        <xdr:cNvSpPr txBox="1"/>
      </xdr:nvSpPr>
      <xdr:spPr>
        <a:xfrm>
          <a:off x="6737427" y="1406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96356</xdr:rowOff>
    </xdr:from>
    <xdr:ext cx="469744" cy="259045"/>
    <xdr:sp macro="" textlink="">
      <xdr:nvSpPr>
        <xdr:cNvPr id="377" name="n_1mainValue【福祉施設】&#10;一人当たり面積">
          <a:extLst>
            <a:ext uri="{FF2B5EF4-FFF2-40B4-BE49-F238E27FC236}">
              <a16:creationId xmlns:a16="http://schemas.microsoft.com/office/drawing/2014/main" id="{45AA8CE2-2721-4096-90B9-21E42C90220A}"/>
            </a:ext>
          </a:extLst>
        </xdr:cNvPr>
        <xdr:cNvSpPr txBox="1"/>
      </xdr:nvSpPr>
      <xdr:spPr>
        <a:xfrm>
          <a:off x="9391727" y="1449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11991</xdr:rowOff>
    </xdr:from>
    <xdr:ext cx="469744" cy="259045"/>
    <xdr:sp macro="" textlink="">
      <xdr:nvSpPr>
        <xdr:cNvPr id="378" name="n_2mainValue【福祉施設】&#10;一人当たり面積">
          <a:extLst>
            <a:ext uri="{FF2B5EF4-FFF2-40B4-BE49-F238E27FC236}">
              <a16:creationId xmlns:a16="http://schemas.microsoft.com/office/drawing/2014/main" id="{2D07571D-195B-482D-8087-4E9516B6F0F0}"/>
            </a:ext>
          </a:extLst>
        </xdr:cNvPr>
        <xdr:cNvSpPr txBox="1"/>
      </xdr:nvSpPr>
      <xdr:spPr>
        <a:xfrm>
          <a:off x="8515427" y="14585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63698</xdr:rowOff>
    </xdr:from>
    <xdr:ext cx="469744" cy="259045"/>
    <xdr:sp macro="" textlink="">
      <xdr:nvSpPr>
        <xdr:cNvPr id="379" name="n_3mainValue【福祉施設】&#10;一人当たり面積">
          <a:extLst>
            <a:ext uri="{FF2B5EF4-FFF2-40B4-BE49-F238E27FC236}">
              <a16:creationId xmlns:a16="http://schemas.microsoft.com/office/drawing/2014/main" id="{5961A52D-7EA8-4A91-9426-B2A029B746BC}"/>
            </a:ext>
          </a:extLst>
        </xdr:cNvPr>
        <xdr:cNvSpPr txBox="1"/>
      </xdr:nvSpPr>
      <xdr:spPr>
        <a:xfrm>
          <a:off x="7626427" y="1446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1106</xdr:rowOff>
    </xdr:from>
    <xdr:ext cx="469744" cy="259045"/>
    <xdr:sp macro="" textlink="">
      <xdr:nvSpPr>
        <xdr:cNvPr id="380" name="n_4mainValue【福祉施設】&#10;一人当たり面積">
          <a:extLst>
            <a:ext uri="{FF2B5EF4-FFF2-40B4-BE49-F238E27FC236}">
              <a16:creationId xmlns:a16="http://schemas.microsoft.com/office/drawing/2014/main" id="{5B2101D6-A5CD-43EA-8D9B-D99425F21850}"/>
            </a:ext>
          </a:extLst>
        </xdr:cNvPr>
        <xdr:cNvSpPr txBox="1"/>
      </xdr:nvSpPr>
      <xdr:spPr>
        <a:xfrm>
          <a:off x="6737427" y="1457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FFC7F009-C885-4523-80BD-DED88CA7642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E85AA1F3-ED5B-4A87-A612-451663D1F5A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C77AC32F-48EF-40E3-80AC-37BCB43EE68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92D5D372-94FB-4D8B-8F5B-29CB370134B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8BF0D4C0-365A-445B-AD7A-76C6FCBA592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2EF5B635-3507-48F3-AB9C-A64A6163ED9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66847FD6-347F-4E10-A7F9-5E44E643A03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5B4C299B-8E19-43FF-A72E-4327D4D730C6}"/>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73109D11-30E0-42D6-B6C9-D2016D0D1142}"/>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92536013-6D46-4224-9193-EA648AC4A4B2}"/>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691DBF30-3E2C-4686-9172-B5D7AE308299}"/>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2" name="直線コネクタ 391">
          <a:extLst>
            <a:ext uri="{FF2B5EF4-FFF2-40B4-BE49-F238E27FC236}">
              <a16:creationId xmlns:a16="http://schemas.microsoft.com/office/drawing/2014/main" id="{54BA482C-6534-4BA0-99B7-490C3C62D029}"/>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3" name="テキスト ボックス 392">
          <a:extLst>
            <a:ext uri="{FF2B5EF4-FFF2-40B4-BE49-F238E27FC236}">
              <a16:creationId xmlns:a16="http://schemas.microsoft.com/office/drawing/2014/main" id="{61858BC8-5F47-43EA-9A59-75D2CF9B4013}"/>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4" name="直線コネクタ 393">
          <a:extLst>
            <a:ext uri="{FF2B5EF4-FFF2-40B4-BE49-F238E27FC236}">
              <a16:creationId xmlns:a16="http://schemas.microsoft.com/office/drawing/2014/main" id="{F39D5451-682C-4B90-AFAD-117EB0D59447}"/>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5" name="テキスト ボックス 394">
          <a:extLst>
            <a:ext uri="{FF2B5EF4-FFF2-40B4-BE49-F238E27FC236}">
              <a16:creationId xmlns:a16="http://schemas.microsoft.com/office/drawing/2014/main" id="{81A1AF8F-3B36-4E1D-9C42-90AD03284AA6}"/>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6" name="直線コネクタ 395">
          <a:extLst>
            <a:ext uri="{FF2B5EF4-FFF2-40B4-BE49-F238E27FC236}">
              <a16:creationId xmlns:a16="http://schemas.microsoft.com/office/drawing/2014/main" id="{74718B2E-E853-46EF-BC7C-EC5DFA848CDA}"/>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7" name="テキスト ボックス 396">
          <a:extLst>
            <a:ext uri="{FF2B5EF4-FFF2-40B4-BE49-F238E27FC236}">
              <a16:creationId xmlns:a16="http://schemas.microsoft.com/office/drawing/2014/main" id="{DAB5F994-1ECA-4B7A-90B1-3153C28EABF4}"/>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8" name="直線コネクタ 397">
          <a:extLst>
            <a:ext uri="{FF2B5EF4-FFF2-40B4-BE49-F238E27FC236}">
              <a16:creationId xmlns:a16="http://schemas.microsoft.com/office/drawing/2014/main" id="{35E859C1-BD27-443E-A0BC-2ADB38C98CAE}"/>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9" name="テキスト ボックス 398">
          <a:extLst>
            <a:ext uri="{FF2B5EF4-FFF2-40B4-BE49-F238E27FC236}">
              <a16:creationId xmlns:a16="http://schemas.microsoft.com/office/drawing/2014/main" id="{B5256CEA-2156-4077-A3FC-BA3B6C12FF5A}"/>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0" name="直線コネクタ 399">
          <a:extLst>
            <a:ext uri="{FF2B5EF4-FFF2-40B4-BE49-F238E27FC236}">
              <a16:creationId xmlns:a16="http://schemas.microsoft.com/office/drawing/2014/main" id="{454FD3E4-86DF-44ED-9A9F-FBB8531D572F}"/>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1" name="テキスト ボックス 400">
          <a:extLst>
            <a:ext uri="{FF2B5EF4-FFF2-40B4-BE49-F238E27FC236}">
              <a16:creationId xmlns:a16="http://schemas.microsoft.com/office/drawing/2014/main" id="{A0F7FEE1-9279-4531-8AA9-0581100498BA}"/>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D302C072-1BE1-4964-AE6C-EB207354352F}"/>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3" name="テキスト ボックス 402">
          <a:extLst>
            <a:ext uri="{FF2B5EF4-FFF2-40B4-BE49-F238E27FC236}">
              <a16:creationId xmlns:a16="http://schemas.microsoft.com/office/drawing/2014/main" id="{69A34E14-E2DD-4E22-A4CB-FE21B06B881E}"/>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a:extLst>
            <a:ext uri="{FF2B5EF4-FFF2-40B4-BE49-F238E27FC236}">
              <a16:creationId xmlns:a16="http://schemas.microsoft.com/office/drawing/2014/main" id="{822D9844-89A0-452E-AF0F-01BF76B20CA1}"/>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93345</xdr:rowOff>
    </xdr:from>
    <xdr:to>
      <xdr:col>24</xdr:col>
      <xdr:colOff>62865</xdr:colOff>
      <xdr:row>108</xdr:row>
      <xdr:rowOff>108586</xdr:rowOff>
    </xdr:to>
    <xdr:cxnSp macro="">
      <xdr:nvCxnSpPr>
        <xdr:cNvPr id="405" name="直線コネクタ 404">
          <a:extLst>
            <a:ext uri="{FF2B5EF4-FFF2-40B4-BE49-F238E27FC236}">
              <a16:creationId xmlns:a16="http://schemas.microsoft.com/office/drawing/2014/main" id="{10E4B41C-95D6-46FA-9CB3-7F821F9043DA}"/>
            </a:ext>
          </a:extLst>
        </xdr:cNvPr>
        <xdr:cNvCxnSpPr/>
      </xdr:nvCxnSpPr>
      <xdr:spPr>
        <a:xfrm flipV="1">
          <a:off x="4634865" y="17066895"/>
          <a:ext cx="0" cy="1558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112413</xdr:rowOff>
    </xdr:from>
    <xdr:ext cx="405111" cy="259045"/>
    <xdr:sp macro="" textlink="">
      <xdr:nvSpPr>
        <xdr:cNvPr id="406" name="【市民会館】&#10;有形固定資産減価償却率最小値テキスト">
          <a:extLst>
            <a:ext uri="{FF2B5EF4-FFF2-40B4-BE49-F238E27FC236}">
              <a16:creationId xmlns:a16="http://schemas.microsoft.com/office/drawing/2014/main" id="{CF664D16-D2BC-4733-95D4-63152C2D6DE4}"/>
            </a:ext>
          </a:extLst>
        </xdr:cNvPr>
        <xdr:cNvSpPr txBox="1"/>
      </xdr:nvSpPr>
      <xdr:spPr>
        <a:xfrm>
          <a:off x="4673600" y="1862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108586</xdr:rowOff>
    </xdr:from>
    <xdr:to>
      <xdr:col>24</xdr:col>
      <xdr:colOff>152400</xdr:colOff>
      <xdr:row>108</xdr:row>
      <xdr:rowOff>108586</xdr:rowOff>
    </xdr:to>
    <xdr:cxnSp macro="">
      <xdr:nvCxnSpPr>
        <xdr:cNvPr id="407" name="直線コネクタ 406">
          <a:extLst>
            <a:ext uri="{FF2B5EF4-FFF2-40B4-BE49-F238E27FC236}">
              <a16:creationId xmlns:a16="http://schemas.microsoft.com/office/drawing/2014/main" id="{ED5C7707-CCC1-4893-A138-8BFED9349DAE}"/>
            </a:ext>
          </a:extLst>
        </xdr:cNvPr>
        <xdr:cNvCxnSpPr/>
      </xdr:nvCxnSpPr>
      <xdr:spPr>
        <a:xfrm>
          <a:off x="4546600" y="1862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40022</xdr:rowOff>
    </xdr:from>
    <xdr:ext cx="405111" cy="259045"/>
    <xdr:sp macro="" textlink="">
      <xdr:nvSpPr>
        <xdr:cNvPr id="408" name="【市民会館】&#10;有形固定資産減価償却率最大値テキスト">
          <a:extLst>
            <a:ext uri="{FF2B5EF4-FFF2-40B4-BE49-F238E27FC236}">
              <a16:creationId xmlns:a16="http://schemas.microsoft.com/office/drawing/2014/main" id="{FD509C19-A4E7-4536-913B-CC0DDE07A10A}"/>
            </a:ext>
          </a:extLst>
        </xdr:cNvPr>
        <xdr:cNvSpPr txBox="1"/>
      </xdr:nvSpPr>
      <xdr:spPr>
        <a:xfrm>
          <a:off x="4673600" y="1684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93345</xdr:rowOff>
    </xdr:from>
    <xdr:to>
      <xdr:col>24</xdr:col>
      <xdr:colOff>152400</xdr:colOff>
      <xdr:row>99</xdr:row>
      <xdr:rowOff>93345</xdr:rowOff>
    </xdr:to>
    <xdr:cxnSp macro="">
      <xdr:nvCxnSpPr>
        <xdr:cNvPr id="409" name="直線コネクタ 408">
          <a:extLst>
            <a:ext uri="{FF2B5EF4-FFF2-40B4-BE49-F238E27FC236}">
              <a16:creationId xmlns:a16="http://schemas.microsoft.com/office/drawing/2014/main" id="{F60DA536-829E-48CF-8090-3E534F650B73}"/>
            </a:ext>
          </a:extLst>
        </xdr:cNvPr>
        <xdr:cNvCxnSpPr/>
      </xdr:nvCxnSpPr>
      <xdr:spPr>
        <a:xfrm>
          <a:off x="4546600" y="1706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134002</xdr:rowOff>
    </xdr:from>
    <xdr:ext cx="405111" cy="259045"/>
    <xdr:sp macro="" textlink="">
      <xdr:nvSpPr>
        <xdr:cNvPr id="410" name="【市民会館】&#10;有形固定資産減価償却率平均値テキスト">
          <a:extLst>
            <a:ext uri="{FF2B5EF4-FFF2-40B4-BE49-F238E27FC236}">
              <a16:creationId xmlns:a16="http://schemas.microsoft.com/office/drawing/2014/main" id="{367E57DB-4194-4685-9018-FC3AE1072DDD}"/>
            </a:ext>
          </a:extLst>
        </xdr:cNvPr>
        <xdr:cNvSpPr txBox="1"/>
      </xdr:nvSpPr>
      <xdr:spPr>
        <a:xfrm>
          <a:off x="4673600" y="17621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111125</xdr:rowOff>
    </xdr:from>
    <xdr:to>
      <xdr:col>24</xdr:col>
      <xdr:colOff>114300</xdr:colOff>
      <xdr:row>104</xdr:row>
      <xdr:rowOff>41275</xdr:rowOff>
    </xdr:to>
    <xdr:sp macro="" textlink="">
      <xdr:nvSpPr>
        <xdr:cNvPr id="411" name="フローチャート: 判断 410">
          <a:extLst>
            <a:ext uri="{FF2B5EF4-FFF2-40B4-BE49-F238E27FC236}">
              <a16:creationId xmlns:a16="http://schemas.microsoft.com/office/drawing/2014/main" id="{C5672FBF-6AA3-4D5B-A11A-03007C8FDA44}"/>
            </a:ext>
          </a:extLst>
        </xdr:cNvPr>
        <xdr:cNvSpPr/>
      </xdr:nvSpPr>
      <xdr:spPr>
        <a:xfrm>
          <a:off x="45847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86361</xdr:rowOff>
    </xdr:from>
    <xdr:to>
      <xdr:col>20</xdr:col>
      <xdr:colOff>38100</xdr:colOff>
      <xdr:row>104</xdr:row>
      <xdr:rowOff>16511</xdr:rowOff>
    </xdr:to>
    <xdr:sp macro="" textlink="">
      <xdr:nvSpPr>
        <xdr:cNvPr id="412" name="フローチャート: 判断 411">
          <a:extLst>
            <a:ext uri="{FF2B5EF4-FFF2-40B4-BE49-F238E27FC236}">
              <a16:creationId xmlns:a16="http://schemas.microsoft.com/office/drawing/2014/main" id="{A09FDE4A-3C3F-4493-BC2C-472C9D879BA1}"/>
            </a:ext>
          </a:extLst>
        </xdr:cNvPr>
        <xdr:cNvSpPr/>
      </xdr:nvSpPr>
      <xdr:spPr>
        <a:xfrm>
          <a:off x="3746500" y="1774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67311</xdr:rowOff>
    </xdr:from>
    <xdr:to>
      <xdr:col>15</xdr:col>
      <xdr:colOff>101600</xdr:colOff>
      <xdr:row>103</xdr:row>
      <xdr:rowOff>168911</xdr:rowOff>
    </xdr:to>
    <xdr:sp macro="" textlink="">
      <xdr:nvSpPr>
        <xdr:cNvPr id="413" name="フローチャート: 判断 412">
          <a:extLst>
            <a:ext uri="{FF2B5EF4-FFF2-40B4-BE49-F238E27FC236}">
              <a16:creationId xmlns:a16="http://schemas.microsoft.com/office/drawing/2014/main" id="{A2DF6ECF-6B1C-4111-9FD4-0B37755773BA}"/>
            </a:ext>
          </a:extLst>
        </xdr:cNvPr>
        <xdr:cNvSpPr/>
      </xdr:nvSpPr>
      <xdr:spPr>
        <a:xfrm>
          <a:off x="28575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65405</xdr:rowOff>
    </xdr:from>
    <xdr:to>
      <xdr:col>10</xdr:col>
      <xdr:colOff>165100</xdr:colOff>
      <xdr:row>103</xdr:row>
      <xdr:rowOff>167005</xdr:rowOff>
    </xdr:to>
    <xdr:sp macro="" textlink="">
      <xdr:nvSpPr>
        <xdr:cNvPr id="414" name="フローチャート: 判断 413">
          <a:extLst>
            <a:ext uri="{FF2B5EF4-FFF2-40B4-BE49-F238E27FC236}">
              <a16:creationId xmlns:a16="http://schemas.microsoft.com/office/drawing/2014/main" id="{E494D6E8-EF8B-43BE-A4D0-49DBE5BF8866}"/>
            </a:ext>
          </a:extLst>
        </xdr:cNvPr>
        <xdr:cNvSpPr/>
      </xdr:nvSpPr>
      <xdr:spPr>
        <a:xfrm>
          <a:off x="1968500" y="1772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63500</xdr:rowOff>
    </xdr:from>
    <xdr:to>
      <xdr:col>6</xdr:col>
      <xdr:colOff>38100</xdr:colOff>
      <xdr:row>103</xdr:row>
      <xdr:rowOff>165100</xdr:rowOff>
    </xdr:to>
    <xdr:sp macro="" textlink="">
      <xdr:nvSpPr>
        <xdr:cNvPr id="415" name="フローチャート: 判断 414">
          <a:extLst>
            <a:ext uri="{FF2B5EF4-FFF2-40B4-BE49-F238E27FC236}">
              <a16:creationId xmlns:a16="http://schemas.microsoft.com/office/drawing/2014/main" id="{CFEBAB1A-55DB-4F1A-8C50-504050F68A6E}"/>
            </a:ext>
          </a:extLst>
        </xdr:cNvPr>
        <xdr:cNvSpPr/>
      </xdr:nvSpPr>
      <xdr:spPr>
        <a:xfrm>
          <a:off x="10795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B99163F7-3EE5-4B2D-8B4E-F329DC7BD52D}"/>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6D221161-1D9E-4B12-A3BD-6613CD4AB686}"/>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922AB6BF-6586-4846-B5CB-6F1093F68BD8}"/>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1449455D-4A82-46BD-95DC-946C2A4E8628}"/>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77FFB7C7-87F4-40C5-A043-940D094225C7}"/>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27305</xdr:rowOff>
    </xdr:from>
    <xdr:to>
      <xdr:col>24</xdr:col>
      <xdr:colOff>114300</xdr:colOff>
      <xdr:row>104</xdr:row>
      <xdr:rowOff>128905</xdr:rowOff>
    </xdr:to>
    <xdr:sp macro="" textlink="">
      <xdr:nvSpPr>
        <xdr:cNvPr id="421" name="楕円 420">
          <a:extLst>
            <a:ext uri="{FF2B5EF4-FFF2-40B4-BE49-F238E27FC236}">
              <a16:creationId xmlns:a16="http://schemas.microsoft.com/office/drawing/2014/main" id="{ED5A1F01-6C4E-4F2F-B942-771C392704A0}"/>
            </a:ext>
          </a:extLst>
        </xdr:cNvPr>
        <xdr:cNvSpPr/>
      </xdr:nvSpPr>
      <xdr:spPr>
        <a:xfrm>
          <a:off x="4584700" y="1785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5732</xdr:rowOff>
    </xdr:from>
    <xdr:ext cx="405111" cy="259045"/>
    <xdr:sp macro="" textlink="">
      <xdr:nvSpPr>
        <xdr:cNvPr id="422" name="【市民会館】&#10;有形固定資産減価償却率該当値テキスト">
          <a:extLst>
            <a:ext uri="{FF2B5EF4-FFF2-40B4-BE49-F238E27FC236}">
              <a16:creationId xmlns:a16="http://schemas.microsoft.com/office/drawing/2014/main" id="{B23585C8-F829-40B5-BED9-C18F10E206CB}"/>
            </a:ext>
          </a:extLst>
        </xdr:cNvPr>
        <xdr:cNvSpPr txBox="1"/>
      </xdr:nvSpPr>
      <xdr:spPr>
        <a:xfrm>
          <a:off x="4673600" y="1783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636</xdr:rowOff>
    </xdr:from>
    <xdr:to>
      <xdr:col>20</xdr:col>
      <xdr:colOff>38100</xdr:colOff>
      <xdr:row>104</xdr:row>
      <xdr:rowOff>102236</xdr:rowOff>
    </xdr:to>
    <xdr:sp macro="" textlink="">
      <xdr:nvSpPr>
        <xdr:cNvPr id="423" name="楕円 422">
          <a:extLst>
            <a:ext uri="{FF2B5EF4-FFF2-40B4-BE49-F238E27FC236}">
              <a16:creationId xmlns:a16="http://schemas.microsoft.com/office/drawing/2014/main" id="{FD5469EB-8987-4F44-A6FD-FDE085512F42}"/>
            </a:ext>
          </a:extLst>
        </xdr:cNvPr>
        <xdr:cNvSpPr/>
      </xdr:nvSpPr>
      <xdr:spPr>
        <a:xfrm>
          <a:off x="3746500" y="1783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51436</xdr:rowOff>
    </xdr:from>
    <xdr:to>
      <xdr:col>24</xdr:col>
      <xdr:colOff>63500</xdr:colOff>
      <xdr:row>104</xdr:row>
      <xdr:rowOff>78105</xdr:rowOff>
    </xdr:to>
    <xdr:cxnSp macro="">
      <xdr:nvCxnSpPr>
        <xdr:cNvPr id="424" name="直線コネクタ 423">
          <a:extLst>
            <a:ext uri="{FF2B5EF4-FFF2-40B4-BE49-F238E27FC236}">
              <a16:creationId xmlns:a16="http://schemas.microsoft.com/office/drawing/2014/main" id="{87E3364B-1668-4F52-8029-A60A8BB42C01}"/>
            </a:ext>
          </a:extLst>
        </xdr:cNvPr>
        <xdr:cNvCxnSpPr/>
      </xdr:nvCxnSpPr>
      <xdr:spPr>
        <a:xfrm>
          <a:off x="3797300" y="17882236"/>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135889</xdr:rowOff>
    </xdr:from>
    <xdr:to>
      <xdr:col>15</xdr:col>
      <xdr:colOff>101600</xdr:colOff>
      <xdr:row>104</xdr:row>
      <xdr:rowOff>66039</xdr:rowOff>
    </xdr:to>
    <xdr:sp macro="" textlink="">
      <xdr:nvSpPr>
        <xdr:cNvPr id="425" name="楕円 424">
          <a:extLst>
            <a:ext uri="{FF2B5EF4-FFF2-40B4-BE49-F238E27FC236}">
              <a16:creationId xmlns:a16="http://schemas.microsoft.com/office/drawing/2014/main" id="{54C7789B-BC4B-421E-96F9-0CFCDF4AEA40}"/>
            </a:ext>
          </a:extLst>
        </xdr:cNvPr>
        <xdr:cNvSpPr/>
      </xdr:nvSpPr>
      <xdr:spPr>
        <a:xfrm>
          <a:off x="2857500" y="1779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15239</xdr:rowOff>
    </xdr:from>
    <xdr:to>
      <xdr:col>19</xdr:col>
      <xdr:colOff>177800</xdr:colOff>
      <xdr:row>104</xdr:row>
      <xdr:rowOff>51436</xdr:rowOff>
    </xdr:to>
    <xdr:cxnSp macro="">
      <xdr:nvCxnSpPr>
        <xdr:cNvPr id="426" name="直線コネクタ 425">
          <a:extLst>
            <a:ext uri="{FF2B5EF4-FFF2-40B4-BE49-F238E27FC236}">
              <a16:creationId xmlns:a16="http://schemas.microsoft.com/office/drawing/2014/main" id="{D9ED0D5E-75D2-4032-BC2F-969E29283D78}"/>
            </a:ext>
          </a:extLst>
        </xdr:cNvPr>
        <xdr:cNvCxnSpPr/>
      </xdr:nvCxnSpPr>
      <xdr:spPr>
        <a:xfrm>
          <a:off x="2908300" y="17846039"/>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67311</xdr:rowOff>
    </xdr:from>
    <xdr:to>
      <xdr:col>10</xdr:col>
      <xdr:colOff>165100</xdr:colOff>
      <xdr:row>104</xdr:row>
      <xdr:rowOff>168911</xdr:rowOff>
    </xdr:to>
    <xdr:sp macro="" textlink="">
      <xdr:nvSpPr>
        <xdr:cNvPr id="427" name="楕円 426">
          <a:extLst>
            <a:ext uri="{FF2B5EF4-FFF2-40B4-BE49-F238E27FC236}">
              <a16:creationId xmlns:a16="http://schemas.microsoft.com/office/drawing/2014/main" id="{AAA0073F-14DE-42BB-BD11-1EE92D7EE6AA}"/>
            </a:ext>
          </a:extLst>
        </xdr:cNvPr>
        <xdr:cNvSpPr/>
      </xdr:nvSpPr>
      <xdr:spPr>
        <a:xfrm>
          <a:off x="1968500" y="1789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15239</xdr:rowOff>
    </xdr:from>
    <xdr:to>
      <xdr:col>15</xdr:col>
      <xdr:colOff>50800</xdr:colOff>
      <xdr:row>104</xdr:row>
      <xdr:rowOff>118111</xdr:rowOff>
    </xdr:to>
    <xdr:cxnSp macro="">
      <xdr:nvCxnSpPr>
        <xdr:cNvPr id="428" name="直線コネクタ 427">
          <a:extLst>
            <a:ext uri="{FF2B5EF4-FFF2-40B4-BE49-F238E27FC236}">
              <a16:creationId xmlns:a16="http://schemas.microsoft.com/office/drawing/2014/main" id="{A269A0E3-32E6-4A78-A7E9-CE92C1B804C5}"/>
            </a:ext>
          </a:extLst>
        </xdr:cNvPr>
        <xdr:cNvCxnSpPr/>
      </xdr:nvCxnSpPr>
      <xdr:spPr>
        <a:xfrm flipV="1">
          <a:off x="2019300" y="17846039"/>
          <a:ext cx="889000" cy="10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34925</xdr:rowOff>
    </xdr:from>
    <xdr:to>
      <xdr:col>6</xdr:col>
      <xdr:colOff>38100</xdr:colOff>
      <xdr:row>104</xdr:row>
      <xdr:rowOff>136525</xdr:rowOff>
    </xdr:to>
    <xdr:sp macro="" textlink="">
      <xdr:nvSpPr>
        <xdr:cNvPr id="429" name="楕円 428">
          <a:extLst>
            <a:ext uri="{FF2B5EF4-FFF2-40B4-BE49-F238E27FC236}">
              <a16:creationId xmlns:a16="http://schemas.microsoft.com/office/drawing/2014/main" id="{659DD488-71A6-46BE-951F-C558FA509902}"/>
            </a:ext>
          </a:extLst>
        </xdr:cNvPr>
        <xdr:cNvSpPr/>
      </xdr:nvSpPr>
      <xdr:spPr>
        <a:xfrm>
          <a:off x="1079500" y="1786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85725</xdr:rowOff>
    </xdr:from>
    <xdr:to>
      <xdr:col>10</xdr:col>
      <xdr:colOff>114300</xdr:colOff>
      <xdr:row>104</xdr:row>
      <xdr:rowOff>118111</xdr:rowOff>
    </xdr:to>
    <xdr:cxnSp macro="">
      <xdr:nvCxnSpPr>
        <xdr:cNvPr id="430" name="直線コネクタ 429">
          <a:extLst>
            <a:ext uri="{FF2B5EF4-FFF2-40B4-BE49-F238E27FC236}">
              <a16:creationId xmlns:a16="http://schemas.microsoft.com/office/drawing/2014/main" id="{730403EB-4380-4158-ADB6-52E9FAC62F51}"/>
            </a:ext>
          </a:extLst>
        </xdr:cNvPr>
        <xdr:cNvCxnSpPr/>
      </xdr:nvCxnSpPr>
      <xdr:spPr>
        <a:xfrm>
          <a:off x="1130300" y="17916525"/>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33038</xdr:rowOff>
    </xdr:from>
    <xdr:ext cx="405111" cy="259045"/>
    <xdr:sp macro="" textlink="">
      <xdr:nvSpPr>
        <xdr:cNvPr id="431" name="n_1aveValue【市民会館】&#10;有形固定資産減価償却率">
          <a:extLst>
            <a:ext uri="{FF2B5EF4-FFF2-40B4-BE49-F238E27FC236}">
              <a16:creationId xmlns:a16="http://schemas.microsoft.com/office/drawing/2014/main" id="{E10DB1C9-20A4-4519-B2D9-DBC4941470D3}"/>
            </a:ext>
          </a:extLst>
        </xdr:cNvPr>
        <xdr:cNvSpPr txBox="1"/>
      </xdr:nvSpPr>
      <xdr:spPr>
        <a:xfrm>
          <a:off x="3582044" y="1752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13988</xdr:rowOff>
    </xdr:from>
    <xdr:ext cx="405111" cy="259045"/>
    <xdr:sp macro="" textlink="">
      <xdr:nvSpPr>
        <xdr:cNvPr id="432" name="n_2aveValue【市民会館】&#10;有形固定資産減価償却率">
          <a:extLst>
            <a:ext uri="{FF2B5EF4-FFF2-40B4-BE49-F238E27FC236}">
              <a16:creationId xmlns:a16="http://schemas.microsoft.com/office/drawing/2014/main" id="{20ADE60B-5B82-4826-982D-89897E6EB1EF}"/>
            </a:ext>
          </a:extLst>
        </xdr:cNvPr>
        <xdr:cNvSpPr txBox="1"/>
      </xdr:nvSpPr>
      <xdr:spPr>
        <a:xfrm>
          <a:off x="2705744" y="1750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12082</xdr:rowOff>
    </xdr:from>
    <xdr:ext cx="405111" cy="259045"/>
    <xdr:sp macro="" textlink="">
      <xdr:nvSpPr>
        <xdr:cNvPr id="433" name="n_3aveValue【市民会館】&#10;有形固定資産減価償却率">
          <a:extLst>
            <a:ext uri="{FF2B5EF4-FFF2-40B4-BE49-F238E27FC236}">
              <a16:creationId xmlns:a16="http://schemas.microsoft.com/office/drawing/2014/main" id="{44263F5F-EE18-4678-A0F3-D5A0567B96FB}"/>
            </a:ext>
          </a:extLst>
        </xdr:cNvPr>
        <xdr:cNvSpPr txBox="1"/>
      </xdr:nvSpPr>
      <xdr:spPr>
        <a:xfrm>
          <a:off x="1816744" y="1749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10177</xdr:rowOff>
    </xdr:from>
    <xdr:ext cx="405111" cy="259045"/>
    <xdr:sp macro="" textlink="">
      <xdr:nvSpPr>
        <xdr:cNvPr id="434" name="n_4aveValue【市民会館】&#10;有形固定資産減価償却率">
          <a:extLst>
            <a:ext uri="{FF2B5EF4-FFF2-40B4-BE49-F238E27FC236}">
              <a16:creationId xmlns:a16="http://schemas.microsoft.com/office/drawing/2014/main" id="{430DF8B6-93BA-47D7-A548-DBD43FFC3F78}"/>
            </a:ext>
          </a:extLst>
        </xdr:cNvPr>
        <xdr:cNvSpPr txBox="1"/>
      </xdr:nvSpPr>
      <xdr:spPr>
        <a:xfrm>
          <a:off x="927744" y="1749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93363</xdr:rowOff>
    </xdr:from>
    <xdr:ext cx="405111" cy="259045"/>
    <xdr:sp macro="" textlink="">
      <xdr:nvSpPr>
        <xdr:cNvPr id="435" name="n_1mainValue【市民会館】&#10;有形固定資産減価償却率">
          <a:extLst>
            <a:ext uri="{FF2B5EF4-FFF2-40B4-BE49-F238E27FC236}">
              <a16:creationId xmlns:a16="http://schemas.microsoft.com/office/drawing/2014/main" id="{D838CDBC-9925-4B7E-8CA4-33ACDE524C0C}"/>
            </a:ext>
          </a:extLst>
        </xdr:cNvPr>
        <xdr:cNvSpPr txBox="1"/>
      </xdr:nvSpPr>
      <xdr:spPr>
        <a:xfrm>
          <a:off x="3582044" y="1792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57166</xdr:rowOff>
    </xdr:from>
    <xdr:ext cx="405111" cy="259045"/>
    <xdr:sp macro="" textlink="">
      <xdr:nvSpPr>
        <xdr:cNvPr id="436" name="n_2mainValue【市民会館】&#10;有形固定資産減価償却率">
          <a:extLst>
            <a:ext uri="{FF2B5EF4-FFF2-40B4-BE49-F238E27FC236}">
              <a16:creationId xmlns:a16="http://schemas.microsoft.com/office/drawing/2014/main" id="{94E779F6-FD56-43C9-B7B1-37F5287411C4}"/>
            </a:ext>
          </a:extLst>
        </xdr:cNvPr>
        <xdr:cNvSpPr txBox="1"/>
      </xdr:nvSpPr>
      <xdr:spPr>
        <a:xfrm>
          <a:off x="2705744" y="17887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160038</xdr:rowOff>
    </xdr:from>
    <xdr:ext cx="405111" cy="259045"/>
    <xdr:sp macro="" textlink="">
      <xdr:nvSpPr>
        <xdr:cNvPr id="437" name="n_3mainValue【市民会館】&#10;有形固定資産減価償却率">
          <a:extLst>
            <a:ext uri="{FF2B5EF4-FFF2-40B4-BE49-F238E27FC236}">
              <a16:creationId xmlns:a16="http://schemas.microsoft.com/office/drawing/2014/main" id="{A9335E1E-06C5-4F1D-8113-992175C153C4}"/>
            </a:ext>
          </a:extLst>
        </xdr:cNvPr>
        <xdr:cNvSpPr txBox="1"/>
      </xdr:nvSpPr>
      <xdr:spPr>
        <a:xfrm>
          <a:off x="1816744" y="1799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127652</xdr:rowOff>
    </xdr:from>
    <xdr:ext cx="405111" cy="259045"/>
    <xdr:sp macro="" textlink="">
      <xdr:nvSpPr>
        <xdr:cNvPr id="438" name="n_4mainValue【市民会館】&#10;有形固定資産減価償却率">
          <a:extLst>
            <a:ext uri="{FF2B5EF4-FFF2-40B4-BE49-F238E27FC236}">
              <a16:creationId xmlns:a16="http://schemas.microsoft.com/office/drawing/2014/main" id="{687372AF-351E-41F3-B561-2DF22BA0E2A1}"/>
            </a:ext>
          </a:extLst>
        </xdr:cNvPr>
        <xdr:cNvSpPr txBox="1"/>
      </xdr:nvSpPr>
      <xdr:spPr>
        <a:xfrm>
          <a:off x="927744" y="1795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154CF3E7-1164-44A2-8341-7E99B125897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FCAEB9E3-0C5B-4E17-B20A-96FB74EE82C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D89F22A0-307E-492E-B313-C53437F3F32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7E4CD87A-2402-402A-B04F-3FDE1B0364E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DF941A07-9F29-4431-8120-F5282C54140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F69F689D-93C9-45A5-9672-8B123E7256C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484C3805-B9F8-4F9D-AD74-EC1D826078F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4D5F60E5-7DE4-45E1-9008-92C06A85FCBC}"/>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84552414-55BE-4108-8CEB-8CEDDAE26567}"/>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C3E060DF-DFEE-4ECE-9B44-CA2ED7835F8D}"/>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9" name="直線コネクタ 448">
          <a:extLst>
            <a:ext uri="{FF2B5EF4-FFF2-40B4-BE49-F238E27FC236}">
              <a16:creationId xmlns:a16="http://schemas.microsoft.com/office/drawing/2014/main" id="{2B8CED17-14BB-4DC0-B8E3-65A34FC7B4A1}"/>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0" name="テキスト ボックス 449">
          <a:extLst>
            <a:ext uri="{FF2B5EF4-FFF2-40B4-BE49-F238E27FC236}">
              <a16:creationId xmlns:a16="http://schemas.microsoft.com/office/drawing/2014/main" id="{8C1FB3FA-4214-4E48-8E8F-55EDC2836001}"/>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1" name="直線コネクタ 450">
          <a:extLst>
            <a:ext uri="{FF2B5EF4-FFF2-40B4-BE49-F238E27FC236}">
              <a16:creationId xmlns:a16="http://schemas.microsoft.com/office/drawing/2014/main" id="{62E100FD-8E77-47E9-B737-A3BF1F7DD6D6}"/>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2" name="テキスト ボックス 451">
          <a:extLst>
            <a:ext uri="{FF2B5EF4-FFF2-40B4-BE49-F238E27FC236}">
              <a16:creationId xmlns:a16="http://schemas.microsoft.com/office/drawing/2014/main" id="{38CD8F52-6B3C-46D0-A62E-7A6B9FA9EBE9}"/>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3" name="直線コネクタ 452">
          <a:extLst>
            <a:ext uri="{FF2B5EF4-FFF2-40B4-BE49-F238E27FC236}">
              <a16:creationId xmlns:a16="http://schemas.microsoft.com/office/drawing/2014/main" id="{BD82FB89-7384-4BE4-9E83-5B3504BCE4D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4" name="テキスト ボックス 453">
          <a:extLst>
            <a:ext uri="{FF2B5EF4-FFF2-40B4-BE49-F238E27FC236}">
              <a16:creationId xmlns:a16="http://schemas.microsoft.com/office/drawing/2014/main" id="{26F549B9-48CF-431E-B76B-FC18DA38A746}"/>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5" name="直線コネクタ 454">
          <a:extLst>
            <a:ext uri="{FF2B5EF4-FFF2-40B4-BE49-F238E27FC236}">
              <a16:creationId xmlns:a16="http://schemas.microsoft.com/office/drawing/2014/main" id="{7117B553-0A4E-4D4C-85EF-A36D6A0807ED}"/>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6" name="テキスト ボックス 455">
          <a:extLst>
            <a:ext uri="{FF2B5EF4-FFF2-40B4-BE49-F238E27FC236}">
              <a16:creationId xmlns:a16="http://schemas.microsoft.com/office/drawing/2014/main" id="{A4060081-B902-4DD1-91C4-EEC71ED9134B}"/>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1878E2B5-C9A4-4B14-B08B-87D514CD3E96}"/>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a:extLst>
            <a:ext uri="{FF2B5EF4-FFF2-40B4-BE49-F238E27FC236}">
              <a16:creationId xmlns:a16="http://schemas.microsoft.com/office/drawing/2014/main" id="{313D4996-4491-436B-90EA-4126F647BD3B}"/>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id="{2D1D377C-377E-4565-AF4A-880FE8175DB7}"/>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64770</xdr:rowOff>
    </xdr:from>
    <xdr:to>
      <xdr:col>54</xdr:col>
      <xdr:colOff>189865</xdr:colOff>
      <xdr:row>108</xdr:row>
      <xdr:rowOff>3048</xdr:rowOff>
    </xdr:to>
    <xdr:cxnSp macro="">
      <xdr:nvCxnSpPr>
        <xdr:cNvPr id="460" name="直線コネクタ 459">
          <a:extLst>
            <a:ext uri="{FF2B5EF4-FFF2-40B4-BE49-F238E27FC236}">
              <a16:creationId xmlns:a16="http://schemas.microsoft.com/office/drawing/2014/main" id="{1400B7DD-D75C-445C-B672-8CA1AC853BDF}"/>
            </a:ext>
          </a:extLst>
        </xdr:cNvPr>
        <xdr:cNvCxnSpPr/>
      </xdr:nvCxnSpPr>
      <xdr:spPr>
        <a:xfrm flipV="1">
          <a:off x="10476865" y="17381220"/>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461" name="【市民会館】&#10;一人当たり面積最小値テキスト">
          <a:extLst>
            <a:ext uri="{FF2B5EF4-FFF2-40B4-BE49-F238E27FC236}">
              <a16:creationId xmlns:a16="http://schemas.microsoft.com/office/drawing/2014/main" id="{F8EBE0FB-617B-4A2D-82F3-3C35246652DF}"/>
            </a:ext>
          </a:extLst>
        </xdr:cNvPr>
        <xdr:cNvSpPr txBox="1"/>
      </xdr:nvSpPr>
      <xdr:spPr>
        <a:xfrm>
          <a:off x="10515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462" name="直線コネクタ 461">
          <a:extLst>
            <a:ext uri="{FF2B5EF4-FFF2-40B4-BE49-F238E27FC236}">
              <a16:creationId xmlns:a16="http://schemas.microsoft.com/office/drawing/2014/main" id="{2F941E86-591D-4385-A4E9-80C5639FCB4B}"/>
            </a:ext>
          </a:extLst>
        </xdr:cNvPr>
        <xdr:cNvCxnSpPr/>
      </xdr:nvCxnSpPr>
      <xdr:spPr>
        <a:xfrm>
          <a:off x="10388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11447</xdr:rowOff>
    </xdr:from>
    <xdr:ext cx="469744" cy="259045"/>
    <xdr:sp macro="" textlink="">
      <xdr:nvSpPr>
        <xdr:cNvPr id="463" name="【市民会館】&#10;一人当たり面積最大値テキスト">
          <a:extLst>
            <a:ext uri="{FF2B5EF4-FFF2-40B4-BE49-F238E27FC236}">
              <a16:creationId xmlns:a16="http://schemas.microsoft.com/office/drawing/2014/main" id="{9C94A7A2-1A55-4AA6-BBD5-2823FDF723BC}"/>
            </a:ext>
          </a:extLst>
        </xdr:cNvPr>
        <xdr:cNvSpPr txBox="1"/>
      </xdr:nvSpPr>
      <xdr:spPr>
        <a:xfrm>
          <a:off x="10515600" y="1715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64770</xdr:rowOff>
    </xdr:from>
    <xdr:to>
      <xdr:col>55</xdr:col>
      <xdr:colOff>88900</xdr:colOff>
      <xdr:row>101</xdr:row>
      <xdr:rowOff>64770</xdr:rowOff>
    </xdr:to>
    <xdr:cxnSp macro="">
      <xdr:nvCxnSpPr>
        <xdr:cNvPr id="464" name="直線コネクタ 463">
          <a:extLst>
            <a:ext uri="{FF2B5EF4-FFF2-40B4-BE49-F238E27FC236}">
              <a16:creationId xmlns:a16="http://schemas.microsoft.com/office/drawing/2014/main" id="{9A967E9D-E063-471D-B6E1-5DE761999105}"/>
            </a:ext>
          </a:extLst>
        </xdr:cNvPr>
        <xdr:cNvCxnSpPr/>
      </xdr:nvCxnSpPr>
      <xdr:spPr>
        <a:xfrm>
          <a:off x="10388600" y="1738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82566</xdr:rowOff>
    </xdr:from>
    <xdr:ext cx="469744" cy="259045"/>
    <xdr:sp macro="" textlink="">
      <xdr:nvSpPr>
        <xdr:cNvPr id="465" name="【市民会館】&#10;一人当たり面積平均値テキスト">
          <a:extLst>
            <a:ext uri="{FF2B5EF4-FFF2-40B4-BE49-F238E27FC236}">
              <a16:creationId xmlns:a16="http://schemas.microsoft.com/office/drawing/2014/main" id="{77C7213C-B343-414A-8B44-4B2E039F5748}"/>
            </a:ext>
          </a:extLst>
        </xdr:cNvPr>
        <xdr:cNvSpPr txBox="1"/>
      </xdr:nvSpPr>
      <xdr:spPr>
        <a:xfrm>
          <a:off x="10515600" y="17913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59689</xdr:rowOff>
    </xdr:from>
    <xdr:to>
      <xdr:col>55</xdr:col>
      <xdr:colOff>50800</xdr:colOff>
      <xdr:row>105</xdr:row>
      <xdr:rowOff>161289</xdr:rowOff>
    </xdr:to>
    <xdr:sp macro="" textlink="">
      <xdr:nvSpPr>
        <xdr:cNvPr id="466" name="フローチャート: 判断 465">
          <a:extLst>
            <a:ext uri="{FF2B5EF4-FFF2-40B4-BE49-F238E27FC236}">
              <a16:creationId xmlns:a16="http://schemas.microsoft.com/office/drawing/2014/main" id="{1AE56D57-EC98-4D7D-8ED9-C038474FD574}"/>
            </a:ext>
          </a:extLst>
        </xdr:cNvPr>
        <xdr:cNvSpPr/>
      </xdr:nvSpPr>
      <xdr:spPr>
        <a:xfrm>
          <a:off x="10426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467" name="フローチャート: 判断 466">
          <a:extLst>
            <a:ext uri="{FF2B5EF4-FFF2-40B4-BE49-F238E27FC236}">
              <a16:creationId xmlns:a16="http://schemas.microsoft.com/office/drawing/2014/main" id="{EEAB5A7C-5325-4230-B7F1-3B8F20C03BB1}"/>
            </a:ext>
          </a:extLst>
        </xdr:cNvPr>
        <xdr:cNvSpPr/>
      </xdr:nvSpPr>
      <xdr:spPr>
        <a:xfrm>
          <a:off x="9588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68835</xdr:rowOff>
    </xdr:from>
    <xdr:to>
      <xdr:col>46</xdr:col>
      <xdr:colOff>38100</xdr:colOff>
      <xdr:row>105</xdr:row>
      <xdr:rowOff>170435</xdr:rowOff>
    </xdr:to>
    <xdr:sp macro="" textlink="">
      <xdr:nvSpPr>
        <xdr:cNvPr id="468" name="フローチャート: 判断 467">
          <a:extLst>
            <a:ext uri="{FF2B5EF4-FFF2-40B4-BE49-F238E27FC236}">
              <a16:creationId xmlns:a16="http://schemas.microsoft.com/office/drawing/2014/main" id="{92288A12-739A-40F3-8BD8-70CF994DB0F9}"/>
            </a:ext>
          </a:extLst>
        </xdr:cNvPr>
        <xdr:cNvSpPr/>
      </xdr:nvSpPr>
      <xdr:spPr>
        <a:xfrm>
          <a:off x="86995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55118</xdr:rowOff>
    </xdr:from>
    <xdr:to>
      <xdr:col>41</xdr:col>
      <xdr:colOff>101600</xdr:colOff>
      <xdr:row>105</xdr:row>
      <xdr:rowOff>156718</xdr:rowOff>
    </xdr:to>
    <xdr:sp macro="" textlink="">
      <xdr:nvSpPr>
        <xdr:cNvPr id="469" name="フローチャート: 判断 468">
          <a:extLst>
            <a:ext uri="{FF2B5EF4-FFF2-40B4-BE49-F238E27FC236}">
              <a16:creationId xmlns:a16="http://schemas.microsoft.com/office/drawing/2014/main" id="{A028852C-4547-4923-96ED-1D98819E3410}"/>
            </a:ext>
          </a:extLst>
        </xdr:cNvPr>
        <xdr:cNvSpPr/>
      </xdr:nvSpPr>
      <xdr:spPr>
        <a:xfrm>
          <a:off x="78105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41402</xdr:rowOff>
    </xdr:from>
    <xdr:to>
      <xdr:col>36</xdr:col>
      <xdr:colOff>165100</xdr:colOff>
      <xdr:row>105</xdr:row>
      <xdr:rowOff>143002</xdr:rowOff>
    </xdr:to>
    <xdr:sp macro="" textlink="">
      <xdr:nvSpPr>
        <xdr:cNvPr id="470" name="フローチャート: 判断 469">
          <a:extLst>
            <a:ext uri="{FF2B5EF4-FFF2-40B4-BE49-F238E27FC236}">
              <a16:creationId xmlns:a16="http://schemas.microsoft.com/office/drawing/2014/main" id="{36E3F67B-5127-47F1-BE17-8F785954568C}"/>
            </a:ext>
          </a:extLst>
        </xdr:cNvPr>
        <xdr:cNvSpPr/>
      </xdr:nvSpPr>
      <xdr:spPr>
        <a:xfrm>
          <a:off x="6921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1F92288E-7F2C-4436-9A96-39F89AB99C82}"/>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4BFE6284-149C-4C77-99DA-B677F01BD2E2}"/>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9B401440-72DE-4187-860F-86A50D48450D}"/>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C53BE87D-BA23-44BD-B4BE-ED2B1433362F}"/>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C836F727-BD8F-4CF0-9EEC-E1A11545C112}"/>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64263</xdr:rowOff>
    </xdr:from>
    <xdr:to>
      <xdr:col>55</xdr:col>
      <xdr:colOff>50800</xdr:colOff>
      <xdr:row>105</xdr:row>
      <xdr:rowOff>165863</xdr:rowOff>
    </xdr:to>
    <xdr:sp macro="" textlink="">
      <xdr:nvSpPr>
        <xdr:cNvPr id="476" name="楕円 475">
          <a:extLst>
            <a:ext uri="{FF2B5EF4-FFF2-40B4-BE49-F238E27FC236}">
              <a16:creationId xmlns:a16="http://schemas.microsoft.com/office/drawing/2014/main" id="{F1E30F85-EBED-4E25-9F8F-7FF4195A2033}"/>
            </a:ext>
          </a:extLst>
        </xdr:cNvPr>
        <xdr:cNvSpPr/>
      </xdr:nvSpPr>
      <xdr:spPr>
        <a:xfrm>
          <a:off x="10426700" y="1806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42690</xdr:rowOff>
    </xdr:from>
    <xdr:ext cx="469744" cy="259045"/>
    <xdr:sp macro="" textlink="">
      <xdr:nvSpPr>
        <xdr:cNvPr id="477" name="【市民会館】&#10;一人当たり面積該当値テキスト">
          <a:extLst>
            <a:ext uri="{FF2B5EF4-FFF2-40B4-BE49-F238E27FC236}">
              <a16:creationId xmlns:a16="http://schemas.microsoft.com/office/drawing/2014/main" id="{C32506E4-8BB8-409B-9419-554A84E99A3D}"/>
            </a:ext>
          </a:extLst>
        </xdr:cNvPr>
        <xdr:cNvSpPr txBox="1"/>
      </xdr:nvSpPr>
      <xdr:spPr>
        <a:xfrm>
          <a:off x="10515600" y="18044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64263</xdr:rowOff>
    </xdr:from>
    <xdr:to>
      <xdr:col>50</xdr:col>
      <xdr:colOff>165100</xdr:colOff>
      <xdr:row>105</xdr:row>
      <xdr:rowOff>165863</xdr:rowOff>
    </xdr:to>
    <xdr:sp macro="" textlink="">
      <xdr:nvSpPr>
        <xdr:cNvPr id="478" name="楕円 477">
          <a:extLst>
            <a:ext uri="{FF2B5EF4-FFF2-40B4-BE49-F238E27FC236}">
              <a16:creationId xmlns:a16="http://schemas.microsoft.com/office/drawing/2014/main" id="{FC195FD9-63CD-4127-8A2F-28B319B40723}"/>
            </a:ext>
          </a:extLst>
        </xdr:cNvPr>
        <xdr:cNvSpPr/>
      </xdr:nvSpPr>
      <xdr:spPr>
        <a:xfrm>
          <a:off x="9588500" y="1806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115063</xdr:rowOff>
    </xdr:from>
    <xdr:to>
      <xdr:col>55</xdr:col>
      <xdr:colOff>0</xdr:colOff>
      <xdr:row>105</xdr:row>
      <xdr:rowOff>115063</xdr:rowOff>
    </xdr:to>
    <xdr:cxnSp macro="">
      <xdr:nvCxnSpPr>
        <xdr:cNvPr id="479" name="直線コネクタ 478">
          <a:extLst>
            <a:ext uri="{FF2B5EF4-FFF2-40B4-BE49-F238E27FC236}">
              <a16:creationId xmlns:a16="http://schemas.microsoft.com/office/drawing/2014/main" id="{A96389F5-EF00-45F3-89CE-A6944BD3008F}"/>
            </a:ext>
          </a:extLst>
        </xdr:cNvPr>
        <xdr:cNvCxnSpPr/>
      </xdr:nvCxnSpPr>
      <xdr:spPr>
        <a:xfrm>
          <a:off x="9639300" y="181173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64263</xdr:rowOff>
    </xdr:from>
    <xdr:to>
      <xdr:col>46</xdr:col>
      <xdr:colOff>38100</xdr:colOff>
      <xdr:row>105</xdr:row>
      <xdr:rowOff>165863</xdr:rowOff>
    </xdr:to>
    <xdr:sp macro="" textlink="">
      <xdr:nvSpPr>
        <xdr:cNvPr id="480" name="楕円 479">
          <a:extLst>
            <a:ext uri="{FF2B5EF4-FFF2-40B4-BE49-F238E27FC236}">
              <a16:creationId xmlns:a16="http://schemas.microsoft.com/office/drawing/2014/main" id="{3E0AA0BE-F4AF-4A22-80BB-22A3DAD68AEF}"/>
            </a:ext>
          </a:extLst>
        </xdr:cNvPr>
        <xdr:cNvSpPr/>
      </xdr:nvSpPr>
      <xdr:spPr>
        <a:xfrm>
          <a:off x="8699500" y="1806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115063</xdr:rowOff>
    </xdr:from>
    <xdr:to>
      <xdr:col>50</xdr:col>
      <xdr:colOff>114300</xdr:colOff>
      <xdr:row>105</xdr:row>
      <xdr:rowOff>115063</xdr:rowOff>
    </xdr:to>
    <xdr:cxnSp macro="">
      <xdr:nvCxnSpPr>
        <xdr:cNvPr id="481" name="直線コネクタ 480">
          <a:extLst>
            <a:ext uri="{FF2B5EF4-FFF2-40B4-BE49-F238E27FC236}">
              <a16:creationId xmlns:a16="http://schemas.microsoft.com/office/drawing/2014/main" id="{A88E0969-A981-45C2-9277-272978323139}"/>
            </a:ext>
          </a:extLst>
        </xdr:cNvPr>
        <xdr:cNvCxnSpPr/>
      </xdr:nvCxnSpPr>
      <xdr:spPr>
        <a:xfrm>
          <a:off x="8750300" y="181173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68835</xdr:rowOff>
    </xdr:from>
    <xdr:to>
      <xdr:col>41</xdr:col>
      <xdr:colOff>101600</xdr:colOff>
      <xdr:row>105</xdr:row>
      <xdr:rowOff>170435</xdr:rowOff>
    </xdr:to>
    <xdr:sp macro="" textlink="">
      <xdr:nvSpPr>
        <xdr:cNvPr id="482" name="楕円 481">
          <a:extLst>
            <a:ext uri="{FF2B5EF4-FFF2-40B4-BE49-F238E27FC236}">
              <a16:creationId xmlns:a16="http://schemas.microsoft.com/office/drawing/2014/main" id="{0FC548AD-106A-4BBB-8D17-B723C5D4318B}"/>
            </a:ext>
          </a:extLst>
        </xdr:cNvPr>
        <xdr:cNvSpPr/>
      </xdr:nvSpPr>
      <xdr:spPr>
        <a:xfrm>
          <a:off x="7810500" y="1807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115063</xdr:rowOff>
    </xdr:from>
    <xdr:to>
      <xdr:col>45</xdr:col>
      <xdr:colOff>177800</xdr:colOff>
      <xdr:row>105</xdr:row>
      <xdr:rowOff>119635</xdr:rowOff>
    </xdr:to>
    <xdr:cxnSp macro="">
      <xdr:nvCxnSpPr>
        <xdr:cNvPr id="483" name="直線コネクタ 482">
          <a:extLst>
            <a:ext uri="{FF2B5EF4-FFF2-40B4-BE49-F238E27FC236}">
              <a16:creationId xmlns:a16="http://schemas.microsoft.com/office/drawing/2014/main" id="{8222E61C-F5A8-44F3-A706-79D9B829FB8F}"/>
            </a:ext>
          </a:extLst>
        </xdr:cNvPr>
        <xdr:cNvCxnSpPr/>
      </xdr:nvCxnSpPr>
      <xdr:spPr>
        <a:xfrm flipV="1">
          <a:off x="7861300" y="1811731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77978</xdr:rowOff>
    </xdr:from>
    <xdr:to>
      <xdr:col>36</xdr:col>
      <xdr:colOff>165100</xdr:colOff>
      <xdr:row>106</xdr:row>
      <xdr:rowOff>8128</xdr:rowOff>
    </xdr:to>
    <xdr:sp macro="" textlink="">
      <xdr:nvSpPr>
        <xdr:cNvPr id="484" name="楕円 483">
          <a:extLst>
            <a:ext uri="{FF2B5EF4-FFF2-40B4-BE49-F238E27FC236}">
              <a16:creationId xmlns:a16="http://schemas.microsoft.com/office/drawing/2014/main" id="{EF1ECD6F-AD44-4626-B55E-3E725395588B}"/>
            </a:ext>
          </a:extLst>
        </xdr:cNvPr>
        <xdr:cNvSpPr/>
      </xdr:nvSpPr>
      <xdr:spPr>
        <a:xfrm>
          <a:off x="6921500" y="1808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119635</xdr:rowOff>
    </xdr:from>
    <xdr:to>
      <xdr:col>41</xdr:col>
      <xdr:colOff>50800</xdr:colOff>
      <xdr:row>105</xdr:row>
      <xdr:rowOff>128778</xdr:rowOff>
    </xdr:to>
    <xdr:cxnSp macro="">
      <xdr:nvCxnSpPr>
        <xdr:cNvPr id="485" name="直線コネクタ 484">
          <a:extLst>
            <a:ext uri="{FF2B5EF4-FFF2-40B4-BE49-F238E27FC236}">
              <a16:creationId xmlns:a16="http://schemas.microsoft.com/office/drawing/2014/main" id="{23019558-2CF9-4FEE-BBCC-9DD84A398042}"/>
            </a:ext>
          </a:extLst>
        </xdr:cNvPr>
        <xdr:cNvCxnSpPr/>
      </xdr:nvCxnSpPr>
      <xdr:spPr>
        <a:xfrm flipV="1">
          <a:off x="6972300" y="18121885"/>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6366</xdr:rowOff>
    </xdr:from>
    <xdr:ext cx="469744" cy="259045"/>
    <xdr:sp macro="" textlink="">
      <xdr:nvSpPr>
        <xdr:cNvPr id="486" name="n_1aveValue【市民会館】&#10;一人当たり面積">
          <a:extLst>
            <a:ext uri="{FF2B5EF4-FFF2-40B4-BE49-F238E27FC236}">
              <a16:creationId xmlns:a16="http://schemas.microsoft.com/office/drawing/2014/main" id="{353CA555-25D1-407E-A598-F585F88F6168}"/>
            </a:ext>
          </a:extLst>
        </xdr:cNvPr>
        <xdr:cNvSpPr txBox="1"/>
      </xdr:nvSpPr>
      <xdr:spPr>
        <a:xfrm>
          <a:off x="93917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161562</xdr:rowOff>
    </xdr:from>
    <xdr:ext cx="469744" cy="259045"/>
    <xdr:sp macro="" textlink="">
      <xdr:nvSpPr>
        <xdr:cNvPr id="487" name="n_2aveValue【市民会館】&#10;一人当たり面積">
          <a:extLst>
            <a:ext uri="{FF2B5EF4-FFF2-40B4-BE49-F238E27FC236}">
              <a16:creationId xmlns:a16="http://schemas.microsoft.com/office/drawing/2014/main" id="{003B02FD-054C-47BB-B9C6-5AA36569DDA4}"/>
            </a:ext>
          </a:extLst>
        </xdr:cNvPr>
        <xdr:cNvSpPr txBox="1"/>
      </xdr:nvSpPr>
      <xdr:spPr>
        <a:xfrm>
          <a:off x="8515427" y="1816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1795</xdr:rowOff>
    </xdr:from>
    <xdr:ext cx="469744" cy="259045"/>
    <xdr:sp macro="" textlink="">
      <xdr:nvSpPr>
        <xdr:cNvPr id="488" name="n_3aveValue【市民会館】&#10;一人当たり面積">
          <a:extLst>
            <a:ext uri="{FF2B5EF4-FFF2-40B4-BE49-F238E27FC236}">
              <a16:creationId xmlns:a16="http://schemas.microsoft.com/office/drawing/2014/main" id="{F40B0B6F-5237-4A18-A40B-404FEB477B63}"/>
            </a:ext>
          </a:extLst>
        </xdr:cNvPr>
        <xdr:cNvSpPr txBox="1"/>
      </xdr:nvSpPr>
      <xdr:spPr>
        <a:xfrm>
          <a:off x="7626427" y="1783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159529</xdr:rowOff>
    </xdr:from>
    <xdr:ext cx="469744" cy="259045"/>
    <xdr:sp macro="" textlink="">
      <xdr:nvSpPr>
        <xdr:cNvPr id="489" name="n_4aveValue【市民会館】&#10;一人当たり面積">
          <a:extLst>
            <a:ext uri="{FF2B5EF4-FFF2-40B4-BE49-F238E27FC236}">
              <a16:creationId xmlns:a16="http://schemas.microsoft.com/office/drawing/2014/main" id="{7E8A8050-63A6-44FA-A08C-AAB0F5B5CFE0}"/>
            </a:ext>
          </a:extLst>
        </xdr:cNvPr>
        <xdr:cNvSpPr txBox="1"/>
      </xdr:nvSpPr>
      <xdr:spPr>
        <a:xfrm>
          <a:off x="6737427" y="1781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156990</xdr:rowOff>
    </xdr:from>
    <xdr:ext cx="469744" cy="259045"/>
    <xdr:sp macro="" textlink="">
      <xdr:nvSpPr>
        <xdr:cNvPr id="490" name="n_1mainValue【市民会館】&#10;一人当たり面積">
          <a:extLst>
            <a:ext uri="{FF2B5EF4-FFF2-40B4-BE49-F238E27FC236}">
              <a16:creationId xmlns:a16="http://schemas.microsoft.com/office/drawing/2014/main" id="{91DF88B1-4345-4E90-A53D-6F1488D3DBF1}"/>
            </a:ext>
          </a:extLst>
        </xdr:cNvPr>
        <xdr:cNvSpPr txBox="1"/>
      </xdr:nvSpPr>
      <xdr:spPr>
        <a:xfrm>
          <a:off x="9391727" y="1815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10940</xdr:rowOff>
    </xdr:from>
    <xdr:ext cx="469744" cy="259045"/>
    <xdr:sp macro="" textlink="">
      <xdr:nvSpPr>
        <xdr:cNvPr id="491" name="n_2mainValue【市民会館】&#10;一人当たり面積">
          <a:extLst>
            <a:ext uri="{FF2B5EF4-FFF2-40B4-BE49-F238E27FC236}">
              <a16:creationId xmlns:a16="http://schemas.microsoft.com/office/drawing/2014/main" id="{5BC6BB3A-CB70-49D0-A297-AF9C6EBC85E6}"/>
            </a:ext>
          </a:extLst>
        </xdr:cNvPr>
        <xdr:cNvSpPr txBox="1"/>
      </xdr:nvSpPr>
      <xdr:spPr>
        <a:xfrm>
          <a:off x="8515427" y="178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161562</xdr:rowOff>
    </xdr:from>
    <xdr:ext cx="469744" cy="259045"/>
    <xdr:sp macro="" textlink="">
      <xdr:nvSpPr>
        <xdr:cNvPr id="492" name="n_3mainValue【市民会館】&#10;一人当たり面積">
          <a:extLst>
            <a:ext uri="{FF2B5EF4-FFF2-40B4-BE49-F238E27FC236}">
              <a16:creationId xmlns:a16="http://schemas.microsoft.com/office/drawing/2014/main" id="{5349E979-7E86-46F8-B12E-7F7C8C5FF612}"/>
            </a:ext>
          </a:extLst>
        </xdr:cNvPr>
        <xdr:cNvSpPr txBox="1"/>
      </xdr:nvSpPr>
      <xdr:spPr>
        <a:xfrm>
          <a:off x="7626427" y="1816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170705</xdr:rowOff>
    </xdr:from>
    <xdr:ext cx="469744" cy="259045"/>
    <xdr:sp macro="" textlink="">
      <xdr:nvSpPr>
        <xdr:cNvPr id="493" name="n_4mainValue【市民会館】&#10;一人当たり面積">
          <a:extLst>
            <a:ext uri="{FF2B5EF4-FFF2-40B4-BE49-F238E27FC236}">
              <a16:creationId xmlns:a16="http://schemas.microsoft.com/office/drawing/2014/main" id="{48816AF0-29C8-4C7D-A949-DA784E3D85BE}"/>
            </a:ext>
          </a:extLst>
        </xdr:cNvPr>
        <xdr:cNvSpPr txBox="1"/>
      </xdr:nvSpPr>
      <xdr:spPr>
        <a:xfrm>
          <a:off x="6737427" y="1817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DA426238-50E4-4312-B168-E69C3F26CFB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7F90F9BE-8121-4912-9108-EA546FEE641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E1D50408-A61A-4F10-B101-7AE0F466B05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2457850B-12DC-45AE-9BF2-6B07C7F1BC7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78D6F6E3-C2EE-4483-A258-EE7774627C2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0350A882-4873-4078-87B9-289E08B0923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47308147-ADC7-4A9D-B18E-E0668E9967A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5544E837-885C-4983-854C-195BFC723F6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82845AA8-94BB-4278-9126-1F1C1CE2973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22CB8328-E497-457E-9AD4-348590F2580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5690B3E2-8CC3-43D4-BADE-E2CF8E33C36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5" name="直線コネクタ 504">
          <a:extLst>
            <a:ext uri="{FF2B5EF4-FFF2-40B4-BE49-F238E27FC236}">
              <a16:creationId xmlns:a16="http://schemas.microsoft.com/office/drawing/2014/main" id="{36E63DC7-1B8B-427B-BC92-6BE0485C4006}"/>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6" name="テキスト ボックス 505">
          <a:extLst>
            <a:ext uri="{FF2B5EF4-FFF2-40B4-BE49-F238E27FC236}">
              <a16:creationId xmlns:a16="http://schemas.microsoft.com/office/drawing/2014/main" id="{81938422-30DA-45E5-B04F-49E736E31C63}"/>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7" name="直線コネクタ 506">
          <a:extLst>
            <a:ext uri="{FF2B5EF4-FFF2-40B4-BE49-F238E27FC236}">
              <a16:creationId xmlns:a16="http://schemas.microsoft.com/office/drawing/2014/main" id="{BF720ABE-E758-4DB7-840D-A973A22ED90E}"/>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8" name="テキスト ボックス 507">
          <a:extLst>
            <a:ext uri="{FF2B5EF4-FFF2-40B4-BE49-F238E27FC236}">
              <a16:creationId xmlns:a16="http://schemas.microsoft.com/office/drawing/2014/main" id="{DA278199-5442-4853-A3D4-E25F123E2A35}"/>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9" name="直線コネクタ 508">
          <a:extLst>
            <a:ext uri="{FF2B5EF4-FFF2-40B4-BE49-F238E27FC236}">
              <a16:creationId xmlns:a16="http://schemas.microsoft.com/office/drawing/2014/main" id="{345B0026-1500-45D4-B09F-29AC43338E99}"/>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0" name="テキスト ボックス 509">
          <a:extLst>
            <a:ext uri="{FF2B5EF4-FFF2-40B4-BE49-F238E27FC236}">
              <a16:creationId xmlns:a16="http://schemas.microsoft.com/office/drawing/2014/main" id="{3206FEB4-BC01-41B3-9352-E4E5F2F8C4DD}"/>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1" name="直線コネクタ 510">
          <a:extLst>
            <a:ext uri="{FF2B5EF4-FFF2-40B4-BE49-F238E27FC236}">
              <a16:creationId xmlns:a16="http://schemas.microsoft.com/office/drawing/2014/main" id="{17BCB666-35C5-41A1-B2FD-AF42E315A5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2" name="テキスト ボックス 511">
          <a:extLst>
            <a:ext uri="{FF2B5EF4-FFF2-40B4-BE49-F238E27FC236}">
              <a16:creationId xmlns:a16="http://schemas.microsoft.com/office/drawing/2014/main" id="{7152AD3B-EF04-40AD-8952-30AC8F79A0C1}"/>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3" name="直線コネクタ 512">
          <a:extLst>
            <a:ext uri="{FF2B5EF4-FFF2-40B4-BE49-F238E27FC236}">
              <a16:creationId xmlns:a16="http://schemas.microsoft.com/office/drawing/2014/main" id="{A8DCD0B2-061E-4911-ADDF-680541498A68}"/>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4" name="テキスト ボックス 513">
          <a:extLst>
            <a:ext uri="{FF2B5EF4-FFF2-40B4-BE49-F238E27FC236}">
              <a16:creationId xmlns:a16="http://schemas.microsoft.com/office/drawing/2014/main" id="{DF1E941C-ED82-49F8-99D2-26AC699DE676}"/>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5" name="直線コネクタ 514">
          <a:extLst>
            <a:ext uri="{FF2B5EF4-FFF2-40B4-BE49-F238E27FC236}">
              <a16:creationId xmlns:a16="http://schemas.microsoft.com/office/drawing/2014/main" id="{527817CB-CA2D-4CE0-95C7-843D56CA1725}"/>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6" name="テキスト ボックス 515">
          <a:extLst>
            <a:ext uri="{FF2B5EF4-FFF2-40B4-BE49-F238E27FC236}">
              <a16:creationId xmlns:a16="http://schemas.microsoft.com/office/drawing/2014/main" id="{3085ED01-9143-4E72-834D-494CFFE4232E}"/>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a:extLst>
            <a:ext uri="{FF2B5EF4-FFF2-40B4-BE49-F238E27FC236}">
              <a16:creationId xmlns:a16="http://schemas.microsoft.com/office/drawing/2014/main" id="{9C654213-A793-4EF6-A4BA-21C2E9AF2EF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id="{8A6AABBC-6967-4C43-AA74-54686880BDD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61504</xdr:rowOff>
    </xdr:from>
    <xdr:to>
      <xdr:col>85</xdr:col>
      <xdr:colOff>126364</xdr:colOff>
      <xdr:row>42</xdr:row>
      <xdr:rowOff>92528</xdr:rowOff>
    </xdr:to>
    <xdr:cxnSp macro="">
      <xdr:nvCxnSpPr>
        <xdr:cNvPr id="519" name="直線コネクタ 518">
          <a:extLst>
            <a:ext uri="{FF2B5EF4-FFF2-40B4-BE49-F238E27FC236}">
              <a16:creationId xmlns:a16="http://schemas.microsoft.com/office/drawing/2014/main" id="{F75B344D-1600-4FE9-93DE-05A9ECA1E505}"/>
            </a:ext>
          </a:extLst>
        </xdr:cNvPr>
        <xdr:cNvCxnSpPr/>
      </xdr:nvCxnSpPr>
      <xdr:spPr>
        <a:xfrm flipV="1">
          <a:off x="16318864" y="5890804"/>
          <a:ext cx="0" cy="1402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0" name="【一般廃棄物処理施設】&#10;有形固定資産減価償却率最小値テキスト">
          <a:extLst>
            <a:ext uri="{FF2B5EF4-FFF2-40B4-BE49-F238E27FC236}">
              <a16:creationId xmlns:a16="http://schemas.microsoft.com/office/drawing/2014/main" id="{68534D50-3885-40A2-995A-2AE6323127A5}"/>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1" name="直線コネクタ 520">
          <a:extLst>
            <a:ext uri="{FF2B5EF4-FFF2-40B4-BE49-F238E27FC236}">
              <a16:creationId xmlns:a16="http://schemas.microsoft.com/office/drawing/2014/main" id="{084A1108-B54E-4C52-AAD9-D2CEA678D9EF}"/>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8181</xdr:rowOff>
    </xdr:from>
    <xdr:ext cx="405111" cy="259045"/>
    <xdr:sp macro="" textlink="">
      <xdr:nvSpPr>
        <xdr:cNvPr id="522" name="【一般廃棄物処理施設】&#10;有形固定資産減価償却率最大値テキスト">
          <a:extLst>
            <a:ext uri="{FF2B5EF4-FFF2-40B4-BE49-F238E27FC236}">
              <a16:creationId xmlns:a16="http://schemas.microsoft.com/office/drawing/2014/main" id="{C759D64E-DCCF-49A0-9528-96F22044EB11}"/>
            </a:ext>
          </a:extLst>
        </xdr:cNvPr>
        <xdr:cNvSpPr txBox="1"/>
      </xdr:nvSpPr>
      <xdr:spPr>
        <a:xfrm>
          <a:off x="16357600" y="5666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61504</xdr:rowOff>
    </xdr:from>
    <xdr:to>
      <xdr:col>86</xdr:col>
      <xdr:colOff>25400</xdr:colOff>
      <xdr:row>34</xdr:row>
      <xdr:rowOff>61504</xdr:rowOff>
    </xdr:to>
    <xdr:cxnSp macro="">
      <xdr:nvCxnSpPr>
        <xdr:cNvPr id="523" name="直線コネクタ 522">
          <a:extLst>
            <a:ext uri="{FF2B5EF4-FFF2-40B4-BE49-F238E27FC236}">
              <a16:creationId xmlns:a16="http://schemas.microsoft.com/office/drawing/2014/main" id="{8DBECF66-955E-412A-9A3D-748E7459288E}"/>
            </a:ext>
          </a:extLst>
        </xdr:cNvPr>
        <xdr:cNvCxnSpPr/>
      </xdr:nvCxnSpPr>
      <xdr:spPr>
        <a:xfrm>
          <a:off x="16230600" y="5890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155683</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id="{C187281A-098A-48D4-B92C-D40E9428B68E}"/>
            </a:ext>
          </a:extLst>
        </xdr:cNvPr>
        <xdr:cNvSpPr txBox="1"/>
      </xdr:nvSpPr>
      <xdr:spPr>
        <a:xfrm>
          <a:off x="16357600" y="6670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5806</xdr:rowOff>
    </xdr:from>
    <xdr:to>
      <xdr:col>85</xdr:col>
      <xdr:colOff>177800</xdr:colOff>
      <xdr:row>39</xdr:row>
      <xdr:rowOff>107406</xdr:rowOff>
    </xdr:to>
    <xdr:sp macro="" textlink="">
      <xdr:nvSpPr>
        <xdr:cNvPr id="525" name="フローチャート: 判断 524">
          <a:extLst>
            <a:ext uri="{FF2B5EF4-FFF2-40B4-BE49-F238E27FC236}">
              <a16:creationId xmlns:a16="http://schemas.microsoft.com/office/drawing/2014/main" id="{084B4B51-8950-41EA-BD63-4EEB7B692B7A}"/>
            </a:ext>
          </a:extLst>
        </xdr:cNvPr>
        <xdr:cNvSpPr/>
      </xdr:nvSpPr>
      <xdr:spPr>
        <a:xfrm>
          <a:off x="16268700" y="669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138067</xdr:rowOff>
    </xdr:from>
    <xdr:to>
      <xdr:col>81</xdr:col>
      <xdr:colOff>101600</xdr:colOff>
      <xdr:row>39</xdr:row>
      <xdr:rowOff>68217</xdr:rowOff>
    </xdr:to>
    <xdr:sp macro="" textlink="">
      <xdr:nvSpPr>
        <xdr:cNvPr id="526" name="フローチャート: 判断 525">
          <a:extLst>
            <a:ext uri="{FF2B5EF4-FFF2-40B4-BE49-F238E27FC236}">
              <a16:creationId xmlns:a16="http://schemas.microsoft.com/office/drawing/2014/main" id="{D9343C16-4136-45F3-B6EB-4B81D4EEB0B0}"/>
            </a:ext>
          </a:extLst>
        </xdr:cNvPr>
        <xdr:cNvSpPr/>
      </xdr:nvSpPr>
      <xdr:spPr>
        <a:xfrm>
          <a:off x="15430500" y="665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131535</xdr:rowOff>
    </xdr:from>
    <xdr:to>
      <xdr:col>76</xdr:col>
      <xdr:colOff>165100</xdr:colOff>
      <xdr:row>39</xdr:row>
      <xdr:rowOff>61685</xdr:rowOff>
    </xdr:to>
    <xdr:sp macro="" textlink="">
      <xdr:nvSpPr>
        <xdr:cNvPr id="527" name="フローチャート: 判断 526">
          <a:extLst>
            <a:ext uri="{FF2B5EF4-FFF2-40B4-BE49-F238E27FC236}">
              <a16:creationId xmlns:a16="http://schemas.microsoft.com/office/drawing/2014/main" id="{A3BEC709-ECE8-43BF-918B-077CCF2C7B1F}"/>
            </a:ext>
          </a:extLst>
        </xdr:cNvPr>
        <xdr:cNvSpPr/>
      </xdr:nvSpPr>
      <xdr:spPr>
        <a:xfrm>
          <a:off x="14541500" y="664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129903</xdr:rowOff>
    </xdr:from>
    <xdr:to>
      <xdr:col>72</xdr:col>
      <xdr:colOff>38100</xdr:colOff>
      <xdr:row>39</xdr:row>
      <xdr:rowOff>60053</xdr:rowOff>
    </xdr:to>
    <xdr:sp macro="" textlink="">
      <xdr:nvSpPr>
        <xdr:cNvPr id="528" name="フローチャート: 判断 527">
          <a:extLst>
            <a:ext uri="{FF2B5EF4-FFF2-40B4-BE49-F238E27FC236}">
              <a16:creationId xmlns:a16="http://schemas.microsoft.com/office/drawing/2014/main" id="{C04B5335-5955-4B18-A85A-4B5DD001544C}"/>
            </a:ext>
          </a:extLst>
        </xdr:cNvPr>
        <xdr:cNvSpPr/>
      </xdr:nvSpPr>
      <xdr:spPr>
        <a:xfrm>
          <a:off x="13652500" y="664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151130</xdr:rowOff>
    </xdr:from>
    <xdr:to>
      <xdr:col>67</xdr:col>
      <xdr:colOff>101600</xdr:colOff>
      <xdr:row>39</xdr:row>
      <xdr:rowOff>81280</xdr:rowOff>
    </xdr:to>
    <xdr:sp macro="" textlink="">
      <xdr:nvSpPr>
        <xdr:cNvPr id="529" name="フローチャート: 判断 528">
          <a:extLst>
            <a:ext uri="{FF2B5EF4-FFF2-40B4-BE49-F238E27FC236}">
              <a16:creationId xmlns:a16="http://schemas.microsoft.com/office/drawing/2014/main" id="{4284AAA7-FFDF-401D-B7AB-D0B24E9DCE01}"/>
            </a:ext>
          </a:extLst>
        </xdr:cNvPr>
        <xdr:cNvSpPr/>
      </xdr:nvSpPr>
      <xdr:spPr>
        <a:xfrm>
          <a:off x="127635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B3CC7A5F-A8F6-4B8C-A7C7-B2F87B3C264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5B98BEDF-F96F-4F65-80F2-7622BCFFA24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59522A5B-799C-45DE-BB16-148B4C0BE87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E89B86F8-2D26-4007-BBA7-B2F0BCCADB3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8B7D822B-561F-40A3-A536-169356D3863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10704</xdr:rowOff>
    </xdr:from>
    <xdr:to>
      <xdr:col>85</xdr:col>
      <xdr:colOff>177800</xdr:colOff>
      <xdr:row>34</xdr:row>
      <xdr:rowOff>112304</xdr:rowOff>
    </xdr:to>
    <xdr:sp macro="" textlink="">
      <xdr:nvSpPr>
        <xdr:cNvPr id="535" name="楕円 534">
          <a:extLst>
            <a:ext uri="{FF2B5EF4-FFF2-40B4-BE49-F238E27FC236}">
              <a16:creationId xmlns:a16="http://schemas.microsoft.com/office/drawing/2014/main" id="{6FEB2D44-C493-43B5-B6E9-0EA0D044D3DE}"/>
            </a:ext>
          </a:extLst>
        </xdr:cNvPr>
        <xdr:cNvSpPr/>
      </xdr:nvSpPr>
      <xdr:spPr>
        <a:xfrm>
          <a:off x="16268700" y="584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135181</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id="{9D06BB2C-97DD-4F0A-A556-2327A29CAA64}"/>
            </a:ext>
          </a:extLst>
        </xdr:cNvPr>
        <xdr:cNvSpPr txBox="1"/>
      </xdr:nvSpPr>
      <xdr:spPr>
        <a:xfrm>
          <a:off x="16357600" y="5793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138067</xdr:rowOff>
    </xdr:from>
    <xdr:to>
      <xdr:col>81</xdr:col>
      <xdr:colOff>101600</xdr:colOff>
      <xdr:row>34</xdr:row>
      <xdr:rowOff>68217</xdr:rowOff>
    </xdr:to>
    <xdr:sp macro="" textlink="">
      <xdr:nvSpPr>
        <xdr:cNvPr id="537" name="楕円 536">
          <a:extLst>
            <a:ext uri="{FF2B5EF4-FFF2-40B4-BE49-F238E27FC236}">
              <a16:creationId xmlns:a16="http://schemas.microsoft.com/office/drawing/2014/main" id="{6BB2CD81-81A2-4753-808B-D25F1D6697A4}"/>
            </a:ext>
          </a:extLst>
        </xdr:cNvPr>
        <xdr:cNvSpPr/>
      </xdr:nvSpPr>
      <xdr:spPr>
        <a:xfrm>
          <a:off x="15430500" y="579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17417</xdr:rowOff>
    </xdr:from>
    <xdr:to>
      <xdr:col>85</xdr:col>
      <xdr:colOff>127000</xdr:colOff>
      <xdr:row>34</xdr:row>
      <xdr:rowOff>61504</xdr:rowOff>
    </xdr:to>
    <xdr:cxnSp macro="">
      <xdr:nvCxnSpPr>
        <xdr:cNvPr id="538" name="直線コネクタ 537">
          <a:extLst>
            <a:ext uri="{FF2B5EF4-FFF2-40B4-BE49-F238E27FC236}">
              <a16:creationId xmlns:a16="http://schemas.microsoft.com/office/drawing/2014/main" id="{2C22BD0C-95C4-468D-813C-B756A77E3B0A}"/>
            </a:ext>
          </a:extLst>
        </xdr:cNvPr>
        <xdr:cNvCxnSpPr/>
      </xdr:nvCxnSpPr>
      <xdr:spPr>
        <a:xfrm>
          <a:off x="15481300" y="5846717"/>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93980</xdr:rowOff>
    </xdr:from>
    <xdr:to>
      <xdr:col>76</xdr:col>
      <xdr:colOff>165100</xdr:colOff>
      <xdr:row>34</xdr:row>
      <xdr:rowOff>24130</xdr:rowOff>
    </xdr:to>
    <xdr:sp macro="" textlink="">
      <xdr:nvSpPr>
        <xdr:cNvPr id="539" name="楕円 538">
          <a:extLst>
            <a:ext uri="{FF2B5EF4-FFF2-40B4-BE49-F238E27FC236}">
              <a16:creationId xmlns:a16="http://schemas.microsoft.com/office/drawing/2014/main" id="{FD3E917E-CA7B-4248-921F-6259B907220F}"/>
            </a:ext>
          </a:extLst>
        </xdr:cNvPr>
        <xdr:cNvSpPr/>
      </xdr:nvSpPr>
      <xdr:spPr>
        <a:xfrm>
          <a:off x="14541500" y="575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144780</xdr:rowOff>
    </xdr:from>
    <xdr:to>
      <xdr:col>81</xdr:col>
      <xdr:colOff>50800</xdr:colOff>
      <xdr:row>34</xdr:row>
      <xdr:rowOff>17417</xdr:rowOff>
    </xdr:to>
    <xdr:cxnSp macro="">
      <xdr:nvCxnSpPr>
        <xdr:cNvPr id="540" name="直線コネクタ 539">
          <a:extLst>
            <a:ext uri="{FF2B5EF4-FFF2-40B4-BE49-F238E27FC236}">
              <a16:creationId xmlns:a16="http://schemas.microsoft.com/office/drawing/2014/main" id="{F5644899-8344-453C-8172-7967442C9629}"/>
            </a:ext>
          </a:extLst>
        </xdr:cNvPr>
        <xdr:cNvCxnSpPr/>
      </xdr:nvCxnSpPr>
      <xdr:spPr>
        <a:xfrm>
          <a:off x="14592300" y="580263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49893</xdr:rowOff>
    </xdr:from>
    <xdr:to>
      <xdr:col>72</xdr:col>
      <xdr:colOff>38100</xdr:colOff>
      <xdr:row>33</xdr:row>
      <xdr:rowOff>151493</xdr:rowOff>
    </xdr:to>
    <xdr:sp macro="" textlink="">
      <xdr:nvSpPr>
        <xdr:cNvPr id="541" name="楕円 540">
          <a:extLst>
            <a:ext uri="{FF2B5EF4-FFF2-40B4-BE49-F238E27FC236}">
              <a16:creationId xmlns:a16="http://schemas.microsoft.com/office/drawing/2014/main" id="{7424373C-71D8-4449-9F27-5287ACBA46F7}"/>
            </a:ext>
          </a:extLst>
        </xdr:cNvPr>
        <xdr:cNvSpPr/>
      </xdr:nvSpPr>
      <xdr:spPr>
        <a:xfrm>
          <a:off x="13652500" y="570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100693</xdr:rowOff>
    </xdr:from>
    <xdr:to>
      <xdr:col>76</xdr:col>
      <xdr:colOff>114300</xdr:colOff>
      <xdr:row>33</xdr:row>
      <xdr:rowOff>144780</xdr:rowOff>
    </xdr:to>
    <xdr:cxnSp macro="">
      <xdr:nvCxnSpPr>
        <xdr:cNvPr id="542" name="直線コネクタ 541">
          <a:extLst>
            <a:ext uri="{FF2B5EF4-FFF2-40B4-BE49-F238E27FC236}">
              <a16:creationId xmlns:a16="http://schemas.microsoft.com/office/drawing/2014/main" id="{54D3187A-D996-4527-ABEC-18340C00A5CD}"/>
            </a:ext>
          </a:extLst>
        </xdr:cNvPr>
        <xdr:cNvCxnSpPr/>
      </xdr:nvCxnSpPr>
      <xdr:spPr>
        <a:xfrm>
          <a:off x="13703300" y="575854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5806</xdr:rowOff>
    </xdr:from>
    <xdr:to>
      <xdr:col>67</xdr:col>
      <xdr:colOff>101600</xdr:colOff>
      <xdr:row>33</xdr:row>
      <xdr:rowOff>107406</xdr:rowOff>
    </xdr:to>
    <xdr:sp macro="" textlink="">
      <xdr:nvSpPr>
        <xdr:cNvPr id="543" name="楕円 542">
          <a:extLst>
            <a:ext uri="{FF2B5EF4-FFF2-40B4-BE49-F238E27FC236}">
              <a16:creationId xmlns:a16="http://schemas.microsoft.com/office/drawing/2014/main" id="{7C016E32-1FEC-4657-B8A6-DF3F5A970206}"/>
            </a:ext>
          </a:extLst>
        </xdr:cNvPr>
        <xdr:cNvSpPr/>
      </xdr:nvSpPr>
      <xdr:spPr>
        <a:xfrm>
          <a:off x="12763500" y="566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56606</xdr:rowOff>
    </xdr:from>
    <xdr:to>
      <xdr:col>71</xdr:col>
      <xdr:colOff>177800</xdr:colOff>
      <xdr:row>33</xdr:row>
      <xdr:rowOff>100693</xdr:rowOff>
    </xdr:to>
    <xdr:cxnSp macro="">
      <xdr:nvCxnSpPr>
        <xdr:cNvPr id="544" name="直線コネクタ 543">
          <a:extLst>
            <a:ext uri="{FF2B5EF4-FFF2-40B4-BE49-F238E27FC236}">
              <a16:creationId xmlns:a16="http://schemas.microsoft.com/office/drawing/2014/main" id="{D40B96F7-8A5B-4FBA-8EDC-4878BAD6CB96}"/>
            </a:ext>
          </a:extLst>
        </xdr:cNvPr>
        <xdr:cNvCxnSpPr/>
      </xdr:nvCxnSpPr>
      <xdr:spPr>
        <a:xfrm>
          <a:off x="12814300" y="571445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59344</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id="{07F09602-A5CE-40A8-BC7A-5ADEEB3BD84E}"/>
            </a:ext>
          </a:extLst>
        </xdr:cNvPr>
        <xdr:cNvSpPr txBox="1"/>
      </xdr:nvSpPr>
      <xdr:spPr>
        <a:xfrm>
          <a:off x="15266044" y="6745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52812</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id="{CA89A813-CA9B-44C2-B8D0-74233518805E}"/>
            </a:ext>
          </a:extLst>
        </xdr:cNvPr>
        <xdr:cNvSpPr txBox="1"/>
      </xdr:nvSpPr>
      <xdr:spPr>
        <a:xfrm>
          <a:off x="14389744" y="6739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51180</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id="{C7EC3296-114B-4685-A6F5-A80CDF4A8E95}"/>
            </a:ext>
          </a:extLst>
        </xdr:cNvPr>
        <xdr:cNvSpPr txBox="1"/>
      </xdr:nvSpPr>
      <xdr:spPr>
        <a:xfrm>
          <a:off x="13500744" y="673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72407</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id="{8B1F61D6-E000-4A4A-B410-3F31E409F225}"/>
            </a:ext>
          </a:extLst>
        </xdr:cNvPr>
        <xdr:cNvSpPr txBox="1"/>
      </xdr:nvSpPr>
      <xdr:spPr>
        <a:xfrm>
          <a:off x="12611744" y="675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84744</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id="{4560281A-5B48-44DF-91D3-42EDEEA33714}"/>
            </a:ext>
          </a:extLst>
        </xdr:cNvPr>
        <xdr:cNvSpPr txBox="1"/>
      </xdr:nvSpPr>
      <xdr:spPr>
        <a:xfrm>
          <a:off x="15266044" y="5571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32</xdr:row>
      <xdr:rowOff>40657</xdr:rowOff>
    </xdr:from>
    <xdr:ext cx="340478" cy="259045"/>
    <xdr:sp macro="" textlink="">
      <xdr:nvSpPr>
        <xdr:cNvPr id="550" name="n_2mainValue【一般廃棄物処理施設】&#10;有形固定資産減価償却率">
          <a:extLst>
            <a:ext uri="{FF2B5EF4-FFF2-40B4-BE49-F238E27FC236}">
              <a16:creationId xmlns:a16="http://schemas.microsoft.com/office/drawing/2014/main" id="{BF2561CD-11A3-4564-9A0B-B792FD1FC000}"/>
            </a:ext>
          </a:extLst>
        </xdr:cNvPr>
        <xdr:cNvSpPr txBox="1"/>
      </xdr:nvSpPr>
      <xdr:spPr>
        <a:xfrm>
          <a:off x="14422061" y="55270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31</xdr:row>
      <xdr:rowOff>168020</xdr:rowOff>
    </xdr:from>
    <xdr:ext cx="340478" cy="259045"/>
    <xdr:sp macro="" textlink="">
      <xdr:nvSpPr>
        <xdr:cNvPr id="551" name="n_3mainValue【一般廃棄物処理施設】&#10;有形固定資産減価償却率">
          <a:extLst>
            <a:ext uri="{FF2B5EF4-FFF2-40B4-BE49-F238E27FC236}">
              <a16:creationId xmlns:a16="http://schemas.microsoft.com/office/drawing/2014/main" id="{4944835B-75D8-4B91-A142-8F2C23E2EAB1}"/>
            </a:ext>
          </a:extLst>
        </xdr:cNvPr>
        <xdr:cNvSpPr txBox="1"/>
      </xdr:nvSpPr>
      <xdr:spPr>
        <a:xfrm>
          <a:off x="13533061" y="54829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31</xdr:row>
      <xdr:rowOff>123933</xdr:rowOff>
    </xdr:from>
    <xdr:ext cx="340478" cy="259045"/>
    <xdr:sp macro="" textlink="">
      <xdr:nvSpPr>
        <xdr:cNvPr id="552" name="n_4mainValue【一般廃棄物処理施設】&#10;有形固定資産減価償却率">
          <a:extLst>
            <a:ext uri="{FF2B5EF4-FFF2-40B4-BE49-F238E27FC236}">
              <a16:creationId xmlns:a16="http://schemas.microsoft.com/office/drawing/2014/main" id="{9A97DD3B-2808-4258-912E-731F90D649E7}"/>
            </a:ext>
          </a:extLst>
        </xdr:cNvPr>
        <xdr:cNvSpPr txBox="1"/>
      </xdr:nvSpPr>
      <xdr:spPr>
        <a:xfrm>
          <a:off x="12644061" y="54388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5227AD3F-8EE1-4A9C-891C-4F62E619A47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71929FE2-2CF8-4C4F-9BB2-0EF332CF4BB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4B69092D-6116-493B-A276-344F0534E6D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DC85893A-17A2-4C85-BAC3-08C4684E235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49203CC9-8083-4ABC-AA60-039A334FF9F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9F615D45-C85E-4553-BE43-5724D816951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C842FFE0-03F3-4428-81C7-E3258B3719D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EEEFB2F0-3563-4040-B33D-F3B2A6FB375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135509C8-5FB8-43EA-ADD0-0177C38F834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104D4CC9-0407-4428-81DA-775A74FA056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3" name="直線コネクタ 562">
          <a:extLst>
            <a:ext uri="{FF2B5EF4-FFF2-40B4-BE49-F238E27FC236}">
              <a16:creationId xmlns:a16="http://schemas.microsoft.com/office/drawing/2014/main" id="{66C61DFD-17FC-4B8E-B859-A1C3515D4A39}"/>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4" name="テキスト ボックス 563">
          <a:extLst>
            <a:ext uri="{FF2B5EF4-FFF2-40B4-BE49-F238E27FC236}">
              <a16:creationId xmlns:a16="http://schemas.microsoft.com/office/drawing/2014/main" id="{DD96586B-3286-4302-BC0F-9284428E924D}"/>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5" name="直線コネクタ 564">
          <a:extLst>
            <a:ext uri="{FF2B5EF4-FFF2-40B4-BE49-F238E27FC236}">
              <a16:creationId xmlns:a16="http://schemas.microsoft.com/office/drawing/2014/main" id="{6F54213F-EC3E-4E99-A67A-28223A44A0A1}"/>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6" name="テキスト ボックス 565">
          <a:extLst>
            <a:ext uri="{FF2B5EF4-FFF2-40B4-BE49-F238E27FC236}">
              <a16:creationId xmlns:a16="http://schemas.microsoft.com/office/drawing/2014/main" id="{F6325B8E-52C3-47F7-B0A1-B81DAF5481EC}"/>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7" name="直線コネクタ 566">
          <a:extLst>
            <a:ext uri="{FF2B5EF4-FFF2-40B4-BE49-F238E27FC236}">
              <a16:creationId xmlns:a16="http://schemas.microsoft.com/office/drawing/2014/main" id="{8050FD24-5349-47F3-91A2-313679337B13}"/>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8" name="テキスト ボックス 567">
          <a:extLst>
            <a:ext uri="{FF2B5EF4-FFF2-40B4-BE49-F238E27FC236}">
              <a16:creationId xmlns:a16="http://schemas.microsoft.com/office/drawing/2014/main" id="{E33E9C21-0279-4CE0-BD96-4808F3149687}"/>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9" name="直線コネクタ 568">
          <a:extLst>
            <a:ext uri="{FF2B5EF4-FFF2-40B4-BE49-F238E27FC236}">
              <a16:creationId xmlns:a16="http://schemas.microsoft.com/office/drawing/2014/main" id="{A465F13F-22E6-43B6-B966-19BD740F185F}"/>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0" name="テキスト ボックス 569">
          <a:extLst>
            <a:ext uri="{FF2B5EF4-FFF2-40B4-BE49-F238E27FC236}">
              <a16:creationId xmlns:a16="http://schemas.microsoft.com/office/drawing/2014/main" id="{D550BB16-547B-47BC-A715-1997C7AF992C}"/>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a:extLst>
            <a:ext uri="{FF2B5EF4-FFF2-40B4-BE49-F238E27FC236}">
              <a16:creationId xmlns:a16="http://schemas.microsoft.com/office/drawing/2014/main" id="{B111CA8C-F477-48E9-858C-08418889921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2" name="テキスト ボックス 571">
          <a:extLst>
            <a:ext uri="{FF2B5EF4-FFF2-40B4-BE49-F238E27FC236}">
              <a16:creationId xmlns:a16="http://schemas.microsoft.com/office/drawing/2014/main" id="{CD77FEF8-A1D1-419F-AF8F-528718041E0A}"/>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一般廃棄物処理施設】&#10;一人当たり有形固定資産（償却資産）額グラフ枠">
          <a:extLst>
            <a:ext uri="{FF2B5EF4-FFF2-40B4-BE49-F238E27FC236}">
              <a16:creationId xmlns:a16="http://schemas.microsoft.com/office/drawing/2014/main" id="{B3163469-95F8-4185-B3A0-914528C28A8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21519</xdr:rowOff>
    </xdr:from>
    <xdr:to>
      <xdr:col>116</xdr:col>
      <xdr:colOff>62864</xdr:colOff>
      <xdr:row>41</xdr:row>
      <xdr:rowOff>132115</xdr:rowOff>
    </xdr:to>
    <xdr:cxnSp macro="">
      <xdr:nvCxnSpPr>
        <xdr:cNvPr id="574" name="直線コネクタ 573">
          <a:extLst>
            <a:ext uri="{FF2B5EF4-FFF2-40B4-BE49-F238E27FC236}">
              <a16:creationId xmlns:a16="http://schemas.microsoft.com/office/drawing/2014/main" id="{9AA8ACDA-29EF-45A4-8EF2-2A3397AD1285}"/>
            </a:ext>
          </a:extLst>
        </xdr:cNvPr>
        <xdr:cNvCxnSpPr/>
      </xdr:nvCxnSpPr>
      <xdr:spPr>
        <a:xfrm flipV="1">
          <a:off x="22160864" y="5850819"/>
          <a:ext cx="0" cy="1310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135942</xdr:rowOff>
    </xdr:from>
    <xdr:ext cx="378565" cy="259045"/>
    <xdr:sp macro="" textlink="">
      <xdr:nvSpPr>
        <xdr:cNvPr id="575" name="【一般廃棄物処理施設】&#10;一人当たり有形固定資産（償却資産）額最小値テキスト">
          <a:extLst>
            <a:ext uri="{FF2B5EF4-FFF2-40B4-BE49-F238E27FC236}">
              <a16:creationId xmlns:a16="http://schemas.microsoft.com/office/drawing/2014/main" id="{363D3E55-3E26-4176-8B91-8EC139E16577}"/>
            </a:ext>
          </a:extLst>
        </xdr:cNvPr>
        <xdr:cNvSpPr txBox="1"/>
      </xdr:nvSpPr>
      <xdr:spPr>
        <a:xfrm>
          <a:off x="22199600" y="7165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132115</xdr:rowOff>
    </xdr:from>
    <xdr:to>
      <xdr:col>116</xdr:col>
      <xdr:colOff>152400</xdr:colOff>
      <xdr:row>41</xdr:row>
      <xdr:rowOff>132115</xdr:rowOff>
    </xdr:to>
    <xdr:cxnSp macro="">
      <xdr:nvCxnSpPr>
        <xdr:cNvPr id="576" name="直線コネクタ 575">
          <a:extLst>
            <a:ext uri="{FF2B5EF4-FFF2-40B4-BE49-F238E27FC236}">
              <a16:creationId xmlns:a16="http://schemas.microsoft.com/office/drawing/2014/main" id="{EEDC0415-E0EA-4D0C-859A-D555385CD1E4}"/>
            </a:ext>
          </a:extLst>
        </xdr:cNvPr>
        <xdr:cNvCxnSpPr/>
      </xdr:nvCxnSpPr>
      <xdr:spPr>
        <a:xfrm>
          <a:off x="22072600" y="7161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139646</xdr:rowOff>
    </xdr:from>
    <xdr:ext cx="599010" cy="259045"/>
    <xdr:sp macro="" textlink="">
      <xdr:nvSpPr>
        <xdr:cNvPr id="577" name="【一般廃棄物処理施設】&#10;一人当たり有形固定資産（償却資産）額最大値テキスト">
          <a:extLst>
            <a:ext uri="{FF2B5EF4-FFF2-40B4-BE49-F238E27FC236}">
              <a16:creationId xmlns:a16="http://schemas.microsoft.com/office/drawing/2014/main" id="{C43F2467-2748-41D4-8B5C-D4E003AF2C18}"/>
            </a:ext>
          </a:extLst>
        </xdr:cNvPr>
        <xdr:cNvSpPr txBox="1"/>
      </xdr:nvSpPr>
      <xdr:spPr>
        <a:xfrm>
          <a:off x="22199600" y="5626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21519</xdr:rowOff>
    </xdr:from>
    <xdr:to>
      <xdr:col>116</xdr:col>
      <xdr:colOff>152400</xdr:colOff>
      <xdr:row>34</xdr:row>
      <xdr:rowOff>21519</xdr:rowOff>
    </xdr:to>
    <xdr:cxnSp macro="">
      <xdr:nvCxnSpPr>
        <xdr:cNvPr id="578" name="直線コネクタ 577">
          <a:extLst>
            <a:ext uri="{FF2B5EF4-FFF2-40B4-BE49-F238E27FC236}">
              <a16:creationId xmlns:a16="http://schemas.microsoft.com/office/drawing/2014/main" id="{8ADC2BA5-703A-4734-8B48-AEF979392404}"/>
            </a:ext>
          </a:extLst>
        </xdr:cNvPr>
        <xdr:cNvCxnSpPr/>
      </xdr:nvCxnSpPr>
      <xdr:spPr>
        <a:xfrm>
          <a:off x="22072600" y="5850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50938</xdr:rowOff>
    </xdr:from>
    <xdr:ext cx="534377" cy="259045"/>
    <xdr:sp macro="" textlink="">
      <xdr:nvSpPr>
        <xdr:cNvPr id="579" name="【一般廃棄物処理施設】&#10;一人当たり有形固定資産（償却資産）額平均値テキスト">
          <a:extLst>
            <a:ext uri="{FF2B5EF4-FFF2-40B4-BE49-F238E27FC236}">
              <a16:creationId xmlns:a16="http://schemas.microsoft.com/office/drawing/2014/main" id="{0735B14B-DA12-426F-AB89-48DCCAC91E8F}"/>
            </a:ext>
          </a:extLst>
        </xdr:cNvPr>
        <xdr:cNvSpPr txBox="1"/>
      </xdr:nvSpPr>
      <xdr:spPr>
        <a:xfrm>
          <a:off x="22199600" y="6566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28061</xdr:rowOff>
    </xdr:from>
    <xdr:to>
      <xdr:col>116</xdr:col>
      <xdr:colOff>114300</xdr:colOff>
      <xdr:row>39</xdr:row>
      <xdr:rowOff>129661</xdr:rowOff>
    </xdr:to>
    <xdr:sp macro="" textlink="">
      <xdr:nvSpPr>
        <xdr:cNvPr id="580" name="フローチャート: 判断 579">
          <a:extLst>
            <a:ext uri="{FF2B5EF4-FFF2-40B4-BE49-F238E27FC236}">
              <a16:creationId xmlns:a16="http://schemas.microsoft.com/office/drawing/2014/main" id="{D3208FA9-0C3A-4B13-9949-2ED1039E04F9}"/>
            </a:ext>
          </a:extLst>
        </xdr:cNvPr>
        <xdr:cNvSpPr/>
      </xdr:nvSpPr>
      <xdr:spPr>
        <a:xfrm>
          <a:off x="22110700" y="67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46038</xdr:rowOff>
    </xdr:from>
    <xdr:to>
      <xdr:col>112</xdr:col>
      <xdr:colOff>38100</xdr:colOff>
      <xdr:row>39</xdr:row>
      <xdr:rowOff>147638</xdr:rowOff>
    </xdr:to>
    <xdr:sp macro="" textlink="">
      <xdr:nvSpPr>
        <xdr:cNvPr id="581" name="フローチャート: 判断 580">
          <a:extLst>
            <a:ext uri="{FF2B5EF4-FFF2-40B4-BE49-F238E27FC236}">
              <a16:creationId xmlns:a16="http://schemas.microsoft.com/office/drawing/2014/main" id="{12B22C9C-4D70-40A4-A1CC-F01C175CA839}"/>
            </a:ext>
          </a:extLst>
        </xdr:cNvPr>
        <xdr:cNvSpPr/>
      </xdr:nvSpPr>
      <xdr:spPr>
        <a:xfrm>
          <a:off x="21272500" y="673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54761</xdr:rowOff>
    </xdr:from>
    <xdr:to>
      <xdr:col>107</xdr:col>
      <xdr:colOff>101600</xdr:colOff>
      <xdr:row>39</xdr:row>
      <xdr:rowOff>156361</xdr:rowOff>
    </xdr:to>
    <xdr:sp macro="" textlink="">
      <xdr:nvSpPr>
        <xdr:cNvPr id="582" name="フローチャート: 判断 581">
          <a:extLst>
            <a:ext uri="{FF2B5EF4-FFF2-40B4-BE49-F238E27FC236}">
              <a16:creationId xmlns:a16="http://schemas.microsoft.com/office/drawing/2014/main" id="{67009BA4-4854-4756-A204-C0F567E58C51}"/>
            </a:ext>
          </a:extLst>
        </xdr:cNvPr>
        <xdr:cNvSpPr/>
      </xdr:nvSpPr>
      <xdr:spPr>
        <a:xfrm>
          <a:off x="20383500" y="6741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33945</xdr:rowOff>
    </xdr:from>
    <xdr:to>
      <xdr:col>102</xdr:col>
      <xdr:colOff>165100</xdr:colOff>
      <xdr:row>39</xdr:row>
      <xdr:rowOff>135545</xdr:rowOff>
    </xdr:to>
    <xdr:sp macro="" textlink="">
      <xdr:nvSpPr>
        <xdr:cNvPr id="583" name="フローチャート: 判断 582">
          <a:extLst>
            <a:ext uri="{FF2B5EF4-FFF2-40B4-BE49-F238E27FC236}">
              <a16:creationId xmlns:a16="http://schemas.microsoft.com/office/drawing/2014/main" id="{FDD5F184-9622-4F5A-B7DB-E2A6CD4EFF20}"/>
            </a:ext>
          </a:extLst>
        </xdr:cNvPr>
        <xdr:cNvSpPr/>
      </xdr:nvSpPr>
      <xdr:spPr>
        <a:xfrm>
          <a:off x="19494500" y="67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31293</xdr:rowOff>
    </xdr:from>
    <xdr:to>
      <xdr:col>98</xdr:col>
      <xdr:colOff>38100</xdr:colOff>
      <xdr:row>39</xdr:row>
      <xdr:rowOff>132893</xdr:rowOff>
    </xdr:to>
    <xdr:sp macro="" textlink="">
      <xdr:nvSpPr>
        <xdr:cNvPr id="584" name="フローチャート: 判断 583">
          <a:extLst>
            <a:ext uri="{FF2B5EF4-FFF2-40B4-BE49-F238E27FC236}">
              <a16:creationId xmlns:a16="http://schemas.microsoft.com/office/drawing/2014/main" id="{EDA31ADB-29F5-4761-B431-93AC9455722A}"/>
            </a:ext>
          </a:extLst>
        </xdr:cNvPr>
        <xdr:cNvSpPr/>
      </xdr:nvSpPr>
      <xdr:spPr>
        <a:xfrm>
          <a:off x="18605500" y="67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31621CFA-CFE7-4335-A75D-93658F980A9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136C555A-6924-4C10-9C11-D9B5382FFC5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9E7B8829-A70F-4FED-8265-98EBAB63A30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DABD516E-D2CD-4B06-97AC-F1F9C507329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A9D1D365-3AB6-4C9A-B3EF-4731E47EA0E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136340</xdr:rowOff>
    </xdr:from>
    <xdr:to>
      <xdr:col>116</xdr:col>
      <xdr:colOff>114300</xdr:colOff>
      <xdr:row>41</xdr:row>
      <xdr:rowOff>66490</xdr:rowOff>
    </xdr:to>
    <xdr:sp macro="" textlink="">
      <xdr:nvSpPr>
        <xdr:cNvPr id="590" name="楕円 589">
          <a:extLst>
            <a:ext uri="{FF2B5EF4-FFF2-40B4-BE49-F238E27FC236}">
              <a16:creationId xmlns:a16="http://schemas.microsoft.com/office/drawing/2014/main" id="{6E9EE489-8457-4B77-B64B-55B06D07B0CB}"/>
            </a:ext>
          </a:extLst>
        </xdr:cNvPr>
        <xdr:cNvSpPr/>
      </xdr:nvSpPr>
      <xdr:spPr>
        <a:xfrm>
          <a:off x="22110700" y="69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51267</xdr:rowOff>
    </xdr:from>
    <xdr:ext cx="534377" cy="259045"/>
    <xdr:sp macro="" textlink="">
      <xdr:nvSpPr>
        <xdr:cNvPr id="591" name="【一般廃棄物処理施設】&#10;一人当たり有形固定資産（償却資産）額該当値テキスト">
          <a:extLst>
            <a:ext uri="{FF2B5EF4-FFF2-40B4-BE49-F238E27FC236}">
              <a16:creationId xmlns:a16="http://schemas.microsoft.com/office/drawing/2014/main" id="{4230DAAF-DE67-421E-B4A4-2906C53B5DBC}"/>
            </a:ext>
          </a:extLst>
        </xdr:cNvPr>
        <xdr:cNvSpPr txBox="1"/>
      </xdr:nvSpPr>
      <xdr:spPr>
        <a:xfrm>
          <a:off x="22199600" y="6909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137176</xdr:rowOff>
    </xdr:from>
    <xdr:to>
      <xdr:col>112</xdr:col>
      <xdr:colOff>38100</xdr:colOff>
      <xdr:row>41</xdr:row>
      <xdr:rowOff>67326</xdr:rowOff>
    </xdr:to>
    <xdr:sp macro="" textlink="">
      <xdr:nvSpPr>
        <xdr:cNvPr id="592" name="楕円 591">
          <a:extLst>
            <a:ext uri="{FF2B5EF4-FFF2-40B4-BE49-F238E27FC236}">
              <a16:creationId xmlns:a16="http://schemas.microsoft.com/office/drawing/2014/main" id="{4F8C4745-B323-4B5F-B3B4-F12AB4FDB9D5}"/>
            </a:ext>
          </a:extLst>
        </xdr:cNvPr>
        <xdr:cNvSpPr/>
      </xdr:nvSpPr>
      <xdr:spPr>
        <a:xfrm>
          <a:off x="21272500" y="699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15690</xdr:rowOff>
    </xdr:from>
    <xdr:to>
      <xdr:col>116</xdr:col>
      <xdr:colOff>63500</xdr:colOff>
      <xdr:row>41</xdr:row>
      <xdr:rowOff>16526</xdr:rowOff>
    </xdr:to>
    <xdr:cxnSp macro="">
      <xdr:nvCxnSpPr>
        <xdr:cNvPr id="593" name="直線コネクタ 592">
          <a:extLst>
            <a:ext uri="{FF2B5EF4-FFF2-40B4-BE49-F238E27FC236}">
              <a16:creationId xmlns:a16="http://schemas.microsoft.com/office/drawing/2014/main" id="{9B337BAF-DE8F-4BD7-AAE6-D4F8C0E3122E}"/>
            </a:ext>
          </a:extLst>
        </xdr:cNvPr>
        <xdr:cNvCxnSpPr/>
      </xdr:nvCxnSpPr>
      <xdr:spPr>
        <a:xfrm flipV="1">
          <a:off x="21323300" y="7045140"/>
          <a:ext cx="838200" cy="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136889</xdr:rowOff>
    </xdr:from>
    <xdr:to>
      <xdr:col>107</xdr:col>
      <xdr:colOff>101600</xdr:colOff>
      <xdr:row>41</xdr:row>
      <xdr:rowOff>67039</xdr:rowOff>
    </xdr:to>
    <xdr:sp macro="" textlink="">
      <xdr:nvSpPr>
        <xdr:cNvPr id="594" name="楕円 593">
          <a:extLst>
            <a:ext uri="{FF2B5EF4-FFF2-40B4-BE49-F238E27FC236}">
              <a16:creationId xmlns:a16="http://schemas.microsoft.com/office/drawing/2014/main" id="{7393C027-2214-4E07-B0D2-F6DDF5242F52}"/>
            </a:ext>
          </a:extLst>
        </xdr:cNvPr>
        <xdr:cNvSpPr/>
      </xdr:nvSpPr>
      <xdr:spPr>
        <a:xfrm>
          <a:off x="20383500" y="699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16239</xdr:rowOff>
    </xdr:from>
    <xdr:to>
      <xdr:col>111</xdr:col>
      <xdr:colOff>177800</xdr:colOff>
      <xdr:row>41</xdr:row>
      <xdr:rowOff>16526</xdr:rowOff>
    </xdr:to>
    <xdr:cxnSp macro="">
      <xdr:nvCxnSpPr>
        <xdr:cNvPr id="595" name="直線コネクタ 594">
          <a:extLst>
            <a:ext uri="{FF2B5EF4-FFF2-40B4-BE49-F238E27FC236}">
              <a16:creationId xmlns:a16="http://schemas.microsoft.com/office/drawing/2014/main" id="{F9FAB753-273B-4C74-8501-78D4C0CCB579}"/>
            </a:ext>
          </a:extLst>
        </xdr:cNvPr>
        <xdr:cNvCxnSpPr/>
      </xdr:nvCxnSpPr>
      <xdr:spPr>
        <a:xfrm>
          <a:off x="20434300" y="7045689"/>
          <a:ext cx="889000" cy="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138470</xdr:rowOff>
    </xdr:from>
    <xdr:to>
      <xdr:col>102</xdr:col>
      <xdr:colOff>165100</xdr:colOff>
      <xdr:row>41</xdr:row>
      <xdr:rowOff>68620</xdr:rowOff>
    </xdr:to>
    <xdr:sp macro="" textlink="">
      <xdr:nvSpPr>
        <xdr:cNvPr id="596" name="楕円 595">
          <a:extLst>
            <a:ext uri="{FF2B5EF4-FFF2-40B4-BE49-F238E27FC236}">
              <a16:creationId xmlns:a16="http://schemas.microsoft.com/office/drawing/2014/main" id="{AFAACCAA-240A-48E0-9A9F-FAF8E12C0825}"/>
            </a:ext>
          </a:extLst>
        </xdr:cNvPr>
        <xdr:cNvSpPr/>
      </xdr:nvSpPr>
      <xdr:spPr>
        <a:xfrm>
          <a:off x="19494500" y="699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16239</xdr:rowOff>
    </xdr:from>
    <xdr:to>
      <xdr:col>107</xdr:col>
      <xdr:colOff>50800</xdr:colOff>
      <xdr:row>41</xdr:row>
      <xdr:rowOff>17820</xdr:rowOff>
    </xdr:to>
    <xdr:cxnSp macro="">
      <xdr:nvCxnSpPr>
        <xdr:cNvPr id="597" name="直線コネクタ 596">
          <a:extLst>
            <a:ext uri="{FF2B5EF4-FFF2-40B4-BE49-F238E27FC236}">
              <a16:creationId xmlns:a16="http://schemas.microsoft.com/office/drawing/2014/main" id="{80DDE930-570A-4B68-8A30-282A12575BFE}"/>
            </a:ext>
          </a:extLst>
        </xdr:cNvPr>
        <xdr:cNvCxnSpPr/>
      </xdr:nvCxnSpPr>
      <xdr:spPr>
        <a:xfrm flipV="1">
          <a:off x="19545300" y="7045689"/>
          <a:ext cx="889000" cy="1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140304</xdr:rowOff>
    </xdr:from>
    <xdr:to>
      <xdr:col>98</xdr:col>
      <xdr:colOff>38100</xdr:colOff>
      <xdr:row>41</xdr:row>
      <xdr:rowOff>70454</xdr:rowOff>
    </xdr:to>
    <xdr:sp macro="" textlink="">
      <xdr:nvSpPr>
        <xdr:cNvPr id="598" name="楕円 597">
          <a:extLst>
            <a:ext uri="{FF2B5EF4-FFF2-40B4-BE49-F238E27FC236}">
              <a16:creationId xmlns:a16="http://schemas.microsoft.com/office/drawing/2014/main" id="{A7EC62A9-0AFD-432A-97A7-D577751DD24D}"/>
            </a:ext>
          </a:extLst>
        </xdr:cNvPr>
        <xdr:cNvSpPr/>
      </xdr:nvSpPr>
      <xdr:spPr>
        <a:xfrm>
          <a:off x="18605500" y="699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17820</xdr:rowOff>
    </xdr:from>
    <xdr:to>
      <xdr:col>102</xdr:col>
      <xdr:colOff>114300</xdr:colOff>
      <xdr:row>41</xdr:row>
      <xdr:rowOff>19654</xdr:rowOff>
    </xdr:to>
    <xdr:cxnSp macro="">
      <xdr:nvCxnSpPr>
        <xdr:cNvPr id="599" name="直線コネクタ 598">
          <a:extLst>
            <a:ext uri="{FF2B5EF4-FFF2-40B4-BE49-F238E27FC236}">
              <a16:creationId xmlns:a16="http://schemas.microsoft.com/office/drawing/2014/main" id="{EE9CE20A-8FB4-4F23-9FAF-F723880A9BD2}"/>
            </a:ext>
          </a:extLst>
        </xdr:cNvPr>
        <xdr:cNvCxnSpPr/>
      </xdr:nvCxnSpPr>
      <xdr:spPr>
        <a:xfrm flipV="1">
          <a:off x="18656300" y="7047270"/>
          <a:ext cx="889000" cy="1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164165</xdr:rowOff>
    </xdr:from>
    <xdr:ext cx="534377" cy="259045"/>
    <xdr:sp macro="" textlink="">
      <xdr:nvSpPr>
        <xdr:cNvPr id="600" name="n_1aveValue【一般廃棄物処理施設】&#10;一人当たり有形固定資産（償却資産）額">
          <a:extLst>
            <a:ext uri="{FF2B5EF4-FFF2-40B4-BE49-F238E27FC236}">
              <a16:creationId xmlns:a16="http://schemas.microsoft.com/office/drawing/2014/main" id="{A94929A8-4FD2-4CC1-A9E2-C31541CFA5D9}"/>
            </a:ext>
          </a:extLst>
        </xdr:cNvPr>
        <xdr:cNvSpPr txBox="1"/>
      </xdr:nvSpPr>
      <xdr:spPr>
        <a:xfrm>
          <a:off x="21043411" y="650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1438</xdr:rowOff>
    </xdr:from>
    <xdr:ext cx="534377" cy="259045"/>
    <xdr:sp macro="" textlink="">
      <xdr:nvSpPr>
        <xdr:cNvPr id="601" name="n_2aveValue【一般廃棄物処理施設】&#10;一人当たり有形固定資産（償却資産）額">
          <a:extLst>
            <a:ext uri="{FF2B5EF4-FFF2-40B4-BE49-F238E27FC236}">
              <a16:creationId xmlns:a16="http://schemas.microsoft.com/office/drawing/2014/main" id="{0D97071B-6857-4935-AA2F-BB3292DF6192}"/>
            </a:ext>
          </a:extLst>
        </xdr:cNvPr>
        <xdr:cNvSpPr txBox="1"/>
      </xdr:nvSpPr>
      <xdr:spPr>
        <a:xfrm>
          <a:off x="20167111" y="651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152072</xdr:rowOff>
    </xdr:from>
    <xdr:ext cx="534377" cy="259045"/>
    <xdr:sp macro="" textlink="">
      <xdr:nvSpPr>
        <xdr:cNvPr id="602" name="n_3aveValue【一般廃棄物処理施設】&#10;一人当たり有形固定資産（償却資産）額">
          <a:extLst>
            <a:ext uri="{FF2B5EF4-FFF2-40B4-BE49-F238E27FC236}">
              <a16:creationId xmlns:a16="http://schemas.microsoft.com/office/drawing/2014/main" id="{286DFBB7-758A-4950-AA15-CDA06BE7E413}"/>
            </a:ext>
          </a:extLst>
        </xdr:cNvPr>
        <xdr:cNvSpPr txBox="1"/>
      </xdr:nvSpPr>
      <xdr:spPr>
        <a:xfrm>
          <a:off x="19278111" y="6495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149420</xdr:rowOff>
    </xdr:from>
    <xdr:ext cx="534377" cy="259045"/>
    <xdr:sp macro="" textlink="">
      <xdr:nvSpPr>
        <xdr:cNvPr id="603" name="n_4aveValue【一般廃棄物処理施設】&#10;一人当たり有形固定資産（償却資産）額">
          <a:extLst>
            <a:ext uri="{FF2B5EF4-FFF2-40B4-BE49-F238E27FC236}">
              <a16:creationId xmlns:a16="http://schemas.microsoft.com/office/drawing/2014/main" id="{736922E3-830C-4C38-9EEF-D80E4F061B65}"/>
            </a:ext>
          </a:extLst>
        </xdr:cNvPr>
        <xdr:cNvSpPr txBox="1"/>
      </xdr:nvSpPr>
      <xdr:spPr>
        <a:xfrm>
          <a:off x="18389111" y="6493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58453</xdr:rowOff>
    </xdr:from>
    <xdr:ext cx="534377" cy="259045"/>
    <xdr:sp macro="" textlink="">
      <xdr:nvSpPr>
        <xdr:cNvPr id="604" name="n_1mainValue【一般廃棄物処理施設】&#10;一人当たり有形固定資産（償却資産）額">
          <a:extLst>
            <a:ext uri="{FF2B5EF4-FFF2-40B4-BE49-F238E27FC236}">
              <a16:creationId xmlns:a16="http://schemas.microsoft.com/office/drawing/2014/main" id="{27A7A4F0-2959-4733-A16D-9B123913C903}"/>
            </a:ext>
          </a:extLst>
        </xdr:cNvPr>
        <xdr:cNvSpPr txBox="1"/>
      </xdr:nvSpPr>
      <xdr:spPr>
        <a:xfrm>
          <a:off x="21043411" y="708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58166</xdr:rowOff>
    </xdr:from>
    <xdr:ext cx="534377" cy="259045"/>
    <xdr:sp macro="" textlink="">
      <xdr:nvSpPr>
        <xdr:cNvPr id="605" name="n_2mainValue【一般廃棄物処理施設】&#10;一人当たり有形固定資産（償却資産）額">
          <a:extLst>
            <a:ext uri="{FF2B5EF4-FFF2-40B4-BE49-F238E27FC236}">
              <a16:creationId xmlns:a16="http://schemas.microsoft.com/office/drawing/2014/main" id="{4873030F-6411-4A15-9DEC-A6CACD467F86}"/>
            </a:ext>
          </a:extLst>
        </xdr:cNvPr>
        <xdr:cNvSpPr txBox="1"/>
      </xdr:nvSpPr>
      <xdr:spPr>
        <a:xfrm>
          <a:off x="20167111" y="708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59747</xdr:rowOff>
    </xdr:from>
    <xdr:ext cx="534377" cy="259045"/>
    <xdr:sp macro="" textlink="">
      <xdr:nvSpPr>
        <xdr:cNvPr id="606" name="n_3mainValue【一般廃棄物処理施設】&#10;一人当たり有形固定資産（償却資産）額">
          <a:extLst>
            <a:ext uri="{FF2B5EF4-FFF2-40B4-BE49-F238E27FC236}">
              <a16:creationId xmlns:a16="http://schemas.microsoft.com/office/drawing/2014/main" id="{727EBFBA-B57D-4235-AF9A-050226AE9F50}"/>
            </a:ext>
          </a:extLst>
        </xdr:cNvPr>
        <xdr:cNvSpPr txBox="1"/>
      </xdr:nvSpPr>
      <xdr:spPr>
        <a:xfrm>
          <a:off x="19278111" y="708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61581</xdr:rowOff>
    </xdr:from>
    <xdr:ext cx="534377" cy="259045"/>
    <xdr:sp macro="" textlink="">
      <xdr:nvSpPr>
        <xdr:cNvPr id="607" name="n_4mainValue【一般廃棄物処理施設】&#10;一人当たり有形固定資産（償却資産）額">
          <a:extLst>
            <a:ext uri="{FF2B5EF4-FFF2-40B4-BE49-F238E27FC236}">
              <a16:creationId xmlns:a16="http://schemas.microsoft.com/office/drawing/2014/main" id="{BBE8A202-2FC5-48BA-9046-951AFD28EF9E}"/>
            </a:ext>
          </a:extLst>
        </xdr:cNvPr>
        <xdr:cNvSpPr txBox="1"/>
      </xdr:nvSpPr>
      <xdr:spPr>
        <a:xfrm>
          <a:off x="18389111" y="709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a:extLst>
            <a:ext uri="{FF2B5EF4-FFF2-40B4-BE49-F238E27FC236}">
              <a16:creationId xmlns:a16="http://schemas.microsoft.com/office/drawing/2014/main" id="{7207E4B4-7952-479D-BB3D-34C76C9A242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a:extLst>
            <a:ext uri="{FF2B5EF4-FFF2-40B4-BE49-F238E27FC236}">
              <a16:creationId xmlns:a16="http://schemas.microsoft.com/office/drawing/2014/main" id="{2BE7CE1F-5B0A-4EAD-BD65-8E1F09FD9EB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a:extLst>
            <a:ext uri="{FF2B5EF4-FFF2-40B4-BE49-F238E27FC236}">
              <a16:creationId xmlns:a16="http://schemas.microsoft.com/office/drawing/2014/main" id="{20B0CB5D-7B8B-4CE3-89E0-10A6930EBDF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a:extLst>
            <a:ext uri="{FF2B5EF4-FFF2-40B4-BE49-F238E27FC236}">
              <a16:creationId xmlns:a16="http://schemas.microsoft.com/office/drawing/2014/main" id="{85C2AC6E-643B-48D1-A140-10436710D4C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a:extLst>
            <a:ext uri="{FF2B5EF4-FFF2-40B4-BE49-F238E27FC236}">
              <a16:creationId xmlns:a16="http://schemas.microsoft.com/office/drawing/2014/main" id="{80779644-2EB2-41FC-9F32-F13D079C24F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a:extLst>
            <a:ext uri="{FF2B5EF4-FFF2-40B4-BE49-F238E27FC236}">
              <a16:creationId xmlns:a16="http://schemas.microsoft.com/office/drawing/2014/main" id="{52E1C42C-00CD-4F24-B07C-F39D3834F42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a:extLst>
            <a:ext uri="{FF2B5EF4-FFF2-40B4-BE49-F238E27FC236}">
              <a16:creationId xmlns:a16="http://schemas.microsoft.com/office/drawing/2014/main" id="{BCD75CBE-553D-4A2F-BDE9-9693D5FDCA7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a:extLst>
            <a:ext uri="{FF2B5EF4-FFF2-40B4-BE49-F238E27FC236}">
              <a16:creationId xmlns:a16="http://schemas.microsoft.com/office/drawing/2014/main" id="{8F7D3FF2-6AB6-4354-889F-362F15CE9E0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a:extLst>
            <a:ext uri="{FF2B5EF4-FFF2-40B4-BE49-F238E27FC236}">
              <a16:creationId xmlns:a16="http://schemas.microsoft.com/office/drawing/2014/main" id="{A3B7859C-C45C-456B-821A-36933958266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a:extLst>
            <a:ext uri="{FF2B5EF4-FFF2-40B4-BE49-F238E27FC236}">
              <a16:creationId xmlns:a16="http://schemas.microsoft.com/office/drawing/2014/main" id="{746FBF36-7636-4DD4-AC15-EBDA890BEFA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a:extLst>
            <a:ext uri="{FF2B5EF4-FFF2-40B4-BE49-F238E27FC236}">
              <a16:creationId xmlns:a16="http://schemas.microsoft.com/office/drawing/2014/main" id="{DCAC7AD7-B50A-4FBE-8D3B-70A59704632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9" name="直線コネクタ 618">
          <a:extLst>
            <a:ext uri="{FF2B5EF4-FFF2-40B4-BE49-F238E27FC236}">
              <a16:creationId xmlns:a16="http://schemas.microsoft.com/office/drawing/2014/main" id="{5756A35F-C1D3-47B2-BE1B-B7F8F7737ACF}"/>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0" name="テキスト ボックス 619">
          <a:extLst>
            <a:ext uri="{FF2B5EF4-FFF2-40B4-BE49-F238E27FC236}">
              <a16:creationId xmlns:a16="http://schemas.microsoft.com/office/drawing/2014/main" id="{3232B45C-263A-4652-BC1A-1FC7AFE6C647}"/>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1" name="直線コネクタ 620">
          <a:extLst>
            <a:ext uri="{FF2B5EF4-FFF2-40B4-BE49-F238E27FC236}">
              <a16:creationId xmlns:a16="http://schemas.microsoft.com/office/drawing/2014/main" id="{47540A12-C422-4CE7-9B7D-4F87A9396D92}"/>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2" name="テキスト ボックス 621">
          <a:extLst>
            <a:ext uri="{FF2B5EF4-FFF2-40B4-BE49-F238E27FC236}">
              <a16:creationId xmlns:a16="http://schemas.microsoft.com/office/drawing/2014/main" id="{B16E952A-E59D-4C96-8E5E-D3E23AE99FC1}"/>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3" name="直線コネクタ 622">
          <a:extLst>
            <a:ext uri="{FF2B5EF4-FFF2-40B4-BE49-F238E27FC236}">
              <a16:creationId xmlns:a16="http://schemas.microsoft.com/office/drawing/2014/main" id="{3B26CFDE-5833-4C12-9D88-EFE6C5A2E62E}"/>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4" name="テキスト ボックス 623">
          <a:extLst>
            <a:ext uri="{FF2B5EF4-FFF2-40B4-BE49-F238E27FC236}">
              <a16:creationId xmlns:a16="http://schemas.microsoft.com/office/drawing/2014/main" id="{40C4FFC7-797D-4DDF-88C7-A07669ADB6AA}"/>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5" name="直線コネクタ 624">
          <a:extLst>
            <a:ext uri="{FF2B5EF4-FFF2-40B4-BE49-F238E27FC236}">
              <a16:creationId xmlns:a16="http://schemas.microsoft.com/office/drawing/2014/main" id="{EE1C9067-89E6-44FF-94C3-CD8E8179C8D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6" name="テキスト ボックス 625">
          <a:extLst>
            <a:ext uri="{FF2B5EF4-FFF2-40B4-BE49-F238E27FC236}">
              <a16:creationId xmlns:a16="http://schemas.microsoft.com/office/drawing/2014/main" id="{D209D941-440F-4703-8BD1-9618D2C3FEE9}"/>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7" name="直線コネクタ 626">
          <a:extLst>
            <a:ext uri="{FF2B5EF4-FFF2-40B4-BE49-F238E27FC236}">
              <a16:creationId xmlns:a16="http://schemas.microsoft.com/office/drawing/2014/main" id="{05CE33CF-6D3A-4DBE-94E1-71B0BFC842D6}"/>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8" name="テキスト ボックス 627">
          <a:extLst>
            <a:ext uri="{FF2B5EF4-FFF2-40B4-BE49-F238E27FC236}">
              <a16:creationId xmlns:a16="http://schemas.microsoft.com/office/drawing/2014/main" id="{938444CE-54BC-4CF3-AC1C-666891530968}"/>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9" name="直線コネクタ 628">
          <a:extLst>
            <a:ext uri="{FF2B5EF4-FFF2-40B4-BE49-F238E27FC236}">
              <a16:creationId xmlns:a16="http://schemas.microsoft.com/office/drawing/2014/main" id="{AE1F9777-B147-4CCC-9CA3-54BC1D2F393F}"/>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0" name="テキスト ボックス 629">
          <a:extLst>
            <a:ext uri="{FF2B5EF4-FFF2-40B4-BE49-F238E27FC236}">
              <a16:creationId xmlns:a16="http://schemas.microsoft.com/office/drawing/2014/main" id="{4E0EA127-8868-4533-924B-9EB2317A9E8B}"/>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a:extLst>
            <a:ext uri="{FF2B5EF4-FFF2-40B4-BE49-F238E27FC236}">
              <a16:creationId xmlns:a16="http://schemas.microsoft.com/office/drawing/2014/main" id="{F66C8C34-D737-4C44-BC8F-7D28941CD0A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2" name="【保健センター・保健所】&#10;有形固定資産減価償却率グラフ枠">
          <a:extLst>
            <a:ext uri="{FF2B5EF4-FFF2-40B4-BE49-F238E27FC236}">
              <a16:creationId xmlns:a16="http://schemas.microsoft.com/office/drawing/2014/main" id="{52C5B43A-40F8-4C97-AC99-FBAB5F9DEC7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63</xdr:row>
      <xdr:rowOff>151856</xdr:rowOff>
    </xdr:to>
    <xdr:cxnSp macro="">
      <xdr:nvCxnSpPr>
        <xdr:cNvPr id="633" name="直線コネクタ 632">
          <a:extLst>
            <a:ext uri="{FF2B5EF4-FFF2-40B4-BE49-F238E27FC236}">
              <a16:creationId xmlns:a16="http://schemas.microsoft.com/office/drawing/2014/main" id="{81981AA5-5E61-458E-8EF6-6094BE1AD3DA}"/>
            </a:ext>
          </a:extLst>
        </xdr:cNvPr>
        <xdr:cNvCxnSpPr/>
      </xdr:nvCxnSpPr>
      <xdr:spPr>
        <a:xfrm flipV="1">
          <a:off x="16318864" y="9669780"/>
          <a:ext cx="0" cy="128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155683</xdr:rowOff>
    </xdr:from>
    <xdr:ext cx="405111" cy="259045"/>
    <xdr:sp macro="" textlink="">
      <xdr:nvSpPr>
        <xdr:cNvPr id="634" name="【保健センター・保健所】&#10;有形固定資産減価償却率最小値テキスト">
          <a:extLst>
            <a:ext uri="{FF2B5EF4-FFF2-40B4-BE49-F238E27FC236}">
              <a16:creationId xmlns:a16="http://schemas.microsoft.com/office/drawing/2014/main" id="{03B236A9-1FA3-48DC-9346-6235E023DB9E}"/>
            </a:ext>
          </a:extLst>
        </xdr:cNvPr>
        <xdr:cNvSpPr txBox="1"/>
      </xdr:nvSpPr>
      <xdr:spPr>
        <a:xfrm>
          <a:off x="16357600" y="10957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151856</xdr:rowOff>
    </xdr:from>
    <xdr:to>
      <xdr:col>86</xdr:col>
      <xdr:colOff>25400</xdr:colOff>
      <xdr:row>63</xdr:row>
      <xdr:rowOff>151856</xdr:rowOff>
    </xdr:to>
    <xdr:cxnSp macro="">
      <xdr:nvCxnSpPr>
        <xdr:cNvPr id="635" name="直線コネクタ 634">
          <a:extLst>
            <a:ext uri="{FF2B5EF4-FFF2-40B4-BE49-F238E27FC236}">
              <a16:creationId xmlns:a16="http://schemas.microsoft.com/office/drawing/2014/main" id="{134C1D2F-C82F-4C5C-A52D-A9128C547614}"/>
            </a:ext>
          </a:extLst>
        </xdr:cNvPr>
        <xdr:cNvCxnSpPr/>
      </xdr:nvCxnSpPr>
      <xdr:spPr>
        <a:xfrm>
          <a:off x="16230600" y="1095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636" name="【保健センター・保健所】&#10;有形固定資産減価償却率最大値テキスト">
          <a:extLst>
            <a:ext uri="{FF2B5EF4-FFF2-40B4-BE49-F238E27FC236}">
              <a16:creationId xmlns:a16="http://schemas.microsoft.com/office/drawing/2014/main" id="{83526BFB-3663-4C0D-83E2-259BBB9DD94A}"/>
            </a:ext>
          </a:extLst>
        </xdr:cNvPr>
        <xdr:cNvSpPr txBox="1"/>
      </xdr:nvSpPr>
      <xdr:spPr>
        <a:xfrm>
          <a:off x="16357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637" name="直線コネクタ 636">
          <a:extLst>
            <a:ext uri="{FF2B5EF4-FFF2-40B4-BE49-F238E27FC236}">
              <a16:creationId xmlns:a16="http://schemas.microsoft.com/office/drawing/2014/main" id="{1FD5CF4D-A23F-40F6-92C7-1C2F7F0D91DB}"/>
            </a:ext>
          </a:extLst>
        </xdr:cNvPr>
        <xdr:cNvCxnSpPr/>
      </xdr:nvCxnSpPr>
      <xdr:spPr>
        <a:xfrm>
          <a:off x="16230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22333</xdr:rowOff>
    </xdr:from>
    <xdr:ext cx="405111" cy="259045"/>
    <xdr:sp macro="" textlink="">
      <xdr:nvSpPr>
        <xdr:cNvPr id="638" name="【保健センター・保健所】&#10;有形固定資産減価償却率平均値テキスト">
          <a:extLst>
            <a:ext uri="{FF2B5EF4-FFF2-40B4-BE49-F238E27FC236}">
              <a16:creationId xmlns:a16="http://schemas.microsoft.com/office/drawing/2014/main" id="{0614BB0D-DCE3-4E55-BA86-A27114607852}"/>
            </a:ext>
          </a:extLst>
        </xdr:cNvPr>
        <xdr:cNvSpPr txBox="1"/>
      </xdr:nvSpPr>
      <xdr:spPr>
        <a:xfrm>
          <a:off x="16357600" y="103093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43906</xdr:rowOff>
    </xdr:from>
    <xdr:to>
      <xdr:col>85</xdr:col>
      <xdr:colOff>177800</xdr:colOff>
      <xdr:row>60</xdr:row>
      <xdr:rowOff>145506</xdr:rowOff>
    </xdr:to>
    <xdr:sp macro="" textlink="">
      <xdr:nvSpPr>
        <xdr:cNvPr id="639" name="フローチャート: 判断 638">
          <a:extLst>
            <a:ext uri="{FF2B5EF4-FFF2-40B4-BE49-F238E27FC236}">
              <a16:creationId xmlns:a16="http://schemas.microsoft.com/office/drawing/2014/main" id="{E15C94E8-E61C-436A-9743-63DC528ACF38}"/>
            </a:ext>
          </a:extLst>
        </xdr:cNvPr>
        <xdr:cNvSpPr/>
      </xdr:nvSpPr>
      <xdr:spPr>
        <a:xfrm>
          <a:off x="162687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7983</xdr:rowOff>
    </xdr:from>
    <xdr:to>
      <xdr:col>81</xdr:col>
      <xdr:colOff>101600</xdr:colOff>
      <xdr:row>60</xdr:row>
      <xdr:rowOff>109583</xdr:rowOff>
    </xdr:to>
    <xdr:sp macro="" textlink="">
      <xdr:nvSpPr>
        <xdr:cNvPr id="640" name="フローチャート: 判断 639">
          <a:extLst>
            <a:ext uri="{FF2B5EF4-FFF2-40B4-BE49-F238E27FC236}">
              <a16:creationId xmlns:a16="http://schemas.microsoft.com/office/drawing/2014/main" id="{6ED805F7-2502-44FD-9275-239483B531A3}"/>
            </a:ext>
          </a:extLst>
        </xdr:cNvPr>
        <xdr:cNvSpPr/>
      </xdr:nvSpPr>
      <xdr:spPr>
        <a:xfrm>
          <a:off x="15430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159838</xdr:rowOff>
    </xdr:from>
    <xdr:to>
      <xdr:col>76</xdr:col>
      <xdr:colOff>165100</xdr:colOff>
      <xdr:row>60</xdr:row>
      <xdr:rowOff>89988</xdr:rowOff>
    </xdr:to>
    <xdr:sp macro="" textlink="">
      <xdr:nvSpPr>
        <xdr:cNvPr id="641" name="フローチャート: 判断 640">
          <a:extLst>
            <a:ext uri="{FF2B5EF4-FFF2-40B4-BE49-F238E27FC236}">
              <a16:creationId xmlns:a16="http://schemas.microsoft.com/office/drawing/2014/main" id="{9BBC8D78-16E6-4E36-BE48-C841CB1AEF81}"/>
            </a:ext>
          </a:extLst>
        </xdr:cNvPr>
        <xdr:cNvSpPr/>
      </xdr:nvSpPr>
      <xdr:spPr>
        <a:xfrm>
          <a:off x="14541500" y="1027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135346</xdr:rowOff>
    </xdr:from>
    <xdr:to>
      <xdr:col>72</xdr:col>
      <xdr:colOff>38100</xdr:colOff>
      <xdr:row>60</xdr:row>
      <xdr:rowOff>65496</xdr:rowOff>
    </xdr:to>
    <xdr:sp macro="" textlink="">
      <xdr:nvSpPr>
        <xdr:cNvPr id="642" name="フローチャート: 判断 641">
          <a:extLst>
            <a:ext uri="{FF2B5EF4-FFF2-40B4-BE49-F238E27FC236}">
              <a16:creationId xmlns:a16="http://schemas.microsoft.com/office/drawing/2014/main" id="{CCF59771-2589-4E2D-8A53-F40A137F3342}"/>
            </a:ext>
          </a:extLst>
        </xdr:cNvPr>
        <xdr:cNvSpPr/>
      </xdr:nvSpPr>
      <xdr:spPr>
        <a:xfrm>
          <a:off x="13652500" y="1025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99423</xdr:rowOff>
    </xdr:from>
    <xdr:to>
      <xdr:col>67</xdr:col>
      <xdr:colOff>101600</xdr:colOff>
      <xdr:row>60</xdr:row>
      <xdr:rowOff>29573</xdr:rowOff>
    </xdr:to>
    <xdr:sp macro="" textlink="">
      <xdr:nvSpPr>
        <xdr:cNvPr id="643" name="フローチャート: 判断 642">
          <a:extLst>
            <a:ext uri="{FF2B5EF4-FFF2-40B4-BE49-F238E27FC236}">
              <a16:creationId xmlns:a16="http://schemas.microsoft.com/office/drawing/2014/main" id="{E513076E-2BED-4D38-8343-4259C89F8CF0}"/>
            </a:ext>
          </a:extLst>
        </xdr:cNvPr>
        <xdr:cNvSpPr/>
      </xdr:nvSpPr>
      <xdr:spPr>
        <a:xfrm>
          <a:off x="12763500" y="1021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71C50ABF-C735-4471-AB4D-81E18D2DC9F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F5FE6A38-0DCD-43CF-BB87-58A19DDE664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F4A82EA0-D236-42DD-A019-B6179285444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B434A858-913F-4B91-9250-A0DBCD34109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A254D68-A9CB-41BC-97D6-9AFB7A05464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32476</xdr:rowOff>
    </xdr:from>
    <xdr:to>
      <xdr:col>85</xdr:col>
      <xdr:colOff>177800</xdr:colOff>
      <xdr:row>59</xdr:row>
      <xdr:rowOff>134076</xdr:rowOff>
    </xdr:to>
    <xdr:sp macro="" textlink="">
      <xdr:nvSpPr>
        <xdr:cNvPr id="649" name="楕円 648">
          <a:extLst>
            <a:ext uri="{FF2B5EF4-FFF2-40B4-BE49-F238E27FC236}">
              <a16:creationId xmlns:a16="http://schemas.microsoft.com/office/drawing/2014/main" id="{BA0C81A4-1BA1-4590-AAC3-6E5E41BDB3DC}"/>
            </a:ext>
          </a:extLst>
        </xdr:cNvPr>
        <xdr:cNvSpPr/>
      </xdr:nvSpPr>
      <xdr:spPr>
        <a:xfrm>
          <a:off x="16268700" y="1014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55353</xdr:rowOff>
    </xdr:from>
    <xdr:ext cx="405111" cy="259045"/>
    <xdr:sp macro="" textlink="">
      <xdr:nvSpPr>
        <xdr:cNvPr id="650" name="【保健センター・保健所】&#10;有形固定資産減価償却率該当値テキスト">
          <a:extLst>
            <a:ext uri="{FF2B5EF4-FFF2-40B4-BE49-F238E27FC236}">
              <a16:creationId xmlns:a16="http://schemas.microsoft.com/office/drawing/2014/main" id="{F24AD945-D7EA-49DB-972D-EF4ACD150A40}"/>
            </a:ext>
          </a:extLst>
        </xdr:cNvPr>
        <xdr:cNvSpPr txBox="1"/>
      </xdr:nvSpPr>
      <xdr:spPr>
        <a:xfrm>
          <a:off x="16357600" y="9999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11249</xdr:rowOff>
    </xdr:from>
    <xdr:to>
      <xdr:col>81</xdr:col>
      <xdr:colOff>101600</xdr:colOff>
      <xdr:row>59</xdr:row>
      <xdr:rowOff>112849</xdr:rowOff>
    </xdr:to>
    <xdr:sp macro="" textlink="">
      <xdr:nvSpPr>
        <xdr:cNvPr id="651" name="楕円 650">
          <a:extLst>
            <a:ext uri="{FF2B5EF4-FFF2-40B4-BE49-F238E27FC236}">
              <a16:creationId xmlns:a16="http://schemas.microsoft.com/office/drawing/2014/main" id="{719B4851-4F19-4368-8B4F-54861F224B8C}"/>
            </a:ext>
          </a:extLst>
        </xdr:cNvPr>
        <xdr:cNvSpPr/>
      </xdr:nvSpPr>
      <xdr:spPr>
        <a:xfrm>
          <a:off x="15430500" y="1012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62049</xdr:rowOff>
    </xdr:from>
    <xdr:to>
      <xdr:col>85</xdr:col>
      <xdr:colOff>127000</xdr:colOff>
      <xdr:row>59</xdr:row>
      <xdr:rowOff>83276</xdr:rowOff>
    </xdr:to>
    <xdr:cxnSp macro="">
      <xdr:nvCxnSpPr>
        <xdr:cNvPr id="652" name="直線コネクタ 651">
          <a:extLst>
            <a:ext uri="{FF2B5EF4-FFF2-40B4-BE49-F238E27FC236}">
              <a16:creationId xmlns:a16="http://schemas.microsoft.com/office/drawing/2014/main" id="{50ED6439-1AD0-49D4-8E2E-8F22FFB7FF31}"/>
            </a:ext>
          </a:extLst>
        </xdr:cNvPr>
        <xdr:cNvCxnSpPr/>
      </xdr:nvCxnSpPr>
      <xdr:spPr>
        <a:xfrm>
          <a:off x="15481300" y="10177599"/>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145143</xdr:rowOff>
    </xdr:from>
    <xdr:to>
      <xdr:col>76</xdr:col>
      <xdr:colOff>165100</xdr:colOff>
      <xdr:row>58</xdr:row>
      <xdr:rowOff>75293</xdr:rowOff>
    </xdr:to>
    <xdr:sp macro="" textlink="">
      <xdr:nvSpPr>
        <xdr:cNvPr id="653" name="楕円 652">
          <a:extLst>
            <a:ext uri="{FF2B5EF4-FFF2-40B4-BE49-F238E27FC236}">
              <a16:creationId xmlns:a16="http://schemas.microsoft.com/office/drawing/2014/main" id="{2D8698D2-B00F-4C01-AB06-3A2A8EA7CB37}"/>
            </a:ext>
          </a:extLst>
        </xdr:cNvPr>
        <xdr:cNvSpPr/>
      </xdr:nvSpPr>
      <xdr:spPr>
        <a:xfrm>
          <a:off x="14541500" y="991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24493</xdr:rowOff>
    </xdr:from>
    <xdr:to>
      <xdr:col>81</xdr:col>
      <xdr:colOff>50800</xdr:colOff>
      <xdr:row>59</xdr:row>
      <xdr:rowOff>62049</xdr:rowOff>
    </xdr:to>
    <xdr:cxnSp macro="">
      <xdr:nvCxnSpPr>
        <xdr:cNvPr id="654" name="直線コネクタ 653">
          <a:extLst>
            <a:ext uri="{FF2B5EF4-FFF2-40B4-BE49-F238E27FC236}">
              <a16:creationId xmlns:a16="http://schemas.microsoft.com/office/drawing/2014/main" id="{A2E55100-1652-4DAE-BE42-7F17F0DE0107}"/>
            </a:ext>
          </a:extLst>
        </xdr:cNvPr>
        <xdr:cNvCxnSpPr/>
      </xdr:nvCxnSpPr>
      <xdr:spPr>
        <a:xfrm>
          <a:off x="14592300" y="9968593"/>
          <a:ext cx="889000" cy="20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148409</xdr:rowOff>
    </xdr:from>
    <xdr:to>
      <xdr:col>72</xdr:col>
      <xdr:colOff>38100</xdr:colOff>
      <xdr:row>58</xdr:row>
      <xdr:rowOff>78559</xdr:rowOff>
    </xdr:to>
    <xdr:sp macro="" textlink="">
      <xdr:nvSpPr>
        <xdr:cNvPr id="655" name="楕円 654">
          <a:extLst>
            <a:ext uri="{FF2B5EF4-FFF2-40B4-BE49-F238E27FC236}">
              <a16:creationId xmlns:a16="http://schemas.microsoft.com/office/drawing/2014/main" id="{552DF1F5-0272-41F1-8382-682F4CB9DA99}"/>
            </a:ext>
          </a:extLst>
        </xdr:cNvPr>
        <xdr:cNvSpPr/>
      </xdr:nvSpPr>
      <xdr:spPr>
        <a:xfrm>
          <a:off x="13652500" y="992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24493</xdr:rowOff>
    </xdr:from>
    <xdr:to>
      <xdr:col>76</xdr:col>
      <xdr:colOff>114300</xdr:colOff>
      <xdr:row>58</xdr:row>
      <xdr:rowOff>27759</xdr:rowOff>
    </xdr:to>
    <xdr:cxnSp macro="">
      <xdr:nvCxnSpPr>
        <xdr:cNvPr id="656" name="直線コネクタ 655">
          <a:extLst>
            <a:ext uri="{FF2B5EF4-FFF2-40B4-BE49-F238E27FC236}">
              <a16:creationId xmlns:a16="http://schemas.microsoft.com/office/drawing/2014/main" id="{EF3A5C7A-28C4-4346-A4FE-242E03875525}"/>
            </a:ext>
          </a:extLst>
        </xdr:cNvPr>
        <xdr:cNvCxnSpPr/>
      </xdr:nvCxnSpPr>
      <xdr:spPr>
        <a:xfrm flipV="1">
          <a:off x="13703300" y="996859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148409</xdr:rowOff>
    </xdr:from>
    <xdr:to>
      <xdr:col>67</xdr:col>
      <xdr:colOff>101600</xdr:colOff>
      <xdr:row>58</xdr:row>
      <xdr:rowOff>78559</xdr:rowOff>
    </xdr:to>
    <xdr:sp macro="" textlink="">
      <xdr:nvSpPr>
        <xdr:cNvPr id="657" name="楕円 656">
          <a:extLst>
            <a:ext uri="{FF2B5EF4-FFF2-40B4-BE49-F238E27FC236}">
              <a16:creationId xmlns:a16="http://schemas.microsoft.com/office/drawing/2014/main" id="{3DC17F02-6A6C-412F-BB03-3DE796FA687D}"/>
            </a:ext>
          </a:extLst>
        </xdr:cNvPr>
        <xdr:cNvSpPr/>
      </xdr:nvSpPr>
      <xdr:spPr>
        <a:xfrm>
          <a:off x="12763500" y="992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27759</xdr:rowOff>
    </xdr:from>
    <xdr:to>
      <xdr:col>71</xdr:col>
      <xdr:colOff>177800</xdr:colOff>
      <xdr:row>58</xdr:row>
      <xdr:rowOff>27759</xdr:rowOff>
    </xdr:to>
    <xdr:cxnSp macro="">
      <xdr:nvCxnSpPr>
        <xdr:cNvPr id="658" name="直線コネクタ 657">
          <a:extLst>
            <a:ext uri="{FF2B5EF4-FFF2-40B4-BE49-F238E27FC236}">
              <a16:creationId xmlns:a16="http://schemas.microsoft.com/office/drawing/2014/main" id="{2C79A361-C793-479B-B828-EFA8AF7729F7}"/>
            </a:ext>
          </a:extLst>
        </xdr:cNvPr>
        <xdr:cNvCxnSpPr/>
      </xdr:nvCxnSpPr>
      <xdr:spPr>
        <a:xfrm>
          <a:off x="12814300" y="997185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100710</xdr:rowOff>
    </xdr:from>
    <xdr:ext cx="405111" cy="259045"/>
    <xdr:sp macro="" textlink="">
      <xdr:nvSpPr>
        <xdr:cNvPr id="659" name="n_1aveValue【保健センター・保健所】&#10;有形固定資産減価償却率">
          <a:extLst>
            <a:ext uri="{FF2B5EF4-FFF2-40B4-BE49-F238E27FC236}">
              <a16:creationId xmlns:a16="http://schemas.microsoft.com/office/drawing/2014/main" id="{3D541002-69D0-4336-98F3-DDFBF2882B4C}"/>
            </a:ext>
          </a:extLst>
        </xdr:cNvPr>
        <xdr:cNvSpPr txBox="1"/>
      </xdr:nvSpPr>
      <xdr:spPr>
        <a:xfrm>
          <a:off x="15266044"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81115</xdr:rowOff>
    </xdr:from>
    <xdr:ext cx="405111" cy="259045"/>
    <xdr:sp macro="" textlink="">
      <xdr:nvSpPr>
        <xdr:cNvPr id="660" name="n_2aveValue【保健センター・保健所】&#10;有形固定資産減価償却率">
          <a:extLst>
            <a:ext uri="{FF2B5EF4-FFF2-40B4-BE49-F238E27FC236}">
              <a16:creationId xmlns:a16="http://schemas.microsoft.com/office/drawing/2014/main" id="{8EE9C6D0-D217-4E6A-8350-98499FE1F842}"/>
            </a:ext>
          </a:extLst>
        </xdr:cNvPr>
        <xdr:cNvSpPr txBox="1"/>
      </xdr:nvSpPr>
      <xdr:spPr>
        <a:xfrm>
          <a:off x="14389744" y="1036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56623</xdr:rowOff>
    </xdr:from>
    <xdr:ext cx="405111" cy="259045"/>
    <xdr:sp macro="" textlink="">
      <xdr:nvSpPr>
        <xdr:cNvPr id="661" name="n_3aveValue【保健センター・保健所】&#10;有形固定資産減価償却率">
          <a:extLst>
            <a:ext uri="{FF2B5EF4-FFF2-40B4-BE49-F238E27FC236}">
              <a16:creationId xmlns:a16="http://schemas.microsoft.com/office/drawing/2014/main" id="{D635BF35-7BD0-4A91-8695-9625BF0266B3}"/>
            </a:ext>
          </a:extLst>
        </xdr:cNvPr>
        <xdr:cNvSpPr txBox="1"/>
      </xdr:nvSpPr>
      <xdr:spPr>
        <a:xfrm>
          <a:off x="13500744" y="10343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20700</xdr:rowOff>
    </xdr:from>
    <xdr:ext cx="405111" cy="259045"/>
    <xdr:sp macro="" textlink="">
      <xdr:nvSpPr>
        <xdr:cNvPr id="662" name="n_4aveValue【保健センター・保健所】&#10;有形固定資産減価償却率">
          <a:extLst>
            <a:ext uri="{FF2B5EF4-FFF2-40B4-BE49-F238E27FC236}">
              <a16:creationId xmlns:a16="http://schemas.microsoft.com/office/drawing/2014/main" id="{37A80CBE-DDF3-4A72-A2E0-DA4BFC2EAAE4}"/>
            </a:ext>
          </a:extLst>
        </xdr:cNvPr>
        <xdr:cNvSpPr txBox="1"/>
      </xdr:nvSpPr>
      <xdr:spPr>
        <a:xfrm>
          <a:off x="12611744" y="1030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129376</xdr:rowOff>
    </xdr:from>
    <xdr:ext cx="405111" cy="259045"/>
    <xdr:sp macro="" textlink="">
      <xdr:nvSpPr>
        <xdr:cNvPr id="663" name="n_1mainValue【保健センター・保健所】&#10;有形固定資産減価償却率">
          <a:extLst>
            <a:ext uri="{FF2B5EF4-FFF2-40B4-BE49-F238E27FC236}">
              <a16:creationId xmlns:a16="http://schemas.microsoft.com/office/drawing/2014/main" id="{72788857-6618-48B1-9254-302327CF0555}"/>
            </a:ext>
          </a:extLst>
        </xdr:cNvPr>
        <xdr:cNvSpPr txBox="1"/>
      </xdr:nvSpPr>
      <xdr:spPr>
        <a:xfrm>
          <a:off x="15266044" y="990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91820</xdr:rowOff>
    </xdr:from>
    <xdr:ext cx="405111" cy="259045"/>
    <xdr:sp macro="" textlink="">
      <xdr:nvSpPr>
        <xdr:cNvPr id="664" name="n_2mainValue【保健センター・保健所】&#10;有形固定資産減価償却率">
          <a:extLst>
            <a:ext uri="{FF2B5EF4-FFF2-40B4-BE49-F238E27FC236}">
              <a16:creationId xmlns:a16="http://schemas.microsoft.com/office/drawing/2014/main" id="{30AE7E45-5D69-4724-BE3C-E8E712F4E8F6}"/>
            </a:ext>
          </a:extLst>
        </xdr:cNvPr>
        <xdr:cNvSpPr txBox="1"/>
      </xdr:nvSpPr>
      <xdr:spPr>
        <a:xfrm>
          <a:off x="14389744" y="9693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95086</xdr:rowOff>
    </xdr:from>
    <xdr:ext cx="405111" cy="259045"/>
    <xdr:sp macro="" textlink="">
      <xdr:nvSpPr>
        <xdr:cNvPr id="665" name="n_3mainValue【保健センター・保健所】&#10;有形固定資産減価償却率">
          <a:extLst>
            <a:ext uri="{FF2B5EF4-FFF2-40B4-BE49-F238E27FC236}">
              <a16:creationId xmlns:a16="http://schemas.microsoft.com/office/drawing/2014/main" id="{3D4D1812-841E-498B-91B8-905D5749AF7A}"/>
            </a:ext>
          </a:extLst>
        </xdr:cNvPr>
        <xdr:cNvSpPr txBox="1"/>
      </xdr:nvSpPr>
      <xdr:spPr>
        <a:xfrm>
          <a:off x="13500744" y="9696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95086</xdr:rowOff>
    </xdr:from>
    <xdr:ext cx="405111" cy="259045"/>
    <xdr:sp macro="" textlink="">
      <xdr:nvSpPr>
        <xdr:cNvPr id="666" name="n_4mainValue【保健センター・保健所】&#10;有形固定資産減価償却率">
          <a:extLst>
            <a:ext uri="{FF2B5EF4-FFF2-40B4-BE49-F238E27FC236}">
              <a16:creationId xmlns:a16="http://schemas.microsoft.com/office/drawing/2014/main" id="{6B632924-EE11-4898-B6E7-8CEF7F2D8460}"/>
            </a:ext>
          </a:extLst>
        </xdr:cNvPr>
        <xdr:cNvSpPr txBox="1"/>
      </xdr:nvSpPr>
      <xdr:spPr>
        <a:xfrm>
          <a:off x="12611744" y="9696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7" name="正方形/長方形 666">
          <a:extLst>
            <a:ext uri="{FF2B5EF4-FFF2-40B4-BE49-F238E27FC236}">
              <a16:creationId xmlns:a16="http://schemas.microsoft.com/office/drawing/2014/main" id="{EB8A2137-EB24-441F-BC98-2336BC489BC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8" name="正方形/長方形 667">
          <a:extLst>
            <a:ext uri="{FF2B5EF4-FFF2-40B4-BE49-F238E27FC236}">
              <a16:creationId xmlns:a16="http://schemas.microsoft.com/office/drawing/2014/main" id="{57DF3E0F-A1BD-4257-ABC2-B62D2619E72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9" name="正方形/長方形 668">
          <a:extLst>
            <a:ext uri="{FF2B5EF4-FFF2-40B4-BE49-F238E27FC236}">
              <a16:creationId xmlns:a16="http://schemas.microsoft.com/office/drawing/2014/main" id="{42D20231-E455-405E-AF37-F0461FAD142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0" name="正方形/長方形 669">
          <a:extLst>
            <a:ext uri="{FF2B5EF4-FFF2-40B4-BE49-F238E27FC236}">
              <a16:creationId xmlns:a16="http://schemas.microsoft.com/office/drawing/2014/main" id="{AA14B223-7330-45EB-B166-74C93048DA1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1" name="正方形/長方形 670">
          <a:extLst>
            <a:ext uri="{FF2B5EF4-FFF2-40B4-BE49-F238E27FC236}">
              <a16:creationId xmlns:a16="http://schemas.microsoft.com/office/drawing/2014/main" id="{8FAF8633-46B1-49DB-ACB0-4A6832680FF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2" name="正方形/長方形 671">
          <a:extLst>
            <a:ext uri="{FF2B5EF4-FFF2-40B4-BE49-F238E27FC236}">
              <a16:creationId xmlns:a16="http://schemas.microsoft.com/office/drawing/2014/main" id="{66F01244-0B2B-484C-8C66-6D91F156D62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3" name="正方形/長方形 672">
          <a:extLst>
            <a:ext uri="{FF2B5EF4-FFF2-40B4-BE49-F238E27FC236}">
              <a16:creationId xmlns:a16="http://schemas.microsoft.com/office/drawing/2014/main" id="{095E79E7-EEA0-453D-8D32-7679F617A0C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4" name="正方形/長方形 673">
          <a:extLst>
            <a:ext uri="{FF2B5EF4-FFF2-40B4-BE49-F238E27FC236}">
              <a16:creationId xmlns:a16="http://schemas.microsoft.com/office/drawing/2014/main" id="{A96B0B2D-A416-49F6-96F2-0889038211E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5" name="テキスト ボックス 674">
          <a:extLst>
            <a:ext uri="{FF2B5EF4-FFF2-40B4-BE49-F238E27FC236}">
              <a16:creationId xmlns:a16="http://schemas.microsoft.com/office/drawing/2014/main" id="{2CE98240-66D9-4E4A-82A8-0AC8562B626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6" name="直線コネクタ 675">
          <a:extLst>
            <a:ext uri="{FF2B5EF4-FFF2-40B4-BE49-F238E27FC236}">
              <a16:creationId xmlns:a16="http://schemas.microsoft.com/office/drawing/2014/main" id="{5FBB5B11-6EE0-41D3-89B8-B248030CBF0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7" name="直線コネクタ 676">
          <a:extLst>
            <a:ext uri="{FF2B5EF4-FFF2-40B4-BE49-F238E27FC236}">
              <a16:creationId xmlns:a16="http://schemas.microsoft.com/office/drawing/2014/main" id="{EC7BE4AB-9F75-472F-BE8E-DD6813072F4E}"/>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8" name="テキスト ボックス 677">
          <a:extLst>
            <a:ext uri="{FF2B5EF4-FFF2-40B4-BE49-F238E27FC236}">
              <a16:creationId xmlns:a16="http://schemas.microsoft.com/office/drawing/2014/main" id="{C75EFE82-5BBE-41D5-B4A1-C6E7DD095204}"/>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9" name="直線コネクタ 678">
          <a:extLst>
            <a:ext uri="{FF2B5EF4-FFF2-40B4-BE49-F238E27FC236}">
              <a16:creationId xmlns:a16="http://schemas.microsoft.com/office/drawing/2014/main" id="{E9442718-C329-4410-85FA-CF91EF5267DB}"/>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0" name="テキスト ボックス 679">
          <a:extLst>
            <a:ext uri="{FF2B5EF4-FFF2-40B4-BE49-F238E27FC236}">
              <a16:creationId xmlns:a16="http://schemas.microsoft.com/office/drawing/2014/main" id="{5E11D3B9-ADCB-403C-9177-662459C11B2D}"/>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1" name="直線コネクタ 680">
          <a:extLst>
            <a:ext uri="{FF2B5EF4-FFF2-40B4-BE49-F238E27FC236}">
              <a16:creationId xmlns:a16="http://schemas.microsoft.com/office/drawing/2014/main" id="{336DA320-5A85-4B6F-8A23-DB04E42291D9}"/>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2" name="テキスト ボックス 681">
          <a:extLst>
            <a:ext uri="{FF2B5EF4-FFF2-40B4-BE49-F238E27FC236}">
              <a16:creationId xmlns:a16="http://schemas.microsoft.com/office/drawing/2014/main" id="{9BFB6CF5-DF5B-49BB-9E39-62324315D7BE}"/>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3" name="直線コネクタ 682">
          <a:extLst>
            <a:ext uri="{FF2B5EF4-FFF2-40B4-BE49-F238E27FC236}">
              <a16:creationId xmlns:a16="http://schemas.microsoft.com/office/drawing/2014/main" id="{7BA9405E-8D19-45CA-985E-0993896427EE}"/>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4" name="テキスト ボックス 683">
          <a:extLst>
            <a:ext uri="{FF2B5EF4-FFF2-40B4-BE49-F238E27FC236}">
              <a16:creationId xmlns:a16="http://schemas.microsoft.com/office/drawing/2014/main" id="{D8C2E27F-E49E-46CC-932A-E739BC507DF4}"/>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5" name="直線コネクタ 684">
          <a:extLst>
            <a:ext uri="{FF2B5EF4-FFF2-40B4-BE49-F238E27FC236}">
              <a16:creationId xmlns:a16="http://schemas.microsoft.com/office/drawing/2014/main" id="{13A5B02E-EE07-4F66-9A80-AF77366CE867}"/>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6" name="テキスト ボックス 685">
          <a:extLst>
            <a:ext uri="{FF2B5EF4-FFF2-40B4-BE49-F238E27FC236}">
              <a16:creationId xmlns:a16="http://schemas.microsoft.com/office/drawing/2014/main" id="{3093007D-F7F3-4FEB-B5EA-570659A136EB}"/>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7" name="直線コネクタ 686">
          <a:extLst>
            <a:ext uri="{FF2B5EF4-FFF2-40B4-BE49-F238E27FC236}">
              <a16:creationId xmlns:a16="http://schemas.microsoft.com/office/drawing/2014/main" id="{67F9DE4D-1F94-48F1-85AC-26189C42BB2E}"/>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8" name="テキスト ボックス 687">
          <a:extLst>
            <a:ext uri="{FF2B5EF4-FFF2-40B4-BE49-F238E27FC236}">
              <a16:creationId xmlns:a16="http://schemas.microsoft.com/office/drawing/2014/main" id="{239A463D-D5F0-4589-8791-7E974446872B}"/>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C03954A3-B16A-4BBE-BF36-F01825F5FFF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BF7E9DDC-AEC0-420D-A111-934BF3B263E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a:extLst>
            <a:ext uri="{FF2B5EF4-FFF2-40B4-BE49-F238E27FC236}">
              <a16:creationId xmlns:a16="http://schemas.microsoft.com/office/drawing/2014/main" id="{B87544C1-BC9E-431E-BB97-0E3B655D9FF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155122</xdr:rowOff>
    </xdr:from>
    <xdr:to>
      <xdr:col>116</xdr:col>
      <xdr:colOff>62864</xdr:colOff>
      <xdr:row>64</xdr:row>
      <xdr:rowOff>81643</xdr:rowOff>
    </xdr:to>
    <xdr:cxnSp macro="">
      <xdr:nvCxnSpPr>
        <xdr:cNvPr id="692" name="直線コネクタ 691">
          <a:extLst>
            <a:ext uri="{FF2B5EF4-FFF2-40B4-BE49-F238E27FC236}">
              <a16:creationId xmlns:a16="http://schemas.microsoft.com/office/drawing/2014/main" id="{9A3CB897-AB46-4D5D-95C6-0201564F627C}"/>
            </a:ext>
          </a:extLst>
        </xdr:cNvPr>
        <xdr:cNvCxnSpPr/>
      </xdr:nvCxnSpPr>
      <xdr:spPr>
        <a:xfrm flipV="1">
          <a:off x="22160864" y="958487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85470</xdr:rowOff>
    </xdr:from>
    <xdr:ext cx="469744" cy="259045"/>
    <xdr:sp macro="" textlink="">
      <xdr:nvSpPr>
        <xdr:cNvPr id="693" name="【保健センター・保健所】&#10;一人当たり面積最小値テキスト">
          <a:extLst>
            <a:ext uri="{FF2B5EF4-FFF2-40B4-BE49-F238E27FC236}">
              <a16:creationId xmlns:a16="http://schemas.microsoft.com/office/drawing/2014/main" id="{2ADDB0E9-D989-455D-B082-C395300395DB}"/>
            </a:ext>
          </a:extLst>
        </xdr:cNvPr>
        <xdr:cNvSpPr txBox="1"/>
      </xdr:nvSpPr>
      <xdr:spPr>
        <a:xfrm>
          <a:off x="22199600" y="1105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81643</xdr:rowOff>
    </xdr:from>
    <xdr:to>
      <xdr:col>116</xdr:col>
      <xdr:colOff>152400</xdr:colOff>
      <xdr:row>64</xdr:row>
      <xdr:rowOff>81643</xdr:rowOff>
    </xdr:to>
    <xdr:cxnSp macro="">
      <xdr:nvCxnSpPr>
        <xdr:cNvPr id="694" name="直線コネクタ 693">
          <a:extLst>
            <a:ext uri="{FF2B5EF4-FFF2-40B4-BE49-F238E27FC236}">
              <a16:creationId xmlns:a16="http://schemas.microsoft.com/office/drawing/2014/main" id="{38F898CD-5099-4BEB-9506-486F79170F3F}"/>
            </a:ext>
          </a:extLst>
        </xdr:cNvPr>
        <xdr:cNvCxnSpPr/>
      </xdr:nvCxnSpPr>
      <xdr:spPr>
        <a:xfrm>
          <a:off x="22072600" y="1105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101799</xdr:rowOff>
    </xdr:from>
    <xdr:ext cx="469744" cy="259045"/>
    <xdr:sp macro="" textlink="">
      <xdr:nvSpPr>
        <xdr:cNvPr id="695" name="【保健センター・保健所】&#10;一人当たり面積最大値テキスト">
          <a:extLst>
            <a:ext uri="{FF2B5EF4-FFF2-40B4-BE49-F238E27FC236}">
              <a16:creationId xmlns:a16="http://schemas.microsoft.com/office/drawing/2014/main" id="{71BE5437-1451-49FB-820C-37F58EBDDE96}"/>
            </a:ext>
          </a:extLst>
        </xdr:cNvPr>
        <xdr:cNvSpPr txBox="1"/>
      </xdr:nvSpPr>
      <xdr:spPr>
        <a:xfrm>
          <a:off x="22199600" y="936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155122</xdr:rowOff>
    </xdr:from>
    <xdr:to>
      <xdr:col>116</xdr:col>
      <xdr:colOff>152400</xdr:colOff>
      <xdr:row>55</xdr:row>
      <xdr:rowOff>155122</xdr:rowOff>
    </xdr:to>
    <xdr:cxnSp macro="">
      <xdr:nvCxnSpPr>
        <xdr:cNvPr id="696" name="直線コネクタ 695">
          <a:extLst>
            <a:ext uri="{FF2B5EF4-FFF2-40B4-BE49-F238E27FC236}">
              <a16:creationId xmlns:a16="http://schemas.microsoft.com/office/drawing/2014/main" id="{012B5205-DE01-49D2-B7BC-563A14958566}"/>
            </a:ext>
          </a:extLst>
        </xdr:cNvPr>
        <xdr:cNvCxnSpPr/>
      </xdr:nvCxnSpPr>
      <xdr:spPr>
        <a:xfrm>
          <a:off x="22072600" y="958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4734</xdr:rowOff>
    </xdr:from>
    <xdr:ext cx="469744" cy="259045"/>
    <xdr:sp macro="" textlink="">
      <xdr:nvSpPr>
        <xdr:cNvPr id="697" name="【保健センター・保健所】&#10;一人当たり面積平均値テキスト">
          <a:extLst>
            <a:ext uri="{FF2B5EF4-FFF2-40B4-BE49-F238E27FC236}">
              <a16:creationId xmlns:a16="http://schemas.microsoft.com/office/drawing/2014/main" id="{C91646C2-A739-4B48-A693-6959B1FE5EC9}"/>
            </a:ext>
          </a:extLst>
        </xdr:cNvPr>
        <xdr:cNvSpPr txBox="1"/>
      </xdr:nvSpPr>
      <xdr:spPr>
        <a:xfrm>
          <a:off x="22199600" y="10463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153307</xdr:rowOff>
    </xdr:from>
    <xdr:to>
      <xdr:col>116</xdr:col>
      <xdr:colOff>114300</xdr:colOff>
      <xdr:row>62</xdr:row>
      <xdr:rowOff>83457</xdr:rowOff>
    </xdr:to>
    <xdr:sp macro="" textlink="">
      <xdr:nvSpPr>
        <xdr:cNvPr id="698" name="フローチャート: 判断 697">
          <a:extLst>
            <a:ext uri="{FF2B5EF4-FFF2-40B4-BE49-F238E27FC236}">
              <a16:creationId xmlns:a16="http://schemas.microsoft.com/office/drawing/2014/main" id="{56207471-899A-47F9-B281-32A7E372D663}"/>
            </a:ext>
          </a:extLst>
        </xdr:cNvPr>
        <xdr:cNvSpPr/>
      </xdr:nvSpPr>
      <xdr:spPr>
        <a:xfrm>
          <a:off x="22110700" y="1061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136978</xdr:rowOff>
    </xdr:from>
    <xdr:to>
      <xdr:col>112</xdr:col>
      <xdr:colOff>38100</xdr:colOff>
      <xdr:row>62</xdr:row>
      <xdr:rowOff>67128</xdr:rowOff>
    </xdr:to>
    <xdr:sp macro="" textlink="">
      <xdr:nvSpPr>
        <xdr:cNvPr id="699" name="フローチャート: 判断 698">
          <a:extLst>
            <a:ext uri="{FF2B5EF4-FFF2-40B4-BE49-F238E27FC236}">
              <a16:creationId xmlns:a16="http://schemas.microsoft.com/office/drawing/2014/main" id="{F18D6E99-DE5A-4523-835A-C6901CD98648}"/>
            </a:ext>
          </a:extLst>
        </xdr:cNvPr>
        <xdr:cNvSpPr/>
      </xdr:nvSpPr>
      <xdr:spPr>
        <a:xfrm>
          <a:off x="21272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700" name="フローチャート: 判断 699">
          <a:extLst>
            <a:ext uri="{FF2B5EF4-FFF2-40B4-BE49-F238E27FC236}">
              <a16:creationId xmlns:a16="http://schemas.microsoft.com/office/drawing/2014/main" id="{09D030A5-DFD9-40B5-B8B4-6BFABB476717}"/>
            </a:ext>
          </a:extLst>
        </xdr:cNvPr>
        <xdr:cNvSpPr/>
      </xdr:nvSpPr>
      <xdr:spPr>
        <a:xfrm>
          <a:off x="20383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701" name="フローチャート: 判断 700">
          <a:extLst>
            <a:ext uri="{FF2B5EF4-FFF2-40B4-BE49-F238E27FC236}">
              <a16:creationId xmlns:a16="http://schemas.microsoft.com/office/drawing/2014/main" id="{48C4F293-ECE6-4F35-8118-FDB310EAB3B6}"/>
            </a:ext>
          </a:extLst>
        </xdr:cNvPr>
        <xdr:cNvSpPr/>
      </xdr:nvSpPr>
      <xdr:spPr>
        <a:xfrm>
          <a:off x="19494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702" name="フローチャート: 判断 701">
          <a:extLst>
            <a:ext uri="{FF2B5EF4-FFF2-40B4-BE49-F238E27FC236}">
              <a16:creationId xmlns:a16="http://schemas.microsoft.com/office/drawing/2014/main" id="{44740EFF-12FE-4676-A807-DC87E0BF4083}"/>
            </a:ext>
          </a:extLst>
        </xdr:cNvPr>
        <xdr:cNvSpPr/>
      </xdr:nvSpPr>
      <xdr:spPr>
        <a:xfrm>
          <a:off x="18605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EE386D5F-7176-42B1-94B8-F428F873E1F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6D7912AF-D098-4D13-BDBA-6719D072B0E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EE25FAF3-2D78-48BA-984F-70A2C7F90F2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DD24CEA5-49A7-4DB2-9445-73FF6FAB307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30A2C468-B109-4DBB-85C7-E24891342E2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112485</xdr:rowOff>
    </xdr:from>
    <xdr:to>
      <xdr:col>116</xdr:col>
      <xdr:colOff>114300</xdr:colOff>
      <xdr:row>63</xdr:row>
      <xdr:rowOff>42635</xdr:rowOff>
    </xdr:to>
    <xdr:sp macro="" textlink="">
      <xdr:nvSpPr>
        <xdr:cNvPr id="708" name="楕円 707">
          <a:extLst>
            <a:ext uri="{FF2B5EF4-FFF2-40B4-BE49-F238E27FC236}">
              <a16:creationId xmlns:a16="http://schemas.microsoft.com/office/drawing/2014/main" id="{F1DE8FE6-A7D5-400A-B726-354B8713D6FE}"/>
            </a:ext>
          </a:extLst>
        </xdr:cNvPr>
        <xdr:cNvSpPr/>
      </xdr:nvSpPr>
      <xdr:spPr>
        <a:xfrm>
          <a:off x="22110700" y="1074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90912</xdr:rowOff>
    </xdr:from>
    <xdr:ext cx="469744" cy="259045"/>
    <xdr:sp macro="" textlink="">
      <xdr:nvSpPr>
        <xdr:cNvPr id="709" name="【保健センター・保健所】&#10;一人当たり面積該当値テキスト">
          <a:extLst>
            <a:ext uri="{FF2B5EF4-FFF2-40B4-BE49-F238E27FC236}">
              <a16:creationId xmlns:a16="http://schemas.microsoft.com/office/drawing/2014/main" id="{46C592E1-4162-4106-9DBC-75CA2BEF2DC8}"/>
            </a:ext>
          </a:extLst>
        </xdr:cNvPr>
        <xdr:cNvSpPr txBox="1"/>
      </xdr:nvSpPr>
      <xdr:spPr>
        <a:xfrm>
          <a:off x="22199600" y="10720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112485</xdr:rowOff>
    </xdr:from>
    <xdr:to>
      <xdr:col>112</xdr:col>
      <xdr:colOff>38100</xdr:colOff>
      <xdr:row>63</xdr:row>
      <xdr:rowOff>42635</xdr:rowOff>
    </xdr:to>
    <xdr:sp macro="" textlink="">
      <xdr:nvSpPr>
        <xdr:cNvPr id="710" name="楕円 709">
          <a:extLst>
            <a:ext uri="{FF2B5EF4-FFF2-40B4-BE49-F238E27FC236}">
              <a16:creationId xmlns:a16="http://schemas.microsoft.com/office/drawing/2014/main" id="{613F16AD-C323-4F3E-975D-74A13F1F8A2D}"/>
            </a:ext>
          </a:extLst>
        </xdr:cNvPr>
        <xdr:cNvSpPr/>
      </xdr:nvSpPr>
      <xdr:spPr>
        <a:xfrm>
          <a:off x="21272500" y="1074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163285</xdr:rowOff>
    </xdr:from>
    <xdr:to>
      <xdr:col>116</xdr:col>
      <xdr:colOff>63500</xdr:colOff>
      <xdr:row>62</xdr:row>
      <xdr:rowOff>163285</xdr:rowOff>
    </xdr:to>
    <xdr:cxnSp macro="">
      <xdr:nvCxnSpPr>
        <xdr:cNvPr id="711" name="直線コネクタ 710">
          <a:extLst>
            <a:ext uri="{FF2B5EF4-FFF2-40B4-BE49-F238E27FC236}">
              <a16:creationId xmlns:a16="http://schemas.microsoft.com/office/drawing/2014/main" id="{CAD9FA3C-051C-49E2-92DA-45A64D79DC09}"/>
            </a:ext>
          </a:extLst>
        </xdr:cNvPr>
        <xdr:cNvCxnSpPr/>
      </xdr:nvCxnSpPr>
      <xdr:spPr>
        <a:xfrm>
          <a:off x="21323300" y="107931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112485</xdr:rowOff>
    </xdr:from>
    <xdr:to>
      <xdr:col>107</xdr:col>
      <xdr:colOff>101600</xdr:colOff>
      <xdr:row>63</xdr:row>
      <xdr:rowOff>42635</xdr:rowOff>
    </xdr:to>
    <xdr:sp macro="" textlink="">
      <xdr:nvSpPr>
        <xdr:cNvPr id="712" name="楕円 711">
          <a:extLst>
            <a:ext uri="{FF2B5EF4-FFF2-40B4-BE49-F238E27FC236}">
              <a16:creationId xmlns:a16="http://schemas.microsoft.com/office/drawing/2014/main" id="{11B967A9-887E-4E51-8655-ACBBD9AEE761}"/>
            </a:ext>
          </a:extLst>
        </xdr:cNvPr>
        <xdr:cNvSpPr/>
      </xdr:nvSpPr>
      <xdr:spPr>
        <a:xfrm>
          <a:off x="20383500" y="1074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163285</xdr:rowOff>
    </xdr:from>
    <xdr:to>
      <xdr:col>111</xdr:col>
      <xdr:colOff>177800</xdr:colOff>
      <xdr:row>62</xdr:row>
      <xdr:rowOff>163285</xdr:rowOff>
    </xdr:to>
    <xdr:cxnSp macro="">
      <xdr:nvCxnSpPr>
        <xdr:cNvPr id="713" name="直線コネクタ 712">
          <a:extLst>
            <a:ext uri="{FF2B5EF4-FFF2-40B4-BE49-F238E27FC236}">
              <a16:creationId xmlns:a16="http://schemas.microsoft.com/office/drawing/2014/main" id="{E1D44D55-122D-4AE3-B9B6-8E6B93C1CA60}"/>
            </a:ext>
          </a:extLst>
        </xdr:cNvPr>
        <xdr:cNvCxnSpPr/>
      </xdr:nvCxnSpPr>
      <xdr:spPr>
        <a:xfrm>
          <a:off x="20434300" y="10793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128815</xdr:rowOff>
    </xdr:from>
    <xdr:to>
      <xdr:col>102</xdr:col>
      <xdr:colOff>165100</xdr:colOff>
      <xdr:row>63</xdr:row>
      <xdr:rowOff>58965</xdr:rowOff>
    </xdr:to>
    <xdr:sp macro="" textlink="">
      <xdr:nvSpPr>
        <xdr:cNvPr id="714" name="楕円 713">
          <a:extLst>
            <a:ext uri="{FF2B5EF4-FFF2-40B4-BE49-F238E27FC236}">
              <a16:creationId xmlns:a16="http://schemas.microsoft.com/office/drawing/2014/main" id="{AB5C0A4F-27F1-45E9-91B1-67EE945161B6}"/>
            </a:ext>
          </a:extLst>
        </xdr:cNvPr>
        <xdr:cNvSpPr/>
      </xdr:nvSpPr>
      <xdr:spPr>
        <a:xfrm>
          <a:off x="19494500" y="1075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163285</xdr:rowOff>
    </xdr:from>
    <xdr:to>
      <xdr:col>107</xdr:col>
      <xdr:colOff>50800</xdr:colOff>
      <xdr:row>63</xdr:row>
      <xdr:rowOff>8165</xdr:rowOff>
    </xdr:to>
    <xdr:cxnSp macro="">
      <xdr:nvCxnSpPr>
        <xdr:cNvPr id="715" name="直線コネクタ 714">
          <a:extLst>
            <a:ext uri="{FF2B5EF4-FFF2-40B4-BE49-F238E27FC236}">
              <a16:creationId xmlns:a16="http://schemas.microsoft.com/office/drawing/2014/main" id="{51FC630E-0791-46C8-8D49-599AC34DD1A2}"/>
            </a:ext>
          </a:extLst>
        </xdr:cNvPr>
        <xdr:cNvCxnSpPr/>
      </xdr:nvCxnSpPr>
      <xdr:spPr>
        <a:xfrm flipV="1">
          <a:off x="19545300" y="107931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128815</xdr:rowOff>
    </xdr:from>
    <xdr:to>
      <xdr:col>98</xdr:col>
      <xdr:colOff>38100</xdr:colOff>
      <xdr:row>63</xdr:row>
      <xdr:rowOff>58965</xdr:rowOff>
    </xdr:to>
    <xdr:sp macro="" textlink="">
      <xdr:nvSpPr>
        <xdr:cNvPr id="716" name="楕円 715">
          <a:extLst>
            <a:ext uri="{FF2B5EF4-FFF2-40B4-BE49-F238E27FC236}">
              <a16:creationId xmlns:a16="http://schemas.microsoft.com/office/drawing/2014/main" id="{E310D4E0-4D34-4E89-95F3-7F6E8B3EB3E7}"/>
            </a:ext>
          </a:extLst>
        </xdr:cNvPr>
        <xdr:cNvSpPr/>
      </xdr:nvSpPr>
      <xdr:spPr>
        <a:xfrm>
          <a:off x="18605500" y="1075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8165</xdr:rowOff>
    </xdr:from>
    <xdr:to>
      <xdr:col>102</xdr:col>
      <xdr:colOff>114300</xdr:colOff>
      <xdr:row>63</xdr:row>
      <xdr:rowOff>8165</xdr:rowOff>
    </xdr:to>
    <xdr:cxnSp macro="">
      <xdr:nvCxnSpPr>
        <xdr:cNvPr id="717" name="直線コネクタ 716">
          <a:extLst>
            <a:ext uri="{FF2B5EF4-FFF2-40B4-BE49-F238E27FC236}">
              <a16:creationId xmlns:a16="http://schemas.microsoft.com/office/drawing/2014/main" id="{D81DBF67-223B-41C3-9A20-6F034FF30337}"/>
            </a:ext>
          </a:extLst>
        </xdr:cNvPr>
        <xdr:cNvCxnSpPr/>
      </xdr:nvCxnSpPr>
      <xdr:spPr>
        <a:xfrm>
          <a:off x="18656300" y="108095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83655</xdr:rowOff>
    </xdr:from>
    <xdr:ext cx="469744" cy="259045"/>
    <xdr:sp macro="" textlink="">
      <xdr:nvSpPr>
        <xdr:cNvPr id="718" name="n_1aveValue【保健センター・保健所】&#10;一人当たり面積">
          <a:extLst>
            <a:ext uri="{FF2B5EF4-FFF2-40B4-BE49-F238E27FC236}">
              <a16:creationId xmlns:a16="http://schemas.microsoft.com/office/drawing/2014/main" id="{13302279-F7EC-4911-8A7A-A9BDCCFD9AC5}"/>
            </a:ext>
          </a:extLst>
        </xdr:cNvPr>
        <xdr:cNvSpPr txBox="1"/>
      </xdr:nvSpPr>
      <xdr:spPr>
        <a:xfrm>
          <a:off x="210757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83655</xdr:rowOff>
    </xdr:from>
    <xdr:ext cx="469744" cy="259045"/>
    <xdr:sp macro="" textlink="">
      <xdr:nvSpPr>
        <xdr:cNvPr id="719" name="n_2aveValue【保健センター・保健所】&#10;一人当たり面積">
          <a:extLst>
            <a:ext uri="{FF2B5EF4-FFF2-40B4-BE49-F238E27FC236}">
              <a16:creationId xmlns:a16="http://schemas.microsoft.com/office/drawing/2014/main" id="{A6AA6FBE-9CCE-474A-9550-05BA1FB76135}"/>
            </a:ext>
          </a:extLst>
        </xdr:cNvPr>
        <xdr:cNvSpPr txBox="1"/>
      </xdr:nvSpPr>
      <xdr:spPr>
        <a:xfrm>
          <a:off x="20199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83655</xdr:rowOff>
    </xdr:from>
    <xdr:ext cx="469744" cy="259045"/>
    <xdr:sp macro="" textlink="">
      <xdr:nvSpPr>
        <xdr:cNvPr id="720" name="n_3aveValue【保健センター・保健所】&#10;一人当たり面積">
          <a:extLst>
            <a:ext uri="{FF2B5EF4-FFF2-40B4-BE49-F238E27FC236}">
              <a16:creationId xmlns:a16="http://schemas.microsoft.com/office/drawing/2014/main" id="{B4C41C36-5444-46FA-9590-35C407B79818}"/>
            </a:ext>
          </a:extLst>
        </xdr:cNvPr>
        <xdr:cNvSpPr txBox="1"/>
      </xdr:nvSpPr>
      <xdr:spPr>
        <a:xfrm>
          <a:off x="19310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83655</xdr:rowOff>
    </xdr:from>
    <xdr:ext cx="469744" cy="259045"/>
    <xdr:sp macro="" textlink="">
      <xdr:nvSpPr>
        <xdr:cNvPr id="721" name="n_4aveValue【保健センター・保健所】&#10;一人当たり面積">
          <a:extLst>
            <a:ext uri="{FF2B5EF4-FFF2-40B4-BE49-F238E27FC236}">
              <a16:creationId xmlns:a16="http://schemas.microsoft.com/office/drawing/2014/main" id="{24EBF08E-C3D5-4168-99EA-B9AC6F975E59}"/>
            </a:ext>
          </a:extLst>
        </xdr:cNvPr>
        <xdr:cNvSpPr txBox="1"/>
      </xdr:nvSpPr>
      <xdr:spPr>
        <a:xfrm>
          <a:off x="18421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33762</xdr:rowOff>
    </xdr:from>
    <xdr:ext cx="469744" cy="259045"/>
    <xdr:sp macro="" textlink="">
      <xdr:nvSpPr>
        <xdr:cNvPr id="722" name="n_1mainValue【保健センター・保健所】&#10;一人当たり面積">
          <a:extLst>
            <a:ext uri="{FF2B5EF4-FFF2-40B4-BE49-F238E27FC236}">
              <a16:creationId xmlns:a16="http://schemas.microsoft.com/office/drawing/2014/main" id="{0D336045-8198-4BE7-BC62-352FCF76BBEA}"/>
            </a:ext>
          </a:extLst>
        </xdr:cNvPr>
        <xdr:cNvSpPr txBox="1"/>
      </xdr:nvSpPr>
      <xdr:spPr>
        <a:xfrm>
          <a:off x="21075727" y="10835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33762</xdr:rowOff>
    </xdr:from>
    <xdr:ext cx="469744" cy="259045"/>
    <xdr:sp macro="" textlink="">
      <xdr:nvSpPr>
        <xdr:cNvPr id="723" name="n_2mainValue【保健センター・保健所】&#10;一人当たり面積">
          <a:extLst>
            <a:ext uri="{FF2B5EF4-FFF2-40B4-BE49-F238E27FC236}">
              <a16:creationId xmlns:a16="http://schemas.microsoft.com/office/drawing/2014/main" id="{2EA73E32-1F1C-4F90-9D90-917D4C59A374}"/>
            </a:ext>
          </a:extLst>
        </xdr:cNvPr>
        <xdr:cNvSpPr txBox="1"/>
      </xdr:nvSpPr>
      <xdr:spPr>
        <a:xfrm>
          <a:off x="20199427" y="10835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50092</xdr:rowOff>
    </xdr:from>
    <xdr:ext cx="469744" cy="259045"/>
    <xdr:sp macro="" textlink="">
      <xdr:nvSpPr>
        <xdr:cNvPr id="724" name="n_3mainValue【保健センター・保健所】&#10;一人当たり面積">
          <a:extLst>
            <a:ext uri="{FF2B5EF4-FFF2-40B4-BE49-F238E27FC236}">
              <a16:creationId xmlns:a16="http://schemas.microsoft.com/office/drawing/2014/main" id="{2A27B19A-A44D-4312-BF75-B419830A3E53}"/>
            </a:ext>
          </a:extLst>
        </xdr:cNvPr>
        <xdr:cNvSpPr txBox="1"/>
      </xdr:nvSpPr>
      <xdr:spPr>
        <a:xfrm>
          <a:off x="19310427" y="1085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50092</xdr:rowOff>
    </xdr:from>
    <xdr:ext cx="469744" cy="259045"/>
    <xdr:sp macro="" textlink="">
      <xdr:nvSpPr>
        <xdr:cNvPr id="725" name="n_4mainValue【保健センター・保健所】&#10;一人当たり面積">
          <a:extLst>
            <a:ext uri="{FF2B5EF4-FFF2-40B4-BE49-F238E27FC236}">
              <a16:creationId xmlns:a16="http://schemas.microsoft.com/office/drawing/2014/main" id="{DA2CD14B-2FC7-4F8F-83AE-CC6C5E019A8D}"/>
            </a:ext>
          </a:extLst>
        </xdr:cNvPr>
        <xdr:cNvSpPr txBox="1"/>
      </xdr:nvSpPr>
      <xdr:spPr>
        <a:xfrm>
          <a:off x="18421427" y="1085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A6D37DED-9579-4DD1-9758-F102851FE40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FBA6A318-ECFF-4CE6-8F8C-6BDC7E81831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6798C1E8-36DA-4537-92A6-5930A53D05E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7F7BEF3D-B1F8-4103-B303-E2FA2F7E570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D82E6138-A3E5-40D8-BA43-0C1BCB57384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7DDDDD84-1546-4773-A628-88A52F87F6B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2C547115-6ED5-4F4F-803C-C45AA50A1EE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D52FB1E3-AC5E-4B90-BF34-CE87E89F5A3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a:extLst>
            <a:ext uri="{FF2B5EF4-FFF2-40B4-BE49-F238E27FC236}">
              <a16:creationId xmlns:a16="http://schemas.microsoft.com/office/drawing/2014/main" id="{A3F6BA2B-716C-4406-A09E-450D2F3A2A9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id="{09FBA38D-0FDF-4D3B-A03E-665510D1119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a:extLst>
            <a:ext uri="{FF2B5EF4-FFF2-40B4-BE49-F238E27FC236}">
              <a16:creationId xmlns:a16="http://schemas.microsoft.com/office/drawing/2014/main" id="{85242DD8-2C35-4A35-8270-C738CD393A8D}"/>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a:extLst>
            <a:ext uri="{FF2B5EF4-FFF2-40B4-BE49-F238E27FC236}">
              <a16:creationId xmlns:a16="http://schemas.microsoft.com/office/drawing/2014/main" id="{C4E59875-FF8D-451B-B99E-B4E55274922B}"/>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8" name="テキスト ボックス 737">
          <a:extLst>
            <a:ext uri="{FF2B5EF4-FFF2-40B4-BE49-F238E27FC236}">
              <a16:creationId xmlns:a16="http://schemas.microsoft.com/office/drawing/2014/main" id="{1FC47543-BAF8-4BB3-B6DD-113CAC6D6CBF}"/>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a:extLst>
            <a:ext uri="{FF2B5EF4-FFF2-40B4-BE49-F238E27FC236}">
              <a16:creationId xmlns:a16="http://schemas.microsoft.com/office/drawing/2014/main" id="{03FDC809-6209-43A1-9773-618E9178A6F7}"/>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0" name="テキスト ボックス 739">
          <a:extLst>
            <a:ext uri="{FF2B5EF4-FFF2-40B4-BE49-F238E27FC236}">
              <a16:creationId xmlns:a16="http://schemas.microsoft.com/office/drawing/2014/main" id="{96D1CCD1-572B-4B82-B206-AC4B08E9C63B}"/>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a:extLst>
            <a:ext uri="{FF2B5EF4-FFF2-40B4-BE49-F238E27FC236}">
              <a16:creationId xmlns:a16="http://schemas.microsoft.com/office/drawing/2014/main" id="{DEE66CA8-DC72-464F-A0CA-CC1C82A1D963}"/>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2" name="テキスト ボックス 741">
          <a:extLst>
            <a:ext uri="{FF2B5EF4-FFF2-40B4-BE49-F238E27FC236}">
              <a16:creationId xmlns:a16="http://schemas.microsoft.com/office/drawing/2014/main" id="{79B761C4-65C5-482C-A4E5-9C9DCB7F39E8}"/>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a:extLst>
            <a:ext uri="{FF2B5EF4-FFF2-40B4-BE49-F238E27FC236}">
              <a16:creationId xmlns:a16="http://schemas.microsoft.com/office/drawing/2014/main" id="{5F60FE98-16B4-4E24-B149-D92A42C21912}"/>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4" name="テキスト ボックス 743">
          <a:extLst>
            <a:ext uri="{FF2B5EF4-FFF2-40B4-BE49-F238E27FC236}">
              <a16:creationId xmlns:a16="http://schemas.microsoft.com/office/drawing/2014/main" id="{4B835506-3713-4C45-B18B-20864A125221}"/>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a:extLst>
            <a:ext uri="{FF2B5EF4-FFF2-40B4-BE49-F238E27FC236}">
              <a16:creationId xmlns:a16="http://schemas.microsoft.com/office/drawing/2014/main" id="{31F25692-5E15-4BB4-B810-FC02FBC8A87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6" name="テキスト ボックス 745">
          <a:extLst>
            <a:ext uri="{FF2B5EF4-FFF2-40B4-BE49-F238E27FC236}">
              <a16:creationId xmlns:a16="http://schemas.microsoft.com/office/drawing/2014/main" id="{973DB3D2-5272-4654-A7F2-FED56D52F552}"/>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E2CA269A-893F-480F-A56B-5505B013A65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8" name="テキスト ボックス 747">
          <a:extLst>
            <a:ext uri="{FF2B5EF4-FFF2-40B4-BE49-F238E27FC236}">
              <a16:creationId xmlns:a16="http://schemas.microsoft.com/office/drawing/2014/main" id="{420467F0-13EC-476F-8965-B257D81CE1E6}"/>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a:extLst>
            <a:ext uri="{FF2B5EF4-FFF2-40B4-BE49-F238E27FC236}">
              <a16:creationId xmlns:a16="http://schemas.microsoft.com/office/drawing/2014/main" id="{562013D8-7EC1-4470-A3DF-93152DBD86E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137161</xdr:rowOff>
    </xdr:from>
    <xdr:to>
      <xdr:col>85</xdr:col>
      <xdr:colOff>126364</xdr:colOff>
      <xdr:row>85</xdr:row>
      <xdr:rowOff>161925</xdr:rowOff>
    </xdr:to>
    <xdr:cxnSp macro="">
      <xdr:nvCxnSpPr>
        <xdr:cNvPr id="750" name="直線コネクタ 749">
          <a:extLst>
            <a:ext uri="{FF2B5EF4-FFF2-40B4-BE49-F238E27FC236}">
              <a16:creationId xmlns:a16="http://schemas.microsoft.com/office/drawing/2014/main" id="{CFAE1982-6D44-4149-A198-B59D5619A671}"/>
            </a:ext>
          </a:extLst>
        </xdr:cNvPr>
        <xdr:cNvCxnSpPr/>
      </xdr:nvCxnSpPr>
      <xdr:spPr>
        <a:xfrm flipV="1">
          <a:off x="16318864" y="13338811"/>
          <a:ext cx="0" cy="1396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165752</xdr:rowOff>
    </xdr:from>
    <xdr:ext cx="405111" cy="259045"/>
    <xdr:sp macro="" textlink="">
      <xdr:nvSpPr>
        <xdr:cNvPr id="751" name="【消防施設】&#10;有形固定資産減価償却率最小値テキスト">
          <a:extLst>
            <a:ext uri="{FF2B5EF4-FFF2-40B4-BE49-F238E27FC236}">
              <a16:creationId xmlns:a16="http://schemas.microsoft.com/office/drawing/2014/main" id="{258B403F-8A68-43DB-9FD6-0BB682DCC0C5}"/>
            </a:ext>
          </a:extLst>
        </xdr:cNvPr>
        <xdr:cNvSpPr txBox="1"/>
      </xdr:nvSpPr>
      <xdr:spPr>
        <a:xfrm>
          <a:off x="16357600" y="1473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161925</xdr:rowOff>
    </xdr:from>
    <xdr:to>
      <xdr:col>86</xdr:col>
      <xdr:colOff>25400</xdr:colOff>
      <xdr:row>85</xdr:row>
      <xdr:rowOff>161925</xdr:rowOff>
    </xdr:to>
    <xdr:cxnSp macro="">
      <xdr:nvCxnSpPr>
        <xdr:cNvPr id="752" name="直線コネクタ 751">
          <a:extLst>
            <a:ext uri="{FF2B5EF4-FFF2-40B4-BE49-F238E27FC236}">
              <a16:creationId xmlns:a16="http://schemas.microsoft.com/office/drawing/2014/main" id="{3631AC17-7B31-4AEE-9DDA-0131B33ED383}"/>
            </a:ext>
          </a:extLst>
        </xdr:cNvPr>
        <xdr:cNvCxnSpPr/>
      </xdr:nvCxnSpPr>
      <xdr:spPr>
        <a:xfrm>
          <a:off x="16230600" y="1473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83838</xdr:rowOff>
    </xdr:from>
    <xdr:ext cx="405111" cy="259045"/>
    <xdr:sp macro="" textlink="">
      <xdr:nvSpPr>
        <xdr:cNvPr id="753" name="【消防施設】&#10;有形固定資産減価償却率最大値テキスト">
          <a:extLst>
            <a:ext uri="{FF2B5EF4-FFF2-40B4-BE49-F238E27FC236}">
              <a16:creationId xmlns:a16="http://schemas.microsoft.com/office/drawing/2014/main" id="{844F3DC0-8BE8-4C60-B707-2955D7018C6C}"/>
            </a:ext>
          </a:extLst>
        </xdr:cNvPr>
        <xdr:cNvSpPr txBox="1"/>
      </xdr:nvSpPr>
      <xdr:spPr>
        <a:xfrm>
          <a:off x="16357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137161</xdr:rowOff>
    </xdr:from>
    <xdr:to>
      <xdr:col>86</xdr:col>
      <xdr:colOff>25400</xdr:colOff>
      <xdr:row>77</xdr:row>
      <xdr:rowOff>137161</xdr:rowOff>
    </xdr:to>
    <xdr:cxnSp macro="">
      <xdr:nvCxnSpPr>
        <xdr:cNvPr id="754" name="直線コネクタ 753">
          <a:extLst>
            <a:ext uri="{FF2B5EF4-FFF2-40B4-BE49-F238E27FC236}">
              <a16:creationId xmlns:a16="http://schemas.microsoft.com/office/drawing/2014/main" id="{378E06E0-6BEE-4378-8996-836CFCEFAEBE}"/>
            </a:ext>
          </a:extLst>
        </xdr:cNvPr>
        <xdr:cNvCxnSpPr/>
      </xdr:nvCxnSpPr>
      <xdr:spPr>
        <a:xfrm>
          <a:off x="16230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10177</xdr:rowOff>
    </xdr:from>
    <xdr:ext cx="405111" cy="259045"/>
    <xdr:sp macro="" textlink="">
      <xdr:nvSpPr>
        <xdr:cNvPr id="755" name="【消防施設】&#10;有形固定資産減価償却率平均値テキスト">
          <a:extLst>
            <a:ext uri="{FF2B5EF4-FFF2-40B4-BE49-F238E27FC236}">
              <a16:creationId xmlns:a16="http://schemas.microsoft.com/office/drawing/2014/main" id="{3E0FB8A0-C4F7-4F9F-B3BC-050476FF8386}"/>
            </a:ext>
          </a:extLst>
        </xdr:cNvPr>
        <xdr:cNvSpPr txBox="1"/>
      </xdr:nvSpPr>
      <xdr:spPr>
        <a:xfrm>
          <a:off x="16357600" y="1389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158750</xdr:rowOff>
    </xdr:from>
    <xdr:to>
      <xdr:col>85</xdr:col>
      <xdr:colOff>177800</xdr:colOff>
      <xdr:row>82</xdr:row>
      <xdr:rowOff>88900</xdr:rowOff>
    </xdr:to>
    <xdr:sp macro="" textlink="">
      <xdr:nvSpPr>
        <xdr:cNvPr id="756" name="フローチャート: 判断 755">
          <a:extLst>
            <a:ext uri="{FF2B5EF4-FFF2-40B4-BE49-F238E27FC236}">
              <a16:creationId xmlns:a16="http://schemas.microsoft.com/office/drawing/2014/main" id="{A5528443-0824-4D1A-899E-A0D224C12491}"/>
            </a:ext>
          </a:extLst>
        </xdr:cNvPr>
        <xdr:cNvSpPr/>
      </xdr:nvSpPr>
      <xdr:spPr>
        <a:xfrm>
          <a:off x="16268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757" name="フローチャート: 判断 756">
          <a:extLst>
            <a:ext uri="{FF2B5EF4-FFF2-40B4-BE49-F238E27FC236}">
              <a16:creationId xmlns:a16="http://schemas.microsoft.com/office/drawing/2014/main" id="{87E0563E-824B-4841-95E2-1239B9ACC022}"/>
            </a:ext>
          </a:extLst>
        </xdr:cNvPr>
        <xdr:cNvSpPr/>
      </xdr:nvSpPr>
      <xdr:spPr>
        <a:xfrm>
          <a:off x="15430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122555</xdr:rowOff>
    </xdr:from>
    <xdr:to>
      <xdr:col>76</xdr:col>
      <xdr:colOff>165100</xdr:colOff>
      <xdr:row>82</xdr:row>
      <xdr:rowOff>52705</xdr:rowOff>
    </xdr:to>
    <xdr:sp macro="" textlink="">
      <xdr:nvSpPr>
        <xdr:cNvPr id="758" name="フローチャート: 判断 757">
          <a:extLst>
            <a:ext uri="{FF2B5EF4-FFF2-40B4-BE49-F238E27FC236}">
              <a16:creationId xmlns:a16="http://schemas.microsoft.com/office/drawing/2014/main" id="{EE7C9D0C-A339-41DD-B545-C9287AB2BDD9}"/>
            </a:ext>
          </a:extLst>
        </xdr:cNvPr>
        <xdr:cNvSpPr/>
      </xdr:nvSpPr>
      <xdr:spPr>
        <a:xfrm>
          <a:off x="14541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90170</xdr:rowOff>
    </xdr:from>
    <xdr:to>
      <xdr:col>72</xdr:col>
      <xdr:colOff>38100</xdr:colOff>
      <xdr:row>82</xdr:row>
      <xdr:rowOff>20320</xdr:rowOff>
    </xdr:to>
    <xdr:sp macro="" textlink="">
      <xdr:nvSpPr>
        <xdr:cNvPr id="759" name="フローチャート: 判断 758">
          <a:extLst>
            <a:ext uri="{FF2B5EF4-FFF2-40B4-BE49-F238E27FC236}">
              <a16:creationId xmlns:a16="http://schemas.microsoft.com/office/drawing/2014/main" id="{204A5FB1-A0A5-47B3-8B30-0428624388FA}"/>
            </a:ext>
          </a:extLst>
        </xdr:cNvPr>
        <xdr:cNvSpPr/>
      </xdr:nvSpPr>
      <xdr:spPr>
        <a:xfrm>
          <a:off x="13652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50164</xdr:rowOff>
    </xdr:from>
    <xdr:to>
      <xdr:col>67</xdr:col>
      <xdr:colOff>101600</xdr:colOff>
      <xdr:row>81</xdr:row>
      <xdr:rowOff>151764</xdr:rowOff>
    </xdr:to>
    <xdr:sp macro="" textlink="">
      <xdr:nvSpPr>
        <xdr:cNvPr id="760" name="フローチャート: 判断 759">
          <a:extLst>
            <a:ext uri="{FF2B5EF4-FFF2-40B4-BE49-F238E27FC236}">
              <a16:creationId xmlns:a16="http://schemas.microsoft.com/office/drawing/2014/main" id="{D77671C5-2D96-4E73-ABDA-E5131D2FC5FF}"/>
            </a:ext>
          </a:extLst>
        </xdr:cNvPr>
        <xdr:cNvSpPr/>
      </xdr:nvSpPr>
      <xdr:spPr>
        <a:xfrm>
          <a:off x="12763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2D09B163-6DAF-4596-B5D5-3DE076456A81}"/>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7F375A1F-B990-42AD-AEFE-2A282A775A3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4E8C54BD-4B44-4302-B614-3F28D487AEE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3D14CBCE-C36A-4428-B48E-39D4C316599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66393927-1D96-4E1C-92F2-2B00AB965C9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118745</xdr:rowOff>
    </xdr:from>
    <xdr:to>
      <xdr:col>85</xdr:col>
      <xdr:colOff>177800</xdr:colOff>
      <xdr:row>83</xdr:row>
      <xdr:rowOff>48895</xdr:rowOff>
    </xdr:to>
    <xdr:sp macro="" textlink="">
      <xdr:nvSpPr>
        <xdr:cNvPr id="766" name="楕円 765">
          <a:extLst>
            <a:ext uri="{FF2B5EF4-FFF2-40B4-BE49-F238E27FC236}">
              <a16:creationId xmlns:a16="http://schemas.microsoft.com/office/drawing/2014/main" id="{1932D834-2742-42E2-965F-7569276C67C8}"/>
            </a:ext>
          </a:extLst>
        </xdr:cNvPr>
        <xdr:cNvSpPr/>
      </xdr:nvSpPr>
      <xdr:spPr>
        <a:xfrm>
          <a:off x="16268700" y="1417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97172</xdr:rowOff>
    </xdr:from>
    <xdr:ext cx="405111" cy="259045"/>
    <xdr:sp macro="" textlink="">
      <xdr:nvSpPr>
        <xdr:cNvPr id="767" name="【消防施設】&#10;有形固定資産減価償却率該当値テキスト">
          <a:extLst>
            <a:ext uri="{FF2B5EF4-FFF2-40B4-BE49-F238E27FC236}">
              <a16:creationId xmlns:a16="http://schemas.microsoft.com/office/drawing/2014/main" id="{4E61D81E-392C-4229-91EB-8F7B69863EAD}"/>
            </a:ext>
          </a:extLst>
        </xdr:cNvPr>
        <xdr:cNvSpPr txBox="1"/>
      </xdr:nvSpPr>
      <xdr:spPr>
        <a:xfrm>
          <a:off x="16357600" y="1415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92075</xdr:rowOff>
    </xdr:from>
    <xdr:to>
      <xdr:col>81</xdr:col>
      <xdr:colOff>101600</xdr:colOff>
      <xdr:row>83</xdr:row>
      <xdr:rowOff>22225</xdr:rowOff>
    </xdr:to>
    <xdr:sp macro="" textlink="">
      <xdr:nvSpPr>
        <xdr:cNvPr id="768" name="楕円 767">
          <a:extLst>
            <a:ext uri="{FF2B5EF4-FFF2-40B4-BE49-F238E27FC236}">
              <a16:creationId xmlns:a16="http://schemas.microsoft.com/office/drawing/2014/main" id="{C4983374-63CF-417E-AE9F-2BCB72EF0F7E}"/>
            </a:ext>
          </a:extLst>
        </xdr:cNvPr>
        <xdr:cNvSpPr/>
      </xdr:nvSpPr>
      <xdr:spPr>
        <a:xfrm>
          <a:off x="15430500" y="1415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142875</xdr:rowOff>
    </xdr:from>
    <xdr:to>
      <xdr:col>85</xdr:col>
      <xdr:colOff>127000</xdr:colOff>
      <xdr:row>82</xdr:row>
      <xdr:rowOff>169545</xdr:rowOff>
    </xdr:to>
    <xdr:cxnSp macro="">
      <xdr:nvCxnSpPr>
        <xdr:cNvPr id="769" name="直線コネクタ 768">
          <a:extLst>
            <a:ext uri="{FF2B5EF4-FFF2-40B4-BE49-F238E27FC236}">
              <a16:creationId xmlns:a16="http://schemas.microsoft.com/office/drawing/2014/main" id="{EF2DE4F0-B347-4CE2-B64B-E773F4897FC9}"/>
            </a:ext>
          </a:extLst>
        </xdr:cNvPr>
        <xdr:cNvCxnSpPr/>
      </xdr:nvCxnSpPr>
      <xdr:spPr>
        <a:xfrm>
          <a:off x="15481300" y="1420177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6350</xdr:rowOff>
    </xdr:from>
    <xdr:to>
      <xdr:col>76</xdr:col>
      <xdr:colOff>165100</xdr:colOff>
      <xdr:row>82</xdr:row>
      <xdr:rowOff>107950</xdr:rowOff>
    </xdr:to>
    <xdr:sp macro="" textlink="">
      <xdr:nvSpPr>
        <xdr:cNvPr id="770" name="楕円 769">
          <a:extLst>
            <a:ext uri="{FF2B5EF4-FFF2-40B4-BE49-F238E27FC236}">
              <a16:creationId xmlns:a16="http://schemas.microsoft.com/office/drawing/2014/main" id="{C0F95FD8-8CF0-4298-B903-785E44154346}"/>
            </a:ext>
          </a:extLst>
        </xdr:cNvPr>
        <xdr:cNvSpPr/>
      </xdr:nvSpPr>
      <xdr:spPr>
        <a:xfrm>
          <a:off x="14541500" y="1406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57150</xdr:rowOff>
    </xdr:from>
    <xdr:to>
      <xdr:col>81</xdr:col>
      <xdr:colOff>50800</xdr:colOff>
      <xdr:row>82</xdr:row>
      <xdr:rowOff>142875</xdr:rowOff>
    </xdr:to>
    <xdr:cxnSp macro="">
      <xdr:nvCxnSpPr>
        <xdr:cNvPr id="771" name="直線コネクタ 770">
          <a:extLst>
            <a:ext uri="{FF2B5EF4-FFF2-40B4-BE49-F238E27FC236}">
              <a16:creationId xmlns:a16="http://schemas.microsoft.com/office/drawing/2014/main" id="{D22811BE-4130-4CB8-9AFC-D1C99D8C7168}"/>
            </a:ext>
          </a:extLst>
        </xdr:cNvPr>
        <xdr:cNvCxnSpPr/>
      </xdr:nvCxnSpPr>
      <xdr:spPr>
        <a:xfrm>
          <a:off x="14592300" y="1411605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149225</xdr:rowOff>
    </xdr:from>
    <xdr:to>
      <xdr:col>72</xdr:col>
      <xdr:colOff>38100</xdr:colOff>
      <xdr:row>82</xdr:row>
      <xdr:rowOff>79375</xdr:rowOff>
    </xdr:to>
    <xdr:sp macro="" textlink="">
      <xdr:nvSpPr>
        <xdr:cNvPr id="772" name="楕円 771">
          <a:extLst>
            <a:ext uri="{FF2B5EF4-FFF2-40B4-BE49-F238E27FC236}">
              <a16:creationId xmlns:a16="http://schemas.microsoft.com/office/drawing/2014/main" id="{1CA147E5-384C-4E4E-8193-C360F070ECC2}"/>
            </a:ext>
          </a:extLst>
        </xdr:cNvPr>
        <xdr:cNvSpPr/>
      </xdr:nvSpPr>
      <xdr:spPr>
        <a:xfrm>
          <a:off x="13652500" y="1403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28575</xdr:rowOff>
    </xdr:from>
    <xdr:to>
      <xdr:col>76</xdr:col>
      <xdr:colOff>114300</xdr:colOff>
      <xdr:row>82</xdr:row>
      <xdr:rowOff>57150</xdr:rowOff>
    </xdr:to>
    <xdr:cxnSp macro="">
      <xdr:nvCxnSpPr>
        <xdr:cNvPr id="773" name="直線コネクタ 772">
          <a:extLst>
            <a:ext uri="{FF2B5EF4-FFF2-40B4-BE49-F238E27FC236}">
              <a16:creationId xmlns:a16="http://schemas.microsoft.com/office/drawing/2014/main" id="{45F9FBA4-1A7B-438B-9DB2-95E0FC47ABBA}"/>
            </a:ext>
          </a:extLst>
        </xdr:cNvPr>
        <xdr:cNvCxnSpPr/>
      </xdr:nvCxnSpPr>
      <xdr:spPr>
        <a:xfrm>
          <a:off x="13703300" y="140874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130175</xdr:rowOff>
    </xdr:from>
    <xdr:to>
      <xdr:col>67</xdr:col>
      <xdr:colOff>101600</xdr:colOff>
      <xdr:row>82</xdr:row>
      <xdr:rowOff>60325</xdr:rowOff>
    </xdr:to>
    <xdr:sp macro="" textlink="">
      <xdr:nvSpPr>
        <xdr:cNvPr id="774" name="楕円 773">
          <a:extLst>
            <a:ext uri="{FF2B5EF4-FFF2-40B4-BE49-F238E27FC236}">
              <a16:creationId xmlns:a16="http://schemas.microsoft.com/office/drawing/2014/main" id="{742F631F-14F8-4388-8757-04F09777C948}"/>
            </a:ext>
          </a:extLst>
        </xdr:cNvPr>
        <xdr:cNvSpPr/>
      </xdr:nvSpPr>
      <xdr:spPr>
        <a:xfrm>
          <a:off x="12763500" y="1401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9525</xdr:rowOff>
    </xdr:from>
    <xdr:to>
      <xdr:col>71</xdr:col>
      <xdr:colOff>177800</xdr:colOff>
      <xdr:row>82</xdr:row>
      <xdr:rowOff>28575</xdr:rowOff>
    </xdr:to>
    <xdr:cxnSp macro="">
      <xdr:nvCxnSpPr>
        <xdr:cNvPr id="775" name="直線コネクタ 774">
          <a:extLst>
            <a:ext uri="{FF2B5EF4-FFF2-40B4-BE49-F238E27FC236}">
              <a16:creationId xmlns:a16="http://schemas.microsoft.com/office/drawing/2014/main" id="{0E360CFD-DA1D-41CB-A27A-8EBAB2352CAF}"/>
            </a:ext>
          </a:extLst>
        </xdr:cNvPr>
        <xdr:cNvCxnSpPr/>
      </xdr:nvCxnSpPr>
      <xdr:spPr>
        <a:xfrm>
          <a:off x="12814300" y="1406842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80663</xdr:rowOff>
    </xdr:from>
    <xdr:ext cx="405111" cy="259045"/>
    <xdr:sp macro="" textlink="">
      <xdr:nvSpPr>
        <xdr:cNvPr id="776" name="n_1aveValue【消防施設】&#10;有形固定資産減価償却率">
          <a:extLst>
            <a:ext uri="{FF2B5EF4-FFF2-40B4-BE49-F238E27FC236}">
              <a16:creationId xmlns:a16="http://schemas.microsoft.com/office/drawing/2014/main" id="{03C4A0CF-AE46-4677-A859-5FB35359CBBA}"/>
            </a:ext>
          </a:extLst>
        </xdr:cNvPr>
        <xdr:cNvSpPr txBox="1"/>
      </xdr:nvSpPr>
      <xdr:spPr>
        <a:xfrm>
          <a:off x="152660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69232</xdr:rowOff>
    </xdr:from>
    <xdr:ext cx="405111" cy="259045"/>
    <xdr:sp macro="" textlink="">
      <xdr:nvSpPr>
        <xdr:cNvPr id="777" name="n_2aveValue【消防施設】&#10;有形固定資産減価償却率">
          <a:extLst>
            <a:ext uri="{FF2B5EF4-FFF2-40B4-BE49-F238E27FC236}">
              <a16:creationId xmlns:a16="http://schemas.microsoft.com/office/drawing/2014/main" id="{5EF02813-F121-4282-9857-50A254A6E1CE}"/>
            </a:ext>
          </a:extLst>
        </xdr:cNvPr>
        <xdr:cNvSpPr txBox="1"/>
      </xdr:nvSpPr>
      <xdr:spPr>
        <a:xfrm>
          <a:off x="14389744"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36847</xdr:rowOff>
    </xdr:from>
    <xdr:ext cx="405111" cy="259045"/>
    <xdr:sp macro="" textlink="">
      <xdr:nvSpPr>
        <xdr:cNvPr id="778" name="n_3aveValue【消防施設】&#10;有形固定資産減価償却率">
          <a:extLst>
            <a:ext uri="{FF2B5EF4-FFF2-40B4-BE49-F238E27FC236}">
              <a16:creationId xmlns:a16="http://schemas.microsoft.com/office/drawing/2014/main" id="{A60E4BED-FCA9-4834-B479-516111F3B63D}"/>
            </a:ext>
          </a:extLst>
        </xdr:cNvPr>
        <xdr:cNvSpPr txBox="1"/>
      </xdr:nvSpPr>
      <xdr:spPr>
        <a:xfrm>
          <a:off x="13500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168291</xdr:rowOff>
    </xdr:from>
    <xdr:ext cx="405111" cy="259045"/>
    <xdr:sp macro="" textlink="">
      <xdr:nvSpPr>
        <xdr:cNvPr id="779" name="n_4aveValue【消防施設】&#10;有形固定資産減価償却率">
          <a:extLst>
            <a:ext uri="{FF2B5EF4-FFF2-40B4-BE49-F238E27FC236}">
              <a16:creationId xmlns:a16="http://schemas.microsoft.com/office/drawing/2014/main" id="{2A4DBBFE-E2E9-4495-9BFF-FD697915E40C}"/>
            </a:ext>
          </a:extLst>
        </xdr:cNvPr>
        <xdr:cNvSpPr txBox="1"/>
      </xdr:nvSpPr>
      <xdr:spPr>
        <a:xfrm>
          <a:off x="126117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13352</xdr:rowOff>
    </xdr:from>
    <xdr:ext cx="405111" cy="259045"/>
    <xdr:sp macro="" textlink="">
      <xdr:nvSpPr>
        <xdr:cNvPr id="780" name="n_1mainValue【消防施設】&#10;有形固定資産減価償却率">
          <a:extLst>
            <a:ext uri="{FF2B5EF4-FFF2-40B4-BE49-F238E27FC236}">
              <a16:creationId xmlns:a16="http://schemas.microsoft.com/office/drawing/2014/main" id="{BCDE26CC-9775-440E-8DCE-27E456B10638}"/>
            </a:ext>
          </a:extLst>
        </xdr:cNvPr>
        <xdr:cNvSpPr txBox="1"/>
      </xdr:nvSpPr>
      <xdr:spPr>
        <a:xfrm>
          <a:off x="15266044" y="1424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99077</xdr:rowOff>
    </xdr:from>
    <xdr:ext cx="405111" cy="259045"/>
    <xdr:sp macro="" textlink="">
      <xdr:nvSpPr>
        <xdr:cNvPr id="781" name="n_2mainValue【消防施設】&#10;有形固定資産減価償却率">
          <a:extLst>
            <a:ext uri="{FF2B5EF4-FFF2-40B4-BE49-F238E27FC236}">
              <a16:creationId xmlns:a16="http://schemas.microsoft.com/office/drawing/2014/main" id="{B75B38F1-ECF8-4338-95FF-87CE664CAB05}"/>
            </a:ext>
          </a:extLst>
        </xdr:cNvPr>
        <xdr:cNvSpPr txBox="1"/>
      </xdr:nvSpPr>
      <xdr:spPr>
        <a:xfrm>
          <a:off x="14389744" y="1415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70502</xdr:rowOff>
    </xdr:from>
    <xdr:ext cx="405111" cy="259045"/>
    <xdr:sp macro="" textlink="">
      <xdr:nvSpPr>
        <xdr:cNvPr id="782" name="n_3mainValue【消防施設】&#10;有形固定資産減価償却率">
          <a:extLst>
            <a:ext uri="{FF2B5EF4-FFF2-40B4-BE49-F238E27FC236}">
              <a16:creationId xmlns:a16="http://schemas.microsoft.com/office/drawing/2014/main" id="{2D858DDB-155B-491C-B951-C3DDA4785739}"/>
            </a:ext>
          </a:extLst>
        </xdr:cNvPr>
        <xdr:cNvSpPr txBox="1"/>
      </xdr:nvSpPr>
      <xdr:spPr>
        <a:xfrm>
          <a:off x="13500744" y="1412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51452</xdr:rowOff>
    </xdr:from>
    <xdr:ext cx="405111" cy="259045"/>
    <xdr:sp macro="" textlink="">
      <xdr:nvSpPr>
        <xdr:cNvPr id="783" name="n_4mainValue【消防施設】&#10;有形固定資産減価償却率">
          <a:extLst>
            <a:ext uri="{FF2B5EF4-FFF2-40B4-BE49-F238E27FC236}">
              <a16:creationId xmlns:a16="http://schemas.microsoft.com/office/drawing/2014/main" id="{2D97224B-6D78-461A-85C1-E27452BB53F9}"/>
            </a:ext>
          </a:extLst>
        </xdr:cNvPr>
        <xdr:cNvSpPr txBox="1"/>
      </xdr:nvSpPr>
      <xdr:spPr>
        <a:xfrm>
          <a:off x="12611744" y="1411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2B6A3592-15FC-4A24-8154-221CDE0C3F1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8C0BA748-0BCC-4B26-97F1-63888E60C98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A0D8448E-B82D-4BAF-9DA2-3D82F6C6A47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0C0028AF-82D7-4F7E-B79F-695C94ADE45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459BD89B-7189-49D9-923B-A9DBA2F3774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AD7B1986-6E00-4DE4-A8F5-B919854DBF2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9CBA01BB-1000-457B-AE89-60A061B0ABB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23368BF3-875F-44DA-851A-684FB79CD49D}"/>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CBB76AA9-75AE-4D5D-91A8-1035A636008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610D3E0F-1D0E-455C-AE02-1E68C475BF5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4" name="直線コネクタ 793">
          <a:extLst>
            <a:ext uri="{FF2B5EF4-FFF2-40B4-BE49-F238E27FC236}">
              <a16:creationId xmlns:a16="http://schemas.microsoft.com/office/drawing/2014/main" id="{AE83179D-2349-4CFD-942F-7C1B3ABF1344}"/>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5" name="テキスト ボックス 794">
          <a:extLst>
            <a:ext uri="{FF2B5EF4-FFF2-40B4-BE49-F238E27FC236}">
              <a16:creationId xmlns:a16="http://schemas.microsoft.com/office/drawing/2014/main" id="{30183046-F2A0-46B4-A6BF-B900520C333A}"/>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6" name="直線コネクタ 795">
          <a:extLst>
            <a:ext uri="{FF2B5EF4-FFF2-40B4-BE49-F238E27FC236}">
              <a16:creationId xmlns:a16="http://schemas.microsoft.com/office/drawing/2014/main" id="{5D50F0A5-D8CB-4094-A5E4-C82CF0766646}"/>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7" name="テキスト ボックス 796">
          <a:extLst>
            <a:ext uri="{FF2B5EF4-FFF2-40B4-BE49-F238E27FC236}">
              <a16:creationId xmlns:a16="http://schemas.microsoft.com/office/drawing/2014/main" id="{48405EF5-52E1-4CBB-BF6D-3993A09561E8}"/>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a:extLst>
            <a:ext uri="{FF2B5EF4-FFF2-40B4-BE49-F238E27FC236}">
              <a16:creationId xmlns:a16="http://schemas.microsoft.com/office/drawing/2014/main" id="{97FFA359-98CD-4F8E-B18F-044F1602DE16}"/>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a:extLst>
            <a:ext uri="{FF2B5EF4-FFF2-40B4-BE49-F238E27FC236}">
              <a16:creationId xmlns:a16="http://schemas.microsoft.com/office/drawing/2014/main" id="{E5E1F225-F943-47CA-BD6D-62F75336279A}"/>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0" name="直線コネクタ 799">
          <a:extLst>
            <a:ext uri="{FF2B5EF4-FFF2-40B4-BE49-F238E27FC236}">
              <a16:creationId xmlns:a16="http://schemas.microsoft.com/office/drawing/2014/main" id="{6A1F4B7B-59C2-440C-A7D9-85DE501E9D8C}"/>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1" name="テキスト ボックス 800">
          <a:extLst>
            <a:ext uri="{FF2B5EF4-FFF2-40B4-BE49-F238E27FC236}">
              <a16:creationId xmlns:a16="http://schemas.microsoft.com/office/drawing/2014/main" id="{A36E5ED8-0060-4AEB-9AC5-C4F2BFD81D0C}"/>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2" name="直線コネクタ 801">
          <a:extLst>
            <a:ext uri="{FF2B5EF4-FFF2-40B4-BE49-F238E27FC236}">
              <a16:creationId xmlns:a16="http://schemas.microsoft.com/office/drawing/2014/main" id="{A0155B96-185F-425F-B5A3-5C16DB9DFAA8}"/>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3" name="テキスト ボックス 802">
          <a:extLst>
            <a:ext uri="{FF2B5EF4-FFF2-40B4-BE49-F238E27FC236}">
              <a16:creationId xmlns:a16="http://schemas.microsoft.com/office/drawing/2014/main" id="{6D9CEE1C-3C53-4BA2-845B-993F963E41C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a:extLst>
            <a:ext uri="{FF2B5EF4-FFF2-40B4-BE49-F238E27FC236}">
              <a16:creationId xmlns:a16="http://schemas.microsoft.com/office/drawing/2014/main" id="{08913F0B-479F-4BA3-BFE9-F7CAEEFE5E2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a:extLst>
            <a:ext uri="{FF2B5EF4-FFF2-40B4-BE49-F238E27FC236}">
              <a16:creationId xmlns:a16="http://schemas.microsoft.com/office/drawing/2014/main" id="{02E93CD1-8753-49CC-83A8-D862F43315DE}"/>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消防施設】&#10;一人当たり面積グラフ枠">
          <a:extLst>
            <a:ext uri="{FF2B5EF4-FFF2-40B4-BE49-F238E27FC236}">
              <a16:creationId xmlns:a16="http://schemas.microsoft.com/office/drawing/2014/main" id="{385547B6-476C-40B0-85CF-C2BD1CBB6B4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83820</xdr:rowOff>
    </xdr:from>
    <xdr:to>
      <xdr:col>116</xdr:col>
      <xdr:colOff>62864</xdr:colOff>
      <xdr:row>86</xdr:row>
      <xdr:rowOff>102870</xdr:rowOff>
    </xdr:to>
    <xdr:cxnSp macro="">
      <xdr:nvCxnSpPr>
        <xdr:cNvPr id="807" name="直線コネクタ 806">
          <a:extLst>
            <a:ext uri="{FF2B5EF4-FFF2-40B4-BE49-F238E27FC236}">
              <a16:creationId xmlns:a16="http://schemas.microsoft.com/office/drawing/2014/main" id="{50DC6EEC-EAE7-4B48-BFD5-7BB2C37A7ED7}"/>
            </a:ext>
          </a:extLst>
        </xdr:cNvPr>
        <xdr:cNvCxnSpPr/>
      </xdr:nvCxnSpPr>
      <xdr:spPr>
        <a:xfrm flipV="1">
          <a:off x="22160864" y="1328547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808" name="【消防施設】&#10;一人当たり面積最小値テキスト">
          <a:extLst>
            <a:ext uri="{FF2B5EF4-FFF2-40B4-BE49-F238E27FC236}">
              <a16:creationId xmlns:a16="http://schemas.microsoft.com/office/drawing/2014/main" id="{6A1515D5-E155-43EC-B6D1-13BC059FE622}"/>
            </a:ext>
          </a:extLst>
        </xdr:cNvPr>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809" name="直線コネクタ 808">
          <a:extLst>
            <a:ext uri="{FF2B5EF4-FFF2-40B4-BE49-F238E27FC236}">
              <a16:creationId xmlns:a16="http://schemas.microsoft.com/office/drawing/2014/main" id="{1E07C869-2C82-47A7-BBB3-9D53D86E0261}"/>
            </a:ext>
          </a:extLst>
        </xdr:cNvPr>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30497</xdr:rowOff>
    </xdr:from>
    <xdr:ext cx="469744" cy="259045"/>
    <xdr:sp macro="" textlink="">
      <xdr:nvSpPr>
        <xdr:cNvPr id="810" name="【消防施設】&#10;一人当たり面積最大値テキスト">
          <a:extLst>
            <a:ext uri="{FF2B5EF4-FFF2-40B4-BE49-F238E27FC236}">
              <a16:creationId xmlns:a16="http://schemas.microsoft.com/office/drawing/2014/main" id="{EA2F8337-78AD-4BAC-BA03-7D0CCA6CFE24}"/>
            </a:ext>
          </a:extLst>
        </xdr:cNvPr>
        <xdr:cNvSpPr txBox="1"/>
      </xdr:nvSpPr>
      <xdr:spPr>
        <a:xfrm>
          <a:off x="22199600" y="1306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83820</xdr:rowOff>
    </xdr:from>
    <xdr:to>
      <xdr:col>116</xdr:col>
      <xdr:colOff>152400</xdr:colOff>
      <xdr:row>77</xdr:row>
      <xdr:rowOff>83820</xdr:rowOff>
    </xdr:to>
    <xdr:cxnSp macro="">
      <xdr:nvCxnSpPr>
        <xdr:cNvPr id="811" name="直線コネクタ 810">
          <a:extLst>
            <a:ext uri="{FF2B5EF4-FFF2-40B4-BE49-F238E27FC236}">
              <a16:creationId xmlns:a16="http://schemas.microsoft.com/office/drawing/2014/main" id="{66999A72-42D2-447D-B55A-C6C46761A900}"/>
            </a:ext>
          </a:extLst>
        </xdr:cNvPr>
        <xdr:cNvCxnSpPr/>
      </xdr:nvCxnSpPr>
      <xdr:spPr>
        <a:xfrm>
          <a:off x="22072600" y="1328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162577</xdr:rowOff>
    </xdr:from>
    <xdr:ext cx="469744" cy="259045"/>
    <xdr:sp macro="" textlink="">
      <xdr:nvSpPr>
        <xdr:cNvPr id="812" name="【消防施設】&#10;一人当たり面積平均値テキスト">
          <a:extLst>
            <a:ext uri="{FF2B5EF4-FFF2-40B4-BE49-F238E27FC236}">
              <a16:creationId xmlns:a16="http://schemas.microsoft.com/office/drawing/2014/main" id="{325211F3-B82B-48FD-983D-37385E8136E7}"/>
            </a:ext>
          </a:extLst>
        </xdr:cNvPr>
        <xdr:cNvSpPr txBox="1"/>
      </xdr:nvSpPr>
      <xdr:spPr>
        <a:xfrm>
          <a:off x="22199600" y="14392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139700</xdr:rowOff>
    </xdr:from>
    <xdr:to>
      <xdr:col>116</xdr:col>
      <xdr:colOff>114300</xdr:colOff>
      <xdr:row>85</xdr:row>
      <xdr:rowOff>69850</xdr:rowOff>
    </xdr:to>
    <xdr:sp macro="" textlink="">
      <xdr:nvSpPr>
        <xdr:cNvPr id="813" name="フローチャート: 判断 812">
          <a:extLst>
            <a:ext uri="{FF2B5EF4-FFF2-40B4-BE49-F238E27FC236}">
              <a16:creationId xmlns:a16="http://schemas.microsoft.com/office/drawing/2014/main" id="{825EF4E3-35FF-4E6D-8872-FD68E970737E}"/>
            </a:ext>
          </a:extLst>
        </xdr:cNvPr>
        <xdr:cNvSpPr/>
      </xdr:nvSpPr>
      <xdr:spPr>
        <a:xfrm>
          <a:off x="22110700" y="1454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143511</xdr:rowOff>
    </xdr:from>
    <xdr:to>
      <xdr:col>112</xdr:col>
      <xdr:colOff>38100</xdr:colOff>
      <xdr:row>85</xdr:row>
      <xdr:rowOff>73661</xdr:rowOff>
    </xdr:to>
    <xdr:sp macro="" textlink="">
      <xdr:nvSpPr>
        <xdr:cNvPr id="814" name="フローチャート: 判断 813">
          <a:extLst>
            <a:ext uri="{FF2B5EF4-FFF2-40B4-BE49-F238E27FC236}">
              <a16:creationId xmlns:a16="http://schemas.microsoft.com/office/drawing/2014/main" id="{D83EC1D6-9880-469D-9E34-6D8DD287F298}"/>
            </a:ext>
          </a:extLst>
        </xdr:cNvPr>
        <xdr:cNvSpPr/>
      </xdr:nvSpPr>
      <xdr:spPr>
        <a:xfrm>
          <a:off x="21272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143511</xdr:rowOff>
    </xdr:from>
    <xdr:to>
      <xdr:col>107</xdr:col>
      <xdr:colOff>101600</xdr:colOff>
      <xdr:row>85</xdr:row>
      <xdr:rowOff>73661</xdr:rowOff>
    </xdr:to>
    <xdr:sp macro="" textlink="">
      <xdr:nvSpPr>
        <xdr:cNvPr id="815" name="フローチャート: 判断 814">
          <a:extLst>
            <a:ext uri="{FF2B5EF4-FFF2-40B4-BE49-F238E27FC236}">
              <a16:creationId xmlns:a16="http://schemas.microsoft.com/office/drawing/2014/main" id="{38F0FF1B-9FD4-4B0E-A920-06BCC37C11FA}"/>
            </a:ext>
          </a:extLst>
        </xdr:cNvPr>
        <xdr:cNvSpPr/>
      </xdr:nvSpPr>
      <xdr:spPr>
        <a:xfrm>
          <a:off x="20383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154939</xdr:rowOff>
    </xdr:from>
    <xdr:to>
      <xdr:col>102</xdr:col>
      <xdr:colOff>165100</xdr:colOff>
      <xdr:row>85</xdr:row>
      <xdr:rowOff>85089</xdr:rowOff>
    </xdr:to>
    <xdr:sp macro="" textlink="">
      <xdr:nvSpPr>
        <xdr:cNvPr id="816" name="フローチャート: 判断 815">
          <a:extLst>
            <a:ext uri="{FF2B5EF4-FFF2-40B4-BE49-F238E27FC236}">
              <a16:creationId xmlns:a16="http://schemas.microsoft.com/office/drawing/2014/main" id="{75262A2A-DAA3-447E-B2EC-5323C28A54A7}"/>
            </a:ext>
          </a:extLst>
        </xdr:cNvPr>
        <xdr:cNvSpPr/>
      </xdr:nvSpPr>
      <xdr:spPr>
        <a:xfrm>
          <a:off x="194945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6350</xdr:rowOff>
    </xdr:from>
    <xdr:to>
      <xdr:col>98</xdr:col>
      <xdr:colOff>38100</xdr:colOff>
      <xdr:row>85</xdr:row>
      <xdr:rowOff>107950</xdr:rowOff>
    </xdr:to>
    <xdr:sp macro="" textlink="">
      <xdr:nvSpPr>
        <xdr:cNvPr id="817" name="フローチャート: 判断 816">
          <a:extLst>
            <a:ext uri="{FF2B5EF4-FFF2-40B4-BE49-F238E27FC236}">
              <a16:creationId xmlns:a16="http://schemas.microsoft.com/office/drawing/2014/main" id="{DADDC280-E57A-4827-B303-A745A3B57F30}"/>
            </a:ext>
          </a:extLst>
        </xdr:cNvPr>
        <xdr:cNvSpPr/>
      </xdr:nvSpPr>
      <xdr:spPr>
        <a:xfrm>
          <a:off x="18605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DE08BCBF-F1CE-49A9-B292-5A1AAAD6594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3896D296-9F72-4541-9D92-C58F50E77B8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C2CC0CA9-23A9-4933-86DC-BA2B2A8DA7B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79F3B983-C93D-4518-9C82-F77AACD53C2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893C4DE6-B6E4-4CD1-A586-DFAAD096569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13970</xdr:rowOff>
    </xdr:from>
    <xdr:to>
      <xdr:col>116</xdr:col>
      <xdr:colOff>114300</xdr:colOff>
      <xdr:row>85</xdr:row>
      <xdr:rowOff>115570</xdr:rowOff>
    </xdr:to>
    <xdr:sp macro="" textlink="">
      <xdr:nvSpPr>
        <xdr:cNvPr id="823" name="楕円 822">
          <a:extLst>
            <a:ext uri="{FF2B5EF4-FFF2-40B4-BE49-F238E27FC236}">
              <a16:creationId xmlns:a16="http://schemas.microsoft.com/office/drawing/2014/main" id="{2118785B-0D71-42ED-828A-31BC523524B8}"/>
            </a:ext>
          </a:extLst>
        </xdr:cNvPr>
        <xdr:cNvSpPr/>
      </xdr:nvSpPr>
      <xdr:spPr>
        <a:xfrm>
          <a:off x="22110700" y="1458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163847</xdr:rowOff>
    </xdr:from>
    <xdr:ext cx="469744" cy="259045"/>
    <xdr:sp macro="" textlink="">
      <xdr:nvSpPr>
        <xdr:cNvPr id="824" name="【消防施設】&#10;一人当たり面積該当値テキスト">
          <a:extLst>
            <a:ext uri="{FF2B5EF4-FFF2-40B4-BE49-F238E27FC236}">
              <a16:creationId xmlns:a16="http://schemas.microsoft.com/office/drawing/2014/main" id="{27FCAF02-5E45-4DB0-9F89-A0182A65AB6D}"/>
            </a:ext>
          </a:extLst>
        </xdr:cNvPr>
        <xdr:cNvSpPr txBox="1"/>
      </xdr:nvSpPr>
      <xdr:spPr>
        <a:xfrm>
          <a:off x="22199600" y="1456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25400</xdr:rowOff>
    </xdr:from>
    <xdr:to>
      <xdr:col>112</xdr:col>
      <xdr:colOff>38100</xdr:colOff>
      <xdr:row>85</xdr:row>
      <xdr:rowOff>127000</xdr:rowOff>
    </xdr:to>
    <xdr:sp macro="" textlink="">
      <xdr:nvSpPr>
        <xdr:cNvPr id="825" name="楕円 824">
          <a:extLst>
            <a:ext uri="{FF2B5EF4-FFF2-40B4-BE49-F238E27FC236}">
              <a16:creationId xmlns:a16="http://schemas.microsoft.com/office/drawing/2014/main" id="{F72A83D1-6410-4A79-96D3-E72B50BA2098}"/>
            </a:ext>
          </a:extLst>
        </xdr:cNvPr>
        <xdr:cNvSpPr/>
      </xdr:nvSpPr>
      <xdr:spPr>
        <a:xfrm>
          <a:off x="21272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64770</xdr:rowOff>
    </xdr:from>
    <xdr:to>
      <xdr:col>116</xdr:col>
      <xdr:colOff>63500</xdr:colOff>
      <xdr:row>85</xdr:row>
      <xdr:rowOff>76200</xdr:rowOff>
    </xdr:to>
    <xdr:cxnSp macro="">
      <xdr:nvCxnSpPr>
        <xdr:cNvPr id="826" name="直線コネクタ 825">
          <a:extLst>
            <a:ext uri="{FF2B5EF4-FFF2-40B4-BE49-F238E27FC236}">
              <a16:creationId xmlns:a16="http://schemas.microsoft.com/office/drawing/2014/main" id="{42500844-49CF-42A3-9E94-BEEE51307831}"/>
            </a:ext>
          </a:extLst>
        </xdr:cNvPr>
        <xdr:cNvCxnSpPr/>
      </xdr:nvCxnSpPr>
      <xdr:spPr>
        <a:xfrm flipV="1">
          <a:off x="21323300" y="1463802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25400</xdr:rowOff>
    </xdr:from>
    <xdr:to>
      <xdr:col>107</xdr:col>
      <xdr:colOff>101600</xdr:colOff>
      <xdr:row>85</xdr:row>
      <xdr:rowOff>127000</xdr:rowOff>
    </xdr:to>
    <xdr:sp macro="" textlink="">
      <xdr:nvSpPr>
        <xdr:cNvPr id="827" name="楕円 826">
          <a:extLst>
            <a:ext uri="{FF2B5EF4-FFF2-40B4-BE49-F238E27FC236}">
              <a16:creationId xmlns:a16="http://schemas.microsoft.com/office/drawing/2014/main" id="{B0EC66FD-9A3C-4E67-9FC2-370ED804953B}"/>
            </a:ext>
          </a:extLst>
        </xdr:cNvPr>
        <xdr:cNvSpPr/>
      </xdr:nvSpPr>
      <xdr:spPr>
        <a:xfrm>
          <a:off x="20383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76200</xdr:rowOff>
    </xdr:from>
    <xdr:to>
      <xdr:col>111</xdr:col>
      <xdr:colOff>177800</xdr:colOff>
      <xdr:row>85</xdr:row>
      <xdr:rowOff>76200</xdr:rowOff>
    </xdr:to>
    <xdr:cxnSp macro="">
      <xdr:nvCxnSpPr>
        <xdr:cNvPr id="828" name="直線コネクタ 827">
          <a:extLst>
            <a:ext uri="{FF2B5EF4-FFF2-40B4-BE49-F238E27FC236}">
              <a16:creationId xmlns:a16="http://schemas.microsoft.com/office/drawing/2014/main" id="{D92614EC-FA26-4562-B4B2-CFE66B6B7458}"/>
            </a:ext>
          </a:extLst>
        </xdr:cNvPr>
        <xdr:cNvCxnSpPr/>
      </xdr:nvCxnSpPr>
      <xdr:spPr>
        <a:xfrm>
          <a:off x="20434300" y="14649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40639</xdr:rowOff>
    </xdr:from>
    <xdr:to>
      <xdr:col>102</xdr:col>
      <xdr:colOff>165100</xdr:colOff>
      <xdr:row>85</xdr:row>
      <xdr:rowOff>142239</xdr:rowOff>
    </xdr:to>
    <xdr:sp macro="" textlink="">
      <xdr:nvSpPr>
        <xdr:cNvPr id="829" name="楕円 828">
          <a:extLst>
            <a:ext uri="{FF2B5EF4-FFF2-40B4-BE49-F238E27FC236}">
              <a16:creationId xmlns:a16="http://schemas.microsoft.com/office/drawing/2014/main" id="{DCC3E48E-7954-4305-BEE7-63FFF36D746B}"/>
            </a:ext>
          </a:extLst>
        </xdr:cNvPr>
        <xdr:cNvSpPr/>
      </xdr:nvSpPr>
      <xdr:spPr>
        <a:xfrm>
          <a:off x="19494500" y="1461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76200</xdr:rowOff>
    </xdr:from>
    <xdr:to>
      <xdr:col>107</xdr:col>
      <xdr:colOff>50800</xdr:colOff>
      <xdr:row>85</xdr:row>
      <xdr:rowOff>91439</xdr:rowOff>
    </xdr:to>
    <xdr:cxnSp macro="">
      <xdr:nvCxnSpPr>
        <xdr:cNvPr id="830" name="直線コネクタ 829">
          <a:extLst>
            <a:ext uri="{FF2B5EF4-FFF2-40B4-BE49-F238E27FC236}">
              <a16:creationId xmlns:a16="http://schemas.microsoft.com/office/drawing/2014/main" id="{DA114CCF-1C6A-40BA-863E-BA4C2F6AA93C}"/>
            </a:ext>
          </a:extLst>
        </xdr:cNvPr>
        <xdr:cNvCxnSpPr/>
      </xdr:nvCxnSpPr>
      <xdr:spPr>
        <a:xfrm flipV="1">
          <a:off x="19545300" y="1464945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44450</xdr:rowOff>
    </xdr:from>
    <xdr:to>
      <xdr:col>98</xdr:col>
      <xdr:colOff>38100</xdr:colOff>
      <xdr:row>85</xdr:row>
      <xdr:rowOff>146050</xdr:rowOff>
    </xdr:to>
    <xdr:sp macro="" textlink="">
      <xdr:nvSpPr>
        <xdr:cNvPr id="831" name="楕円 830">
          <a:extLst>
            <a:ext uri="{FF2B5EF4-FFF2-40B4-BE49-F238E27FC236}">
              <a16:creationId xmlns:a16="http://schemas.microsoft.com/office/drawing/2014/main" id="{37ECBEFE-D7F4-4904-90EF-B01B4F7D1F9A}"/>
            </a:ext>
          </a:extLst>
        </xdr:cNvPr>
        <xdr:cNvSpPr/>
      </xdr:nvSpPr>
      <xdr:spPr>
        <a:xfrm>
          <a:off x="18605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91439</xdr:rowOff>
    </xdr:from>
    <xdr:to>
      <xdr:col>102</xdr:col>
      <xdr:colOff>114300</xdr:colOff>
      <xdr:row>85</xdr:row>
      <xdr:rowOff>95250</xdr:rowOff>
    </xdr:to>
    <xdr:cxnSp macro="">
      <xdr:nvCxnSpPr>
        <xdr:cNvPr id="832" name="直線コネクタ 831">
          <a:extLst>
            <a:ext uri="{FF2B5EF4-FFF2-40B4-BE49-F238E27FC236}">
              <a16:creationId xmlns:a16="http://schemas.microsoft.com/office/drawing/2014/main" id="{33C48219-5219-4DC8-A921-EA81A3E6974F}"/>
            </a:ext>
          </a:extLst>
        </xdr:cNvPr>
        <xdr:cNvCxnSpPr/>
      </xdr:nvCxnSpPr>
      <xdr:spPr>
        <a:xfrm flipV="1">
          <a:off x="18656300" y="146646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90188</xdr:rowOff>
    </xdr:from>
    <xdr:ext cx="469744" cy="259045"/>
    <xdr:sp macro="" textlink="">
      <xdr:nvSpPr>
        <xdr:cNvPr id="833" name="n_1aveValue【消防施設】&#10;一人当たり面積">
          <a:extLst>
            <a:ext uri="{FF2B5EF4-FFF2-40B4-BE49-F238E27FC236}">
              <a16:creationId xmlns:a16="http://schemas.microsoft.com/office/drawing/2014/main" id="{CFC1EC79-ED37-4C0F-948E-2CC0D9F57CCA}"/>
            </a:ext>
          </a:extLst>
        </xdr:cNvPr>
        <xdr:cNvSpPr txBox="1"/>
      </xdr:nvSpPr>
      <xdr:spPr>
        <a:xfrm>
          <a:off x="21075727" y="1432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90188</xdr:rowOff>
    </xdr:from>
    <xdr:ext cx="469744" cy="259045"/>
    <xdr:sp macro="" textlink="">
      <xdr:nvSpPr>
        <xdr:cNvPr id="834" name="n_2aveValue【消防施設】&#10;一人当たり面積">
          <a:extLst>
            <a:ext uri="{FF2B5EF4-FFF2-40B4-BE49-F238E27FC236}">
              <a16:creationId xmlns:a16="http://schemas.microsoft.com/office/drawing/2014/main" id="{BD883FF9-0A63-4CE8-A7DC-74E2979054E6}"/>
            </a:ext>
          </a:extLst>
        </xdr:cNvPr>
        <xdr:cNvSpPr txBox="1"/>
      </xdr:nvSpPr>
      <xdr:spPr>
        <a:xfrm>
          <a:off x="20199427" y="1432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101616</xdr:rowOff>
    </xdr:from>
    <xdr:ext cx="469744" cy="259045"/>
    <xdr:sp macro="" textlink="">
      <xdr:nvSpPr>
        <xdr:cNvPr id="835" name="n_3aveValue【消防施設】&#10;一人当たり面積">
          <a:extLst>
            <a:ext uri="{FF2B5EF4-FFF2-40B4-BE49-F238E27FC236}">
              <a16:creationId xmlns:a16="http://schemas.microsoft.com/office/drawing/2014/main" id="{B6CF4144-0E66-47FE-9F0C-293E798B0349}"/>
            </a:ext>
          </a:extLst>
        </xdr:cNvPr>
        <xdr:cNvSpPr txBox="1"/>
      </xdr:nvSpPr>
      <xdr:spPr>
        <a:xfrm>
          <a:off x="19310427" y="1433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124477</xdr:rowOff>
    </xdr:from>
    <xdr:ext cx="469744" cy="259045"/>
    <xdr:sp macro="" textlink="">
      <xdr:nvSpPr>
        <xdr:cNvPr id="836" name="n_4aveValue【消防施設】&#10;一人当たり面積">
          <a:extLst>
            <a:ext uri="{FF2B5EF4-FFF2-40B4-BE49-F238E27FC236}">
              <a16:creationId xmlns:a16="http://schemas.microsoft.com/office/drawing/2014/main" id="{66439786-33B8-4254-97E2-52CE90C045D9}"/>
            </a:ext>
          </a:extLst>
        </xdr:cNvPr>
        <xdr:cNvSpPr txBox="1"/>
      </xdr:nvSpPr>
      <xdr:spPr>
        <a:xfrm>
          <a:off x="184214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118127</xdr:rowOff>
    </xdr:from>
    <xdr:ext cx="469744" cy="259045"/>
    <xdr:sp macro="" textlink="">
      <xdr:nvSpPr>
        <xdr:cNvPr id="837" name="n_1mainValue【消防施設】&#10;一人当たり面積">
          <a:extLst>
            <a:ext uri="{FF2B5EF4-FFF2-40B4-BE49-F238E27FC236}">
              <a16:creationId xmlns:a16="http://schemas.microsoft.com/office/drawing/2014/main" id="{48F79CA6-B7F5-4C46-9FF1-68AB45AF15AC}"/>
            </a:ext>
          </a:extLst>
        </xdr:cNvPr>
        <xdr:cNvSpPr txBox="1"/>
      </xdr:nvSpPr>
      <xdr:spPr>
        <a:xfrm>
          <a:off x="210757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118127</xdr:rowOff>
    </xdr:from>
    <xdr:ext cx="469744" cy="259045"/>
    <xdr:sp macro="" textlink="">
      <xdr:nvSpPr>
        <xdr:cNvPr id="838" name="n_2mainValue【消防施設】&#10;一人当たり面積">
          <a:extLst>
            <a:ext uri="{FF2B5EF4-FFF2-40B4-BE49-F238E27FC236}">
              <a16:creationId xmlns:a16="http://schemas.microsoft.com/office/drawing/2014/main" id="{D40E29BF-34B5-445C-A825-1DC26108857D}"/>
            </a:ext>
          </a:extLst>
        </xdr:cNvPr>
        <xdr:cNvSpPr txBox="1"/>
      </xdr:nvSpPr>
      <xdr:spPr>
        <a:xfrm>
          <a:off x="201994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133366</xdr:rowOff>
    </xdr:from>
    <xdr:ext cx="469744" cy="259045"/>
    <xdr:sp macro="" textlink="">
      <xdr:nvSpPr>
        <xdr:cNvPr id="839" name="n_3mainValue【消防施設】&#10;一人当たり面積">
          <a:extLst>
            <a:ext uri="{FF2B5EF4-FFF2-40B4-BE49-F238E27FC236}">
              <a16:creationId xmlns:a16="http://schemas.microsoft.com/office/drawing/2014/main" id="{F72A5786-3E46-438C-9B59-DDEC5E879F79}"/>
            </a:ext>
          </a:extLst>
        </xdr:cNvPr>
        <xdr:cNvSpPr txBox="1"/>
      </xdr:nvSpPr>
      <xdr:spPr>
        <a:xfrm>
          <a:off x="19310427" y="1470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137177</xdr:rowOff>
    </xdr:from>
    <xdr:ext cx="469744" cy="259045"/>
    <xdr:sp macro="" textlink="">
      <xdr:nvSpPr>
        <xdr:cNvPr id="840" name="n_4mainValue【消防施設】&#10;一人当たり面積">
          <a:extLst>
            <a:ext uri="{FF2B5EF4-FFF2-40B4-BE49-F238E27FC236}">
              <a16:creationId xmlns:a16="http://schemas.microsoft.com/office/drawing/2014/main" id="{C6A505DC-DDC9-4736-A0D5-FF818C205438}"/>
            </a:ext>
          </a:extLst>
        </xdr:cNvPr>
        <xdr:cNvSpPr txBox="1"/>
      </xdr:nvSpPr>
      <xdr:spPr>
        <a:xfrm>
          <a:off x="18421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a:extLst>
            <a:ext uri="{FF2B5EF4-FFF2-40B4-BE49-F238E27FC236}">
              <a16:creationId xmlns:a16="http://schemas.microsoft.com/office/drawing/2014/main" id="{DA8DC73A-B705-4D84-AD11-090BDF87937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a:extLst>
            <a:ext uri="{FF2B5EF4-FFF2-40B4-BE49-F238E27FC236}">
              <a16:creationId xmlns:a16="http://schemas.microsoft.com/office/drawing/2014/main" id="{4F10729C-D0D5-4944-A799-340D70F6047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a:extLst>
            <a:ext uri="{FF2B5EF4-FFF2-40B4-BE49-F238E27FC236}">
              <a16:creationId xmlns:a16="http://schemas.microsoft.com/office/drawing/2014/main" id="{19594FF5-5ABB-42C1-823C-582C8D29F98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a:extLst>
            <a:ext uri="{FF2B5EF4-FFF2-40B4-BE49-F238E27FC236}">
              <a16:creationId xmlns:a16="http://schemas.microsoft.com/office/drawing/2014/main" id="{E222CFCD-5434-4E06-9114-8CBF3813A89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a:extLst>
            <a:ext uri="{FF2B5EF4-FFF2-40B4-BE49-F238E27FC236}">
              <a16:creationId xmlns:a16="http://schemas.microsoft.com/office/drawing/2014/main" id="{AC1D5FE0-8DAC-47D0-A439-BA764C18CD8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a:extLst>
            <a:ext uri="{FF2B5EF4-FFF2-40B4-BE49-F238E27FC236}">
              <a16:creationId xmlns:a16="http://schemas.microsoft.com/office/drawing/2014/main" id="{75F4C536-4CA2-48BD-82B5-17E1E2A738D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a:extLst>
            <a:ext uri="{FF2B5EF4-FFF2-40B4-BE49-F238E27FC236}">
              <a16:creationId xmlns:a16="http://schemas.microsoft.com/office/drawing/2014/main" id="{C3C98BC9-3FE5-4219-8A3C-D608DB46CDC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a:extLst>
            <a:ext uri="{FF2B5EF4-FFF2-40B4-BE49-F238E27FC236}">
              <a16:creationId xmlns:a16="http://schemas.microsoft.com/office/drawing/2014/main" id="{3FEE4687-FF0F-44A8-BBAE-81E5A6556EE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a:extLst>
            <a:ext uri="{FF2B5EF4-FFF2-40B4-BE49-F238E27FC236}">
              <a16:creationId xmlns:a16="http://schemas.microsoft.com/office/drawing/2014/main" id="{ABE34CF7-F1D7-40D4-932D-92E8A743490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a:extLst>
            <a:ext uri="{FF2B5EF4-FFF2-40B4-BE49-F238E27FC236}">
              <a16:creationId xmlns:a16="http://schemas.microsoft.com/office/drawing/2014/main" id="{CFBACBF4-7665-4DC6-8F8F-2DBEC587932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a:extLst>
            <a:ext uri="{FF2B5EF4-FFF2-40B4-BE49-F238E27FC236}">
              <a16:creationId xmlns:a16="http://schemas.microsoft.com/office/drawing/2014/main" id="{A3DADB13-0FD5-418D-BAED-661BE8B13EC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2" name="直線コネクタ 851">
          <a:extLst>
            <a:ext uri="{FF2B5EF4-FFF2-40B4-BE49-F238E27FC236}">
              <a16:creationId xmlns:a16="http://schemas.microsoft.com/office/drawing/2014/main" id="{226E23B0-C88E-4FC2-875C-1FEDE131F3D5}"/>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3" name="テキスト ボックス 852">
          <a:extLst>
            <a:ext uri="{FF2B5EF4-FFF2-40B4-BE49-F238E27FC236}">
              <a16:creationId xmlns:a16="http://schemas.microsoft.com/office/drawing/2014/main" id="{05B4930A-1FCD-4CC4-AC18-D1BA880B13D6}"/>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4" name="直線コネクタ 853">
          <a:extLst>
            <a:ext uri="{FF2B5EF4-FFF2-40B4-BE49-F238E27FC236}">
              <a16:creationId xmlns:a16="http://schemas.microsoft.com/office/drawing/2014/main" id="{9C1D5A6A-B9DB-4EEA-A598-7ECAFFCC72CC}"/>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5" name="テキスト ボックス 854">
          <a:extLst>
            <a:ext uri="{FF2B5EF4-FFF2-40B4-BE49-F238E27FC236}">
              <a16:creationId xmlns:a16="http://schemas.microsoft.com/office/drawing/2014/main" id="{BD613C14-A627-45A9-B9C3-C4A94FC1D369}"/>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6" name="直線コネクタ 855">
          <a:extLst>
            <a:ext uri="{FF2B5EF4-FFF2-40B4-BE49-F238E27FC236}">
              <a16:creationId xmlns:a16="http://schemas.microsoft.com/office/drawing/2014/main" id="{ABEED378-4B44-4DC9-9907-44EA6241500A}"/>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7" name="テキスト ボックス 856">
          <a:extLst>
            <a:ext uri="{FF2B5EF4-FFF2-40B4-BE49-F238E27FC236}">
              <a16:creationId xmlns:a16="http://schemas.microsoft.com/office/drawing/2014/main" id="{57FB4091-FFC9-4B53-BA36-D2050F737A88}"/>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8" name="直線コネクタ 857">
          <a:extLst>
            <a:ext uri="{FF2B5EF4-FFF2-40B4-BE49-F238E27FC236}">
              <a16:creationId xmlns:a16="http://schemas.microsoft.com/office/drawing/2014/main" id="{11B73251-5F60-41EA-AA68-FB14AC4838E7}"/>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9" name="テキスト ボックス 858">
          <a:extLst>
            <a:ext uri="{FF2B5EF4-FFF2-40B4-BE49-F238E27FC236}">
              <a16:creationId xmlns:a16="http://schemas.microsoft.com/office/drawing/2014/main" id="{8C180F62-FBC4-4B1C-AA77-18C9CC2A4759}"/>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0" name="直線コネクタ 859">
          <a:extLst>
            <a:ext uri="{FF2B5EF4-FFF2-40B4-BE49-F238E27FC236}">
              <a16:creationId xmlns:a16="http://schemas.microsoft.com/office/drawing/2014/main" id="{FB4946C6-BDE1-468C-954D-D5C14C64D69A}"/>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1" name="テキスト ボックス 860">
          <a:extLst>
            <a:ext uri="{FF2B5EF4-FFF2-40B4-BE49-F238E27FC236}">
              <a16:creationId xmlns:a16="http://schemas.microsoft.com/office/drawing/2014/main" id="{2BB18419-7185-4ACF-AFF2-833B522C0F96}"/>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0E38FC2D-FA26-499C-8E4E-B39A6563056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3" name="テキスト ボックス 862">
          <a:extLst>
            <a:ext uri="{FF2B5EF4-FFF2-40B4-BE49-F238E27FC236}">
              <a16:creationId xmlns:a16="http://schemas.microsoft.com/office/drawing/2014/main" id="{5203F24F-F73C-4F1D-80EE-964741974866}"/>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4" name="【庁舎】&#10;有形固定資産減価償却率グラフ枠">
          <a:extLst>
            <a:ext uri="{FF2B5EF4-FFF2-40B4-BE49-F238E27FC236}">
              <a16:creationId xmlns:a16="http://schemas.microsoft.com/office/drawing/2014/main" id="{6938BF6F-6212-4830-B92D-EC1C52968D5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59055</xdr:rowOff>
    </xdr:from>
    <xdr:to>
      <xdr:col>85</xdr:col>
      <xdr:colOff>126364</xdr:colOff>
      <xdr:row>108</xdr:row>
      <xdr:rowOff>152400</xdr:rowOff>
    </xdr:to>
    <xdr:cxnSp macro="">
      <xdr:nvCxnSpPr>
        <xdr:cNvPr id="865" name="直線コネクタ 864">
          <a:extLst>
            <a:ext uri="{FF2B5EF4-FFF2-40B4-BE49-F238E27FC236}">
              <a16:creationId xmlns:a16="http://schemas.microsoft.com/office/drawing/2014/main" id="{580D45D5-BD5E-45B0-9AA1-E0823E11BAFF}"/>
            </a:ext>
          </a:extLst>
        </xdr:cNvPr>
        <xdr:cNvCxnSpPr/>
      </xdr:nvCxnSpPr>
      <xdr:spPr>
        <a:xfrm flipV="1">
          <a:off x="16318864" y="1703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6" name="【庁舎】&#10;有形固定資産減価償却率最小値テキスト">
          <a:extLst>
            <a:ext uri="{FF2B5EF4-FFF2-40B4-BE49-F238E27FC236}">
              <a16:creationId xmlns:a16="http://schemas.microsoft.com/office/drawing/2014/main" id="{75C71731-AC2D-497C-9A18-52A49D6F880F}"/>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7" name="直線コネクタ 866">
          <a:extLst>
            <a:ext uri="{FF2B5EF4-FFF2-40B4-BE49-F238E27FC236}">
              <a16:creationId xmlns:a16="http://schemas.microsoft.com/office/drawing/2014/main" id="{1B953D86-A0CB-439F-8F9E-DCF603460883}"/>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5732</xdr:rowOff>
    </xdr:from>
    <xdr:ext cx="405111" cy="259045"/>
    <xdr:sp macro="" textlink="">
      <xdr:nvSpPr>
        <xdr:cNvPr id="868" name="【庁舎】&#10;有形固定資産減価償却率最大値テキスト">
          <a:extLst>
            <a:ext uri="{FF2B5EF4-FFF2-40B4-BE49-F238E27FC236}">
              <a16:creationId xmlns:a16="http://schemas.microsoft.com/office/drawing/2014/main" id="{93B91053-A6F3-4701-A684-AAD85632A31D}"/>
            </a:ext>
          </a:extLst>
        </xdr:cNvPr>
        <xdr:cNvSpPr txBox="1"/>
      </xdr:nvSpPr>
      <xdr:spPr>
        <a:xfrm>
          <a:off x="16357600" y="1680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869" name="直線コネクタ 868">
          <a:extLst>
            <a:ext uri="{FF2B5EF4-FFF2-40B4-BE49-F238E27FC236}">
              <a16:creationId xmlns:a16="http://schemas.microsoft.com/office/drawing/2014/main" id="{1C22DB48-54F2-412D-9DBC-18CEEEAB481C}"/>
            </a:ext>
          </a:extLst>
        </xdr:cNvPr>
        <xdr:cNvCxnSpPr/>
      </xdr:nvCxnSpPr>
      <xdr:spPr>
        <a:xfrm>
          <a:off x="16230600" y="1703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134002</xdr:rowOff>
    </xdr:from>
    <xdr:ext cx="405111" cy="259045"/>
    <xdr:sp macro="" textlink="">
      <xdr:nvSpPr>
        <xdr:cNvPr id="870" name="【庁舎】&#10;有形固定資産減価償却率平均値テキスト">
          <a:extLst>
            <a:ext uri="{FF2B5EF4-FFF2-40B4-BE49-F238E27FC236}">
              <a16:creationId xmlns:a16="http://schemas.microsoft.com/office/drawing/2014/main" id="{F780353F-4959-487F-ABFD-C31A143B0B31}"/>
            </a:ext>
          </a:extLst>
        </xdr:cNvPr>
        <xdr:cNvSpPr txBox="1"/>
      </xdr:nvSpPr>
      <xdr:spPr>
        <a:xfrm>
          <a:off x="16357600" y="17621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111125</xdr:rowOff>
    </xdr:from>
    <xdr:to>
      <xdr:col>85</xdr:col>
      <xdr:colOff>177800</xdr:colOff>
      <xdr:row>104</xdr:row>
      <xdr:rowOff>41275</xdr:rowOff>
    </xdr:to>
    <xdr:sp macro="" textlink="">
      <xdr:nvSpPr>
        <xdr:cNvPr id="871" name="フローチャート: 判断 870">
          <a:extLst>
            <a:ext uri="{FF2B5EF4-FFF2-40B4-BE49-F238E27FC236}">
              <a16:creationId xmlns:a16="http://schemas.microsoft.com/office/drawing/2014/main" id="{A012E260-1ACC-4706-932E-50746D8B9966}"/>
            </a:ext>
          </a:extLst>
        </xdr:cNvPr>
        <xdr:cNvSpPr/>
      </xdr:nvSpPr>
      <xdr:spPr>
        <a:xfrm>
          <a:off x="162687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69214</xdr:rowOff>
    </xdr:from>
    <xdr:to>
      <xdr:col>81</xdr:col>
      <xdr:colOff>101600</xdr:colOff>
      <xdr:row>103</xdr:row>
      <xdr:rowOff>170814</xdr:rowOff>
    </xdr:to>
    <xdr:sp macro="" textlink="">
      <xdr:nvSpPr>
        <xdr:cNvPr id="872" name="フローチャート: 判断 871">
          <a:extLst>
            <a:ext uri="{FF2B5EF4-FFF2-40B4-BE49-F238E27FC236}">
              <a16:creationId xmlns:a16="http://schemas.microsoft.com/office/drawing/2014/main" id="{0A776794-528F-4EE1-B39F-801D1A3B8593}"/>
            </a:ext>
          </a:extLst>
        </xdr:cNvPr>
        <xdr:cNvSpPr/>
      </xdr:nvSpPr>
      <xdr:spPr>
        <a:xfrm>
          <a:off x="15430500" y="177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38736</xdr:rowOff>
    </xdr:from>
    <xdr:to>
      <xdr:col>76</xdr:col>
      <xdr:colOff>165100</xdr:colOff>
      <xdr:row>103</xdr:row>
      <xdr:rowOff>140336</xdr:rowOff>
    </xdr:to>
    <xdr:sp macro="" textlink="">
      <xdr:nvSpPr>
        <xdr:cNvPr id="873" name="フローチャート: 判断 872">
          <a:extLst>
            <a:ext uri="{FF2B5EF4-FFF2-40B4-BE49-F238E27FC236}">
              <a16:creationId xmlns:a16="http://schemas.microsoft.com/office/drawing/2014/main" id="{BFF19771-0C7A-43B5-8901-B4721B353091}"/>
            </a:ext>
          </a:extLst>
        </xdr:cNvPr>
        <xdr:cNvSpPr/>
      </xdr:nvSpPr>
      <xdr:spPr>
        <a:xfrm>
          <a:off x="145415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10161</xdr:rowOff>
    </xdr:from>
    <xdr:to>
      <xdr:col>72</xdr:col>
      <xdr:colOff>38100</xdr:colOff>
      <xdr:row>103</xdr:row>
      <xdr:rowOff>111761</xdr:rowOff>
    </xdr:to>
    <xdr:sp macro="" textlink="">
      <xdr:nvSpPr>
        <xdr:cNvPr id="874" name="フローチャート: 判断 873">
          <a:extLst>
            <a:ext uri="{FF2B5EF4-FFF2-40B4-BE49-F238E27FC236}">
              <a16:creationId xmlns:a16="http://schemas.microsoft.com/office/drawing/2014/main" id="{27775547-218A-4F54-867C-BAF7B633BFC5}"/>
            </a:ext>
          </a:extLst>
        </xdr:cNvPr>
        <xdr:cNvSpPr/>
      </xdr:nvSpPr>
      <xdr:spPr>
        <a:xfrm>
          <a:off x="1365250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153036</xdr:rowOff>
    </xdr:from>
    <xdr:to>
      <xdr:col>67</xdr:col>
      <xdr:colOff>101600</xdr:colOff>
      <xdr:row>103</xdr:row>
      <xdr:rowOff>83186</xdr:rowOff>
    </xdr:to>
    <xdr:sp macro="" textlink="">
      <xdr:nvSpPr>
        <xdr:cNvPr id="875" name="フローチャート: 判断 874">
          <a:extLst>
            <a:ext uri="{FF2B5EF4-FFF2-40B4-BE49-F238E27FC236}">
              <a16:creationId xmlns:a16="http://schemas.microsoft.com/office/drawing/2014/main" id="{661B6D2D-72EE-4C87-866F-FB3354654D20}"/>
            </a:ext>
          </a:extLst>
        </xdr:cNvPr>
        <xdr:cNvSpPr/>
      </xdr:nvSpPr>
      <xdr:spPr>
        <a:xfrm>
          <a:off x="12763500" y="176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ADE687E0-34F5-48C5-8697-62270DEC8E1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CB195655-70B9-49D7-B3F7-F5E90F1EF1E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6BCB2EE9-5FF5-4DF1-99F3-8EC22A89D2D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73A30D3F-78FC-4540-A155-9DFDCDD8768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5177DAD3-F96D-4466-987C-2AF1AADD521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59689</xdr:rowOff>
    </xdr:from>
    <xdr:to>
      <xdr:col>85</xdr:col>
      <xdr:colOff>177800</xdr:colOff>
      <xdr:row>105</xdr:row>
      <xdr:rowOff>161289</xdr:rowOff>
    </xdr:to>
    <xdr:sp macro="" textlink="">
      <xdr:nvSpPr>
        <xdr:cNvPr id="881" name="楕円 880">
          <a:extLst>
            <a:ext uri="{FF2B5EF4-FFF2-40B4-BE49-F238E27FC236}">
              <a16:creationId xmlns:a16="http://schemas.microsoft.com/office/drawing/2014/main" id="{FBEEEBB1-6DEA-42CA-B3E0-CFD553EA16FF}"/>
            </a:ext>
          </a:extLst>
        </xdr:cNvPr>
        <xdr:cNvSpPr/>
      </xdr:nvSpPr>
      <xdr:spPr>
        <a:xfrm>
          <a:off x="162687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38116</xdr:rowOff>
    </xdr:from>
    <xdr:ext cx="405111" cy="259045"/>
    <xdr:sp macro="" textlink="">
      <xdr:nvSpPr>
        <xdr:cNvPr id="882" name="【庁舎】&#10;有形固定資産減価償却率該当値テキスト">
          <a:extLst>
            <a:ext uri="{FF2B5EF4-FFF2-40B4-BE49-F238E27FC236}">
              <a16:creationId xmlns:a16="http://schemas.microsoft.com/office/drawing/2014/main" id="{55A82CBA-E2A0-4589-ADED-028CA27F5478}"/>
            </a:ext>
          </a:extLst>
        </xdr:cNvPr>
        <xdr:cNvSpPr txBox="1"/>
      </xdr:nvSpPr>
      <xdr:spPr>
        <a:xfrm>
          <a:off x="16357600"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19686</xdr:rowOff>
    </xdr:from>
    <xdr:to>
      <xdr:col>81</xdr:col>
      <xdr:colOff>101600</xdr:colOff>
      <xdr:row>105</xdr:row>
      <xdr:rowOff>121286</xdr:rowOff>
    </xdr:to>
    <xdr:sp macro="" textlink="">
      <xdr:nvSpPr>
        <xdr:cNvPr id="883" name="楕円 882">
          <a:extLst>
            <a:ext uri="{FF2B5EF4-FFF2-40B4-BE49-F238E27FC236}">
              <a16:creationId xmlns:a16="http://schemas.microsoft.com/office/drawing/2014/main" id="{0949C4FB-6E52-4454-B7C4-37A26EC5746D}"/>
            </a:ext>
          </a:extLst>
        </xdr:cNvPr>
        <xdr:cNvSpPr/>
      </xdr:nvSpPr>
      <xdr:spPr>
        <a:xfrm>
          <a:off x="15430500" y="1802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70486</xdr:rowOff>
    </xdr:from>
    <xdr:to>
      <xdr:col>85</xdr:col>
      <xdr:colOff>127000</xdr:colOff>
      <xdr:row>105</xdr:row>
      <xdr:rowOff>110489</xdr:rowOff>
    </xdr:to>
    <xdr:cxnSp macro="">
      <xdr:nvCxnSpPr>
        <xdr:cNvPr id="884" name="直線コネクタ 883">
          <a:extLst>
            <a:ext uri="{FF2B5EF4-FFF2-40B4-BE49-F238E27FC236}">
              <a16:creationId xmlns:a16="http://schemas.microsoft.com/office/drawing/2014/main" id="{30F8F005-38A3-4BFE-B1D0-55B17CFF96A0}"/>
            </a:ext>
          </a:extLst>
        </xdr:cNvPr>
        <xdr:cNvCxnSpPr/>
      </xdr:nvCxnSpPr>
      <xdr:spPr>
        <a:xfrm>
          <a:off x="15481300" y="18072736"/>
          <a:ext cx="8382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149225</xdr:rowOff>
    </xdr:from>
    <xdr:to>
      <xdr:col>76</xdr:col>
      <xdr:colOff>165100</xdr:colOff>
      <xdr:row>105</xdr:row>
      <xdr:rowOff>79375</xdr:rowOff>
    </xdr:to>
    <xdr:sp macro="" textlink="">
      <xdr:nvSpPr>
        <xdr:cNvPr id="885" name="楕円 884">
          <a:extLst>
            <a:ext uri="{FF2B5EF4-FFF2-40B4-BE49-F238E27FC236}">
              <a16:creationId xmlns:a16="http://schemas.microsoft.com/office/drawing/2014/main" id="{E2A41788-C2AB-490F-BD18-6CA70ED10D85}"/>
            </a:ext>
          </a:extLst>
        </xdr:cNvPr>
        <xdr:cNvSpPr/>
      </xdr:nvSpPr>
      <xdr:spPr>
        <a:xfrm>
          <a:off x="14541500" y="1798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28575</xdr:rowOff>
    </xdr:from>
    <xdr:to>
      <xdr:col>81</xdr:col>
      <xdr:colOff>50800</xdr:colOff>
      <xdr:row>105</xdr:row>
      <xdr:rowOff>70486</xdr:rowOff>
    </xdr:to>
    <xdr:cxnSp macro="">
      <xdr:nvCxnSpPr>
        <xdr:cNvPr id="886" name="直線コネクタ 885">
          <a:extLst>
            <a:ext uri="{FF2B5EF4-FFF2-40B4-BE49-F238E27FC236}">
              <a16:creationId xmlns:a16="http://schemas.microsoft.com/office/drawing/2014/main" id="{C3521192-F708-456B-9A09-9D1AF6F5005B}"/>
            </a:ext>
          </a:extLst>
        </xdr:cNvPr>
        <xdr:cNvCxnSpPr/>
      </xdr:nvCxnSpPr>
      <xdr:spPr>
        <a:xfrm>
          <a:off x="14592300" y="18030825"/>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105411</xdr:rowOff>
    </xdr:from>
    <xdr:to>
      <xdr:col>72</xdr:col>
      <xdr:colOff>38100</xdr:colOff>
      <xdr:row>105</xdr:row>
      <xdr:rowOff>35561</xdr:rowOff>
    </xdr:to>
    <xdr:sp macro="" textlink="">
      <xdr:nvSpPr>
        <xdr:cNvPr id="887" name="楕円 886">
          <a:extLst>
            <a:ext uri="{FF2B5EF4-FFF2-40B4-BE49-F238E27FC236}">
              <a16:creationId xmlns:a16="http://schemas.microsoft.com/office/drawing/2014/main" id="{257A39F0-EC4D-4F9B-9F79-478C241EF5DC}"/>
            </a:ext>
          </a:extLst>
        </xdr:cNvPr>
        <xdr:cNvSpPr/>
      </xdr:nvSpPr>
      <xdr:spPr>
        <a:xfrm>
          <a:off x="136525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156211</xdr:rowOff>
    </xdr:from>
    <xdr:to>
      <xdr:col>76</xdr:col>
      <xdr:colOff>114300</xdr:colOff>
      <xdr:row>105</xdr:row>
      <xdr:rowOff>28575</xdr:rowOff>
    </xdr:to>
    <xdr:cxnSp macro="">
      <xdr:nvCxnSpPr>
        <xdr:cNvPr id="888" name="直線コネクタ 887">
          <a:extLst>
            <a:ext uri="{FF2B5EF4-FFF2-40B4-BE49-F238E27FC236}">
              <a16:creationId xmlns:a16="http://schemas.microsoft.com/office/drawing/2014/main" id="{33F7186E-02F9-47B8-A737-78FBDD45C4E2}"/>
            </a:ext>
          </a:extLst>
        </xdr:cNvPr>
        <xdr:cNvCxnSpPr/>
      </xdr:nvCxnSpPr>
      <xdr:spPr>
        <a:xfrm>
          <a:off x="13703300" y="17987011"/>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61595</xdr:rowOff>
    </xdr:from>
    <xdr:to>
      <xdr:col>67</xdr:col>
      <xdr:colOff>101600</xdr:colOff>
      <xdr:row>104</xdr:row>
      <xdr:rowOff>163195</xdr:rowOff>
    </xdr:to>
    <xdr:sp macro="" textlink="">
      <xdr:nvSpPr>
        <xdr:cNvPr id="889" name="楕円 888">
          <a:extLst>
            <a:ext uri="{FF2B5EF4-FFF2-40B4-BE49-F238E27FC236}">
              <a16:creationId xmlns:a16="http://schemas.microsoft.com/office/drawing/2014/main" id="{28B98D59-CC06-42C9-9F2C-71C4343B9D36}"/>
            </a:ext>
          </a:extLst>
        </xdr:cNvPr>
        <xdr:cNvSpPr/>
      </xdr:nvSpPr>
      <xdr:spPr>
        <a:xfrm>
          <a:off x="12763500" y="1789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112395</xdr:rowOff>
    </xdr:from>
    <xdr:to>
      <xdr:col>71</xdr:col>
      <xdr:colOff>177800</xdr:colOff>
      <xdr:row>104</xdr:row>
      <xdr:rowOff>156211</xdr:rowOff>
    </xdr:to>
    <xdr:cxnSp macro="">
      <xdr:nvCxnSpPr>
        <xdr:cNvPr id="890" name="直線コネクタ 889">
          <a:extLst>
            <a:ext uri="{FF2B5EF4-FFF2-40B4-BE49-F238E27FC236}">
              <a16:creationId xmlns:a16="http://schemas.microsoft.com/office/drawing/2014/main" id="{2E1C6D4C-1E4A-488E-89C8-D1C003FA6600}"/>
            </a:ext>
          </a:extLst>
        </xdr:cNvPr>
        <xdr:cNvCxnSpPr/>
      </xdr:nvCxnSpPr>
      <xdr:spPr>
        <a:xfrm>
          <a:off x="12814300" y="17943195"/>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15891</xdr:rowOff>
    </xdr:from>
    <xdr:ext cx="405111" cy="259045"/>
    <xdr:sp macro="" textlink="">
      <xdr:nvSpPr>
        <xdr:cNvPr id="891" name="n_1aveValue【庁舎】&#10;有形固定資産減価償却率">
          <a:extLst>
            <a:ext uri="{FF2B5EF4-FFF2-40B4-BE49-F238E27FC236}">
              <a16:creationId xmlns:a16="http://schemas.microsoft.com/office/drawing/2014/main" id="{6B319F27-61DB-4C6F-8D53-64B776CDD191}"/>
            </a:ext>
          </a:extLst>
        </xdr:cNvPr>
        <xdr:cNvSpPr txBox="1"/>
      </xdr:nvSpPr>
      <xdr:spPr>
        <a:xfrm>
          <a:off x="15266044" y="1750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156863</xdr:rowOff>
    </xdr:from>
    <xdr:ext cx="405111" cy="259045"/>
    <xdr:sp macro="" textlink="">
      <xdr:nvSpPr>
        <xdr:cNvPr id="892" name="n_2aveValue【庁舎】&#10;有形固定資産減価償却率">
          <a:extLst>
            <a:ext uri="{FF2B5EF4-FFF2-40B4-BE49-F238E27FC236}">
              <a16:creationId xmlns:a16="http://schemas.microsoft.com/office/drawing/2014/main" id="{075A4B58-9F55-42C4-B40D-ADFE6761CB76}"/>
            </a:ext>
          </a:extLst>
        </xdr:cNvPr>
        <xdr:cNvSpPr txBox="1"/>
      </xdr:nvSpPr>
      <xdr:spPr>
        <a:xfrm>
          <a:off x="14389744" y="1747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128288</xdr:rowOff>
    </xdr:from>
    <xdr:ext cx="405111" cy="259045"/>
    <xdr:sp macro="" textlink="">
      <xdr:nvSpPr>
        <xdr:cNvPr id="893" name="n_3aveValue【庁舎】&#10;有形固定資産減価償却率">
          <a:extLst>
            <a:ext uri="{FF2B5EF4-FFF2-40B4-BE49-F238E27FC236}">
              <a16:creationId xmlns:a16="http://schemas.microsoft.com/office/drawing/2014/main" id="{0940BF89-6FD0-4554-8D61-83BCDC15A5F8}"/>
            </a:ext>
          </a:extLst>
        </xdr:cNvPr>
        <xdr:cNvSpPr txBox="1"/>
      </xdr:nvSpPr>
      <xdr:spPr>
        <a:xfrm>
          <a:off x="13500744" y="1744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99713</xdr:rowOff>
    </xdr:from>
    <xdr:ext cx="405111" cy="259045"/>
    <xdr:sp macro="" textlink="">
      <xdr:nvSpPr>
        <xdr:cNvPr id="894" name="n_4aveValue【庁舎】&#10;有形固定資産減価償却率">
          <a:extLst>
            <a:ext uri="{FF2B5EF4-FFF2-40B4-BE49-F238E27FC236}">
              <a16:creationId xmlns:a16="http://schemas.microsoft.com/office/drawing/2014/main" id="{830B4E45-BA1D-45BE-BA13-E56A9EC10B1C}"/>
            </a:ext>
          </a:extLst>
        </xdr:cNvPr>
        <xdr:cNvSpPr txBox="1"/>
      </xdr:nvSpPr>
      <xdr:spPr>
        <a:xfrm>
          <a:off x="12611744" y="1741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112413</xdr:rowOff>
    </xdr:from>
    <xdr:ext cx="405111" cy="259045"/>
    <xdr:sp macro="" textlink="">
      <xdr:nvSpPr>
        <xdr:cNvPr id="895" name="n_1mainValue【庁舎】&#10;有形固定資産減価償却率">
          <a:extLst>
            <a:ext uri="{FF2B5EF4-FFF2-40B4-BE49-F238E27FC236}">
              <a16:creationId xmlns:a16="http://schemas.microsoft.com/office/drawing/2014/main" id="{A0286142-E5D6-4742-9943-5962DE0651D1}"/>
            </a:ext>
          </a:extLst>
        </xdr:cNvPr>
        <xdr:cNvSpPr txBox="1"/>
      </xdr:nvSpPr>
      <xdr:spPr>
        <a:xfrm>
          <a:off x="15266044" y="1811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70502</xdr:rowOff>
    </xdr:from>
    <xdr:ext cx="405111" cy="259045"/>
    <xdr:sp macro="" textlink="">
      <xdr:nvSpPr>
        <xdr:cNvPr id="896" name="n_2mainValue【庁舎】&#10;有形固定資産減価償却率">
          <a:extLst>
            <a:ext uri="{FF2B5EF4-FFF2-40B4-BE49-F238E27FC236}">
              <a16:creationId xmlns:a16="http://schemas.microsoft.com/office/drawing/2014/main" id="{11BB4AE8-356B-4A66-92AE-FF12052DCB07}"/>
            </a:ext>
          </a:extLst>
        </xdr:cNvPr>
        <xdr:cNvSpPr txBox="1"/>
      </xdr:nvSpPr>
      <xdr:spPr>
        <a:xfrm>
          <a:off x="14389744" y="1807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26688</xdr:rowOff>
    </xdr:from>
    <xdr:ext cx="405111" cy="259045"/>
    <xdr:sp macro="" textlink="">
      <xdr:nvSpPr>
        <xdr:cNvPr id="897" name="n_3mainValue【庁舎】&#10;有形固定資産減価償却率">
          <a:extLst>
            <a:ext uri="{FF2B5EF4-FFF2-40B4-BE49-F238E27FC236}">
              <a16:creationId xmlns:a16="http://schemas.microsoft.com/office/drawing/2014/main" id="{55838202-DE69-4995-904F-D2052C5E689F}"/>
            </a:ext>
          </a:extLst>
        </xdr:cNvPr>
        <xdr:cNvSpPr txBox="1"/>
      </xdr:nvSpPr>
      <xdr:spPr>
        <a:xfrm>
          <a:off x="135007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154322</xdr:rowOff>
    </xdr:from>
    <xdr:ext cx="405111" cy="259045"/>
    <xdr:sp macro="" textlink="">
      <xdr:nvSpPr>
        <xdr:cNvPr id="898" name="n_4mainValue【庁舎】&#10;有形固定資産減価償却率">
          <a:extLst>
            <a:ext uri="{FF2B5EF4-FFF2-40B4-BE49-F238E27FC236}">
              <a16:creationId xmlns:a16="http://schemas.microsoft.com/office/drawing/2014/main" id="{F6E5C091-19B6-44C8-B244-19B24034EDBB}"/>
            </a:ext>
          </a:extLst>
        </xdr:cNvPr>
        <xdr:cNvSpPr txBox="1"/>
      </xdr:nvSpPr>
      <xdr:spPr>
        <a:xfrm>
          <a:off x="12611744" y="1798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9" name="正方形/長方形 898">
          <a:extLst>
            <a:ext uri="{FF2B5EF4-FFF2-40B4-BE49-F238E27FC236}">
              <a16:creationId xmlns:a16="http://schemas.microsoft.com/office/drawing/2014/main" id="{99FF667F-24D7-4698-A12A-9D8E2954D59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0" name="正方形/長方形 899">
          <a:extLst>
            <a:ext uri="{FF2B5EF4-FFF2-40B4-BE49-F238E27FC236}">
              <a16:creationId xmlns:a16="http://schemas.microsoft.com/office/drawing/2014/main" id="{E619CA63-59D0-4121-89BB-FC346A5E94D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1" name="正方形/長方形 900">
          <a:extLst>
            <a:ext uri="{FF2B5EF4-FFF2-40B4-BE49-F238E27FC236}">
              <a16:creationId xmlns:a16="http://schemas.microsoft.com/office/drawing/2014/main" id="{2C3E9E74-845B-4BBB-8F29-4CAB8C53710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2" name="正方形/長方形 901">
          <a:extLst>
            <a:ext uri="{FF2B5EF4-FFF2-40B4-BE49-F238E27FC236}">
              <a16:creationId xmlns:a16="http://schemas.microsoft.com/office/drawing/2014/main" id="{E190E5AE-C77B-4E72-8AD0-68946189D22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3" name="正方形/長方形 902">
          <a:extLst>
            <a:ext uri="{FF2B5EF4-FFF2-40B4-BE49-F238E27FC236}">
              <a16:creationId xmlns:a16="http://schemas.microsoft.com/office/drawing/2014/main" id="{BFA0BC51-FD2F-4755-ABE2-97929A30C17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4" name="正方形/長方形 903">
          <a:extLst>
            <a:ext uri="{FF2B5EF4-FFF2-40B4-BE49-F238E27FC236}">
              <a16:creationId xmlns:a16="http://schemas.microsoft.com/office/drawing/2014/main" id="{86C06232-AAD8-409B-A4D3-A158D212F66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5" name="正方形/長方形 904">
          <a:extLst>
            <a:ext uri="{FF2B5EF4-FFF2-40B4-BE49-F238E27FC236}">
              <a16:creationId xmlns:a16="http://schemas.microsoft.com/office/drawing/2014/main" id="{A65CD218-F673-40D0-8BF9-78C36DC9281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6" name="正方形/長方形 905">
          <a:extLst>
            <a:ext uri="{FF2B5EF4-FFF2-40B4-BE49-F238E27FC236}">
              <a16:creationId xmlns:a16="http://schemas.microsoft.com/office/drawing/2014/main" id="{30512F97-6726-47BA-8B8C-ABE4811C885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7" name="テキスト ボックス 906">
          <a:extLst>
            <a:ext uri="{FF2B5EF4-FFF2-40B4-BE49-F238E27FC236}">
              <a16:creationId xmlns:a16="http://schemas.microsoft.com/office/drawing/2014/main" id="{ECB5C17A-7690-4749-87BA-1B0B909AF19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8" name="直線コネクタ 907">
          <a:extLst>
            <a:ext uri="{FF2B5EF4-FFF2-40B4-BE49-F238E27FC236}">
              <a16:creationId xmlns:a16="http://schemas.microsoft.com/office/drawing/2014/main" id="{3A92B3A4-DE99-42DB-A19F-95E7FAA9C2B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9" name="直線コネクタ 908">
          <a:extLst>
            <a:ext uri="{FF2B5EF4-FFF2-40B4-BE49-F238E27FC236}">
              <a16:creationId xmlns:a16="http://schemas.microsoft.com/office/drawing/2014/main" id="{5C1FEEB6-A496-4E6F-A846-0627F51E2C8C}"/>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0" name="テキスト ボックス 909">
          <a:extLst>
            <a:ext uri="{FF2B5EF4-FFF2-40B4-BE49-F238E27FC236}">
              <a16:creationId xmlns:a16="http://schemas.microsoft.com/office/drawing/2014/main" id="{5ACBA674-E7D0-48AE-800C-C3AF3E029351}"/>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1" name="直線コネクタ 910">
          <a:extLst>
            <a:ext uri="{FF2B5EF4-FFF2-40B4-BE49-F238E27FC236}">
              <a16:creationId xmlns:a16="http://schemas.microsoft.com/office/drawing/2014/main" id="{7B061530-91D4-41EA-876A-8D137332FB65}"/>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2" name="テキスト ボックス 911">
          <a:extLst>
            <a:ext uri="{FF2B5EF4-FFF2-40B4-BE49-F238E27FC236}">
              <a16:creationId xmlns:a16="http://schemas.microsoft.com/office/drawing/2014/main" id="{FDEE1327-01BE-4DD1-BBF3-9BD2DA812212}"/>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3" name="直線コネクタ 912">
          <a:extLst>
            <a:ext uri="{FF2B5EF4-FFF2-40B4-BE49-F238E27FC236}">
              <a16:creationId xmlns:a16="http://schemas.microsoft.com/office/drawing/2014/main" id="{7C33D3F8-63F1-4650-97C7-3EB4E3F066A9}"/>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4" name="テキスト ボックス 913">
          <a:extLst>
            <a:ext uri="{FF2B5EF4-FFF2-40B4-BE49-F238E27FC236}">
              <a16:creationId xmlns:a16="http://schemas.microsoft.com/office/drawing/2014/main" id="{FCF292D4-427B-4BBC-9C39-4CE8258AD0AF}"/>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5" name="直線コネクタ 914">
          <a:extLst>
            <a:ext uri="{FF2B5EF4-FFF2-40B4-BE49-F238E27FC236}">
              <a16:creationId xmlns:a16="http://schemas.microsoft.com/office/drawing/2014/main" id="{823C3042-F4A0-4834-9D4F-9B60C468E3A1}"/>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6" name="テキスト ボックス 915">
          <a:extLst>
            <a:ext uri="{FF2B5EF4-FFF2-40B4-BE49-F238E27FC236}">
              <a16:creationId xmlns:a16="http://schemas.microsoft.com/office/drawing/2014/main" id="{7A945C1F-49ED-405D-83CE-8E0E9578BC7B}"/>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a:extLst>
            <a:ext uri="{FF2B5EF4-FFF2-40B4-BE49-F238E27FC236}">
              <a16:creationId xmlns:a16="http://schemas.microsoft.com/office/drawing/2014/main" id="{2CD5D7F7-1999-4625-A35E-4EF47FFE059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a:extLst>
            <a:ext uri="{FF2B5EF4-FFF2-40B4-BE49-F238E27FC236}">
              <a16:creationId xmlns:a16="http://schemas.microsoft.com/office/drawing/2014/main" id="{954368C3-E265-45AE-95F7-0738A979121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庁舎】&#10;一人当たり面積グラフ枠">
          <a:extLst>
            <a:ext uri="{FF2B5EF4-FFF2-40B4-BE49-F238E27FC236}">
              <a16:creationId xmlns:a16="http://schemas.microsoft.com/office/drawing/2014/main" id="{C66CF4A0-A3E2-453C-A259-88ADEC61629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21337</xdr:rowOff>
    </xdr:from>
    <xdr:to>
      <xdr:col>116</xdr:col>
      <xdr:colOff>62864</xdr:colOff>
      <xdr:row>108</xdr:row>
      <xdr:rowOff>71628</xdr:rowOff>
    </xdr:to>
    <xdr:cxnSp macro="">
      <xdr:nvCxnSpPr>
        <xdr:cNvPr id="920" name="直線コネクタ 919">
          <a:extLst>
            <a:ext uri="{FF2B5EF4-FFF2-40B4-BE49-F238E27FC236}">
              <a16:creationId xmlns:a16="http://schemas.microsoft.com/office/drawing/2014/main" id="{B940F88E-71A7-469D-838D-212E179B3AA0}"/>
            </a:ext>
          </a:extLst>
        </xdr:cNvPr>
        <xdr:cNvCxnSpPr/>
      </xdr:nvCxnSpPr>
      <xdr:spPr>
        <a:xfrm flipV="1">
          <a:off x="22160864" y="17166337"/>
          <a:ext cx="0" cy="1421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921" name="【庁舎】&#10;一人当たり面積最小値テキスト">
          <a:extLst>
            <a:ext uri="{FF2B5EF4-FFF2-40B4-BE49-F238E27FC236}">
              <a16:creationId xmlns:a16="http://schemas.microsoft.com/office/drawing/2014/main" id="{10D4E8B1-FF72-4CA7-A52E-F1D5CBC37ACD}"/>
            </a:ext>
          </a:extLst>
        </xdr:cNvPr>
        <xdr:cNvSpPr txBox="1"/>
      </xdr:nvSpPr>
      <xdr:spPr>
        <a:xfrm>
          <a:off x="22199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922" name="直線コネクタ 921">
          <a:extLst>
            <a:ext uri="{FF2B5EF4-FFF2-40B4-BE49-F238E27FC236}">
              <a16:creationId xmlns:a16="http://schemas.microsoft.com/office/drawing/2014/main" id="{665245E6-E2E2-483F-A326-4359CD76D61B}"/>
            </a:ext>
          </a:extLst>
        </xdr:cNvPr>
        <xdr:cNvCxnSpPr/>
      </xdr:nvCxnSpPr>
      <xdr:spPr>
        <a:xfrm>
          <a:off x="22072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139464</xdr:rowOff>
    </xdr:from>
    <xdr:ext cx="469744" cy="259045"/>
    <xdr:sp macro="" textlink="">
      <xdr:nvSpPr>
        <xdr:cNvPr id="923" name="【庁舎】&#10;一人当たり面積最大値テキスト">
          <a:extLst>
            <a:ext uri="{FF2B5EF4-FFF2-40B4-BE49-F238E27FC236}">
              <a16:creationId xmlns:a16="http://schemas.microsoft.com/office/drawing/2014/main" id="{34C431D5-B1B0-4115-BDDF-47181820A508}"/>
            </a:ext>
          </a:extLst>
        </xdr:cNvPr>
        <xdr:cNvSpPr txBox="1"/>
      </xdr:nvSpPr>
      <xdr:spPr>
        <a:xfrm>
          <a:off x="22199600" y="1694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21337</xdr:rowOff>
    </xdr:from>
    <xdr:to>
      <xdr:col>116</xdr:col>
      <xdr:colOff>152400</xdr:colOff>
      <xdr:row>100</xdr:row>
      <xdr:rowOff>21337</xdr:rowOff>
    </xdr:to>
    <xdr:cxnSp macro="">
      <xdr:nvCxnSpPr>
        <xdr:cNvPr id="924" name="直線コネクタ 923">
          <a:extLst>
            <a:ext uri="{FF2B5EF4-FFF2-40B4-BE49-F238E27FC236}">
              <a16:creationId xmlns:a16="http://schemas.microsoft.com/office/drawing/2014/main" id="{35AFAB28-513E-4024-80AE-959311A31A2E}"/>
            </a:ext>
          </a:extLst>
        </xdr:cNvPr>
        <xdr:cNvCxnSpPr/>
      </xdr:nvCxnSpPr>
      <xdr:spPr>
        <a:xfrm>
          <a:off x="22072600" y="17166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120414</xdr:rowOff>
    </xdr:from>
    <xdr:ext cx="469744" cy="259045"/>
    <xdr:sp macro="" textlink="">
      <xdr:nvSpPr>
        <xdr:cNvPr id="925" name="【庁舎】&#10;一人当たり面積平均値テキスト">
          <a:extLst>
            <a:ext uri="{FF2B5EF4-FFF2-40B4-BE49-F238E27FC236}">
              <a16:creationId xmlns:a16="http://schemas.microsoft.com/office/drawing/2014/main" id="{CFF35C36-E113-4C31-8A24-5F0E8B1F78CE}"/>
            </a:ext>
          </a:extLst>
        </xdr:cNvPr>
        <xdr:cNvSpPr txBox="1"/>
      </xdr:nvSpPr>
      <xdr:spPr>
        <a:xfrm>
          <a:off x="22199600" y="177797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141987</xdr:rowOff>
    </xdr:from>
    <xdr:to>
      <xdr:col>116</xdr:col>
      <xdr:colOff>114300</xdr:colOff>
      <xdr:row>104</xdr:row>
      <xdr:rowOff>72137</xdr:rowOff>
    </xdr:to>
    <xdr:sp macro="" textlink="">
      <xdr:nvSpPr>
        <xdr:cNvPr id="926" name="フローチャート: 判断 925">
          <a:extLst>
            <a:ext uri="{FF2B5EF4-FFF2-40B4-BE49-F238E27FC236}">
              <a16:creationId xmlns:a16="http://schemas.microsoft.com/office/drawing/2014/main" id="{0157D34B-F77B-49EB-BC3D-41308B3C4474}"/>
            </a:ext>
          </a:extLst>
        </xdr:cNvPr>
        <xdr:cNvSpPr/>
      </xdr:nvSpPr>
      <xdr:spPr>
        <a:xfrm>
          <a:off x="22110700" y="1780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132842</xdr:rowOff>
    </xdr:from>
    <xdr:to>
      <xdr:col>112</xdr:col>
      <xdr:colOff>38100</xdr:colOff>
      <xdr:row>104</xdr:row>
      <xdr:rowOff>62992</xdr:rowOff>
    </xdr:to>
    <xdr:sp macro="" textlink="">
      <xdr:nvSpPr>
        <xdr:cNvPr id="927" name="フローチャート: 判断 926">
          <a:extLst>
            <a:ext uri="{FF2B5EF4-FFF2-40B4-BE49-F238E27FC236}">
              <a16:creationId xmlns:a16="http://schemas.microsoft.com/office/drawing/2014/main" id="{9CE806D2-BEA8-444F-84AE-109469DC2DEB}"/>
            </a:ext>
          </a:extLst>
        </xdr:cNvPr>
        <xdr:cNvSpPr/>
      </xdr:nvSpPr>
      <xdr:spPr>
        <a:xfrm>
          <a:off x="21272500" y="1779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132842</xdr:rowOff>
    </xdr:from>
    <xdr:to>
      <xdr:col>107</xdr:col>
      <xdr:colOff>101600</xdr:colOff>
      <xdr:row>104</xdr:row>
      <xdr:rowOff>62992</xdr:rowOff>
    </xdr:to>
    <xdr:sp macro="" textlink="">
      <xdr:nvSpPr>
        <xdr:cNvPr id="928" name="フローチャート: 判断 927">
          <a:extLst>
            <a:ext uri="{FF2B5EF4-FFF2-40B4-BE49-F238E27FC236}">
              <a16:creationId xmlns:a16="http://schemas.microsoft.com/office/drawing/2014/main" id="{99F4CFB6-807D-4524-B4FF-BC64B77FB987}"/>
            </a:ext>
          </a:extLst>
        </xdr:cNvPr>
        <xdr:cNvSpPr/>
      </xdr:nvSpPr>
      <xdr:spPr>
        <a:xfrm>
          <a:off x="20383500" y="1779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155702</xdr:rowOff>
    </xdr:from>
    <xdr:to>
      <xdr:col>102</xdr:col>
      <xdr:colOff>165100</xdr:colOff>
      <xdr:row>104</xdr:row>
      <xdr:rowOff>85852</xdr:rowOff>
    </xdr:to>
    <xdr:sp macro="" textlink="">
      <xdr:nvSpPr>
        <xdr:cNvPr id="929" name="フローチャート: 判断 928">
          <a:extLst>
            <a:ext uri="{FF2B5EF4-FFF2-40B4-BE49-F238E27FC236}">
              <a16:creationId xmlns:a16="http://schemas.microsoft.com/office/drawing/2014/main" id="{219E15F7-19F2-4745-90B3-B0ACB2435A1B}"/>
            </a:ext>
          </a:extLst>
        </xdr:cNvPr>
        <xdr:cNvSpPr/>
      </xdr:nvSpPr>
      <xdr:spPr>
        <a:xfrm>
          <a:off x="19494500" y="1781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169418</xdr:rowOff>
    </xdr:from>
    <xdr:to>
      <xdr:col>98</xdr:col>
      <xdr:colOff>38100</xdr:colOff>
      <xdr:row>104</xdr:row>
      <xdr:rowOff>99568</xdr:rowOff>
    </xdr:to>
    <xdr:sp macro="" textlink="">
      <xdr:nvSpPr>
        <xdr:cNvPr id="930" name="フローチャート: 判断 929">
          <a:extLst>
            <a:ext uri="{FF2B5EF4-FFF2-40B4-BE49-F238E27FC236}">
              <a16:creationId xmlns:a16="http://schemas.microsoft.com/office/drawing/2014/main" id="{A7EF2369-CE74-4125-A334-11A5EC136153}"/>
            </a:ext>
          </a:extLst>
        </xdr:cNvPr>
        <xdr:cNvSpPr/>
      </xdr:nvSpPr>
      <xdr:spPr>
        <a:xfrm>
          <a:off x="18605500" y="1782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3A77F38F-B2AC-4497-862D-DD18FCAFD32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16B8B893-2780-480C-8807-5E8C8D743EB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4213E0DB-C4E5-4321-A52B-0DFC176FBEF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A70E4659-0087-4D3D-907E-635E660B721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B9C8DBC3-05A8-4781-B6CE-682BB35EDAC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157987</xdr:rowOff>
    </xdr:from>
    <xdr:to>
      <xdr:col>116</xdr:col>
      <xdr:colOff>114300</xdr:colOff>
      <xdr:row>103</xdr:row>
      <xdr:rowOff>88137</xdr:rowOff>
    </xdr:to>
    <xdr:sp macro="" textlink="">
      <xdr:nvSpPr>
        <xdr:cNvPr id="936" name="楕円 935">
          <a:extLst>
            <a:ext uri="{FF2B5EF4-FFF2-40B4-BE49-F238E27FC236}">
              <a16:creationId xmlns:a16="http://schemas.microsoft.com/office/drawing/2014/main" id="{46850B6A-2D3E-4B34-B2DA-FB5D70BA918E}"/>
            </a:ext>
          </a:extLst>
        </xdr:cNvPr>
        <xdr:cNvSpPr/>
      </xdr:nvSpPr>
      <xdr:spPr>
        <a:xfrm>
          <a:off x="22110700" y="17645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9414</xdr:rowOff>
    </xdr:from>
    <xdr:ext cx="469744" cy="259045"/>
    <xdr:sp macro="" textlink="">
      <xdr:nvSpPr>
        <xdr:cNvPr id="937" name="【庁舎】&#10;一人当たり面積該当値テキスト">
          <a:extLst>
            <a:ext uri="{FF2B5EF4-FFF2-40B4-BE49-F238E27FC236}">
              <a16:creationId xmlns:a16="http://schemas.microsoft.com/office/drawing/2014/main" id="{A52A904A-66F7-473E-A08B-007FCAD03915}"/>
            </a:ext>
          </a:extLst>
        </xdr:cNvPr>
        <xdr:cNvSpPr txBox="1"/>
      </xdr:nvSpPr>
      <xdr:spPr>
        <a:xfrm>
          <a:off x="22199600" y="17497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162561</xdr:rowOff>
    </xdr:from>
    <xdr:to>
      <xdr:col>112</xdr:col>
      <xdr:colOff>38100</xdr:colOff>
      <xdr:row>103</xdr:row>
      <xdr:rowOff>92711</xdr:rowOff>
    </xdr:to>
    <xdr:sp macro="" textlink="">
      <xdr:nvSpPr>
        <xdr:cNvPr id="938" name="楕円 937">
          <a:extLst>
            <a:ext uri="{FF2B5EF4-FFF2-40B4-BE49-F238E27FC236}">
              <a16:creationId xmlns:a16="http://schemas.microsoft.com/office/drawing/2014/main" id="{C0A7A3FF-0CC9-4828-81BB-A1AD1D2009AC}"/>
            </a:ext>
          </a:extLst>
        </xdr:cNvPr>
        <xdr:cNvSpPr/>
      </xdr:nvSpPr>
      <xdr:spPr>
        <a:xfrm>
          <a:off x="21272500" y="176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37337</xdr:rowOff>
    </xdr:from>
    <xdr:to>
      <xdr:col>116</xdr:col>
      <xdr:colOff>63500</xdr:colOff>
      <xdr:row>103</xdr:row>
      <xdr:rowOff>41911</xdr:rowOff>
    </xdr:to>
    <xdr:cxnSp macro="">
      <xdr:nvCxnSpPr>
        <xdr:cNvPr id="939" name="直線コネクタ 938">
          <a:extLst>
            <a:ext uri="{FF2B5EF4-FFF2-40B4-BE49-F238E27FC236}">
              <a16:creationId xmlns:a16="http://schemas.microsoft.com/office/drawing/2014/main" id="{92BFEC0A-B407-41AC-A167-61AEE4FD5BAF}"/>
            </a:ext>
          </a:extLst>
        </xdr:cNvPr>
        <xdr:cNvCxnSpPr/>
      </xdr:nvCxnSpPr>
      <xdr:spPr>
        <a:xfrm flipV="1">
          <a:off x="21323300" y="17696687"/>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157987</xdr:rowOff>
    </xdr:from>
    <xdr:to>
      <xdr:col>107</xdr:col>
      <xdr:colOff>101600</xdr:colOff>
      <xdr:row>103</xdr:row>
      <xdr:rowOff>88137</xdr:rowOff>
    </xdr:to>
    <xdr:sp macro="" textlink="">
      <xdr:nvSpPr>
        <xdr:cNvPr id="940" name="楕円 939">
          <a:extLst>
            <a:ext uri="{FF2B5EF4-FFF2-40B4-BE49-F238E27FC236}">
              <a16:creationId xmlns:a16="http://schemas.microsoft.com/office/drawing/2014/main" id="{58547F73-6EFD-42F0-9886-CAA665B5B701}"/>
            </a:ext>
          </a:extLst>
        </xdr:cNvPr>
        <xdr:cNvSpPr/>
      </xdr:nvSpPr>
      <xdr:spPr>
        <a:xfrm>
          <a:off x="20383500" y="17645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37337</xdr:rowOff>
    </xdr:from>
    <xdr:to>
      <xdr:col>111</xdr:col>
      <xdr:colOff>177800</xdr:colOff>
      <xdr:row>103</xdr:row>
      <xdr:rowOff>41911</xdr:rowOff>
    </xdr:to>
    <xdr:cxnSp macro="">
      <xdr:nvCxnSpPr>
        <xdr:cNvPr id="941" name="直線コネクタ 940">
          <a:extLst>
            <a:ext uri="{FF2B5EF4-FFF2-40B4-BE49-F238E27FC236}">
              <a16:creationId xmlns:a16="http://schemas.microsoft.com/office/drawing/2014/main" id="{FB6C19ED-5E44-4B3E-BD82-CD741525C7DC}"/>
            </a:ext>
          </a:extLst>
        </xdr:cNvPr>
        <xdr:cNvCxnSpPr/>
      </xdr:nvCxnSpPr>
      <xdr:spPr>
        <a:xfrm>
          <a:off x="20434300" y="17696687"/>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254</xdr:rowOff>
    </xdr:from>
    <xdr:to>
      <xdr:col>102</xdr:col>
      <xdr:colOff>165100</xdr:colOff>
      <xdr:row>103</xdr:row>
      <xdr:rowOff>101854</xdr:rowOff>
    </xdr:to>
    <xdr:sp macro="" textlink="">
      <xdr:nvSpPr>
        <xdr:cNvPr id="942" name="楕円 941">
          <a:extLst>
            <a:ext uri="{FF2B5EF4-FFF2-40B4-BE49-F238E27FC236}">
              <a16:creationId xmlns:a16="http://schemas.microsoft.com/office/drawing/2014/main" id="{58239C7A-AB69-4E5A-969C-BAD2F1B429C7}"/>
            </a:ext>
          </a:extLst>
        </xdr:cNvPr>
        <xdr:cNvSpPr/>
      </xdr:nvSpPr>
      <xdr:spPr>
        <a:xfrm>
          <a:off x="19494500" y="1765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37337</xdr:rowOff>
    </xdr:from>
    <xdr:to>
      <xdr:col>107</xdr:col>
      <xdr:colOff>50800</xdr:colOff>
      <xdr:row>103</xdr:row>
      <xdr:rowOff>51054</xdr:rowOff>
    </xdr:to>
    <xdr:cxnSp macro="">
      <xdr:nvCxnSpPr>
        <xdr:cNvPr id="943" name="直線コネクタ 942">
          <a:extLst>
            <a:ext uri="{FF2B5EF4-FFF2-40B4-BE49-F238E27FC236}">
              <a16:creationId xmlns:a16="http://schemas.microsoft.com/office/drawing/2014/main" id="{99EEC3BA-5D6F-44ED-8E0B-117080DBE3EC}"/>
            </a:ext>
          </a:extLst>
        </xdr:cNvPr>
        <xdr:cNvCxnSpPr/>
      </xdr:nvCxnSpPr>
      <xdr:spPr>
        <a:xfrm flipV="1">
          <a:off x="19545300" y="17696687"/>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13970</xdr:rowOff>
    </xdr:from>
    <xdr:to>
      <xdr:col>98</xdr:col>
      <xdr:colOff>38100</xdr:colOff>
      <xdr:row>103</xdr:row>
      <xdr:rowOff>115570</xdr:rowOff>
    </xdr:to>
    <xdr:sp macro="" textlink="">
      <xdr:nvSpPr>
        <xdr:cNvPr id="944" name="楕円 943">
          <a:extLst>
            <a:ext uri="{FF2B5EF4-FFF2-40B4-BE49-F238E27FC236}">
              <a16:creationId xmlns:a16="http://schemas.microsoft.com/office/drawing/2014/main" id="{A2D3161E-645E-48B7-A38C-755E61A79026}"/>
            </a:ext>
          </a:extLst>
        </xdr:cNvPr>
        <xdr:cNvSpPr/>
      </xdr:nvSpPr>
      <xdr:spPr>
        <a:xfrm>
          <a:off x="18605500" y="1767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51054</xdr:rowOff>
    </xdr:from>
    <xdr:to>
      <xdr:col>102</xdr:col>
      <xdr:colOff>114300</xdr:colOff>
      <xdr:row>103</xdr:row>
      <xdr:rowOff>64770</xdr:rowOff>
    </xdr:to>
    <xdr:cxnSp macro="">
      <xdr:nvCxnSpPr>
        <xdr:cNvPr id="945" name="直線コネクタ 944">
          <a:extLst>
            <a:ext uri="{FF2B5EF4-FFF2-40B4-BE49-F238E27FC236}">
              <a16:creationId xmlns:a16="http://schemas.microsoft.com/office/drawing/2014/main" id="{22148DCF-B858-43D1-9644-A9E611B3A122}"/>
            </a:ext>
          </a:extLst>
        </xdr:cNvPr>
        <xdr:cNvCxnSpPr/>
      </xdr:nvCxnSpPr>
      <xdr:spPr>
        <a:xfrm flipV="1">
          <a:off x="18656300" y="177104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54119</xdr:rowOff>
    </xdr:from>
    <xdr:ext cx="469744" cy="259045"/>
    <xdr:sp macro="" textlink="">
      <xdr:nvSpPr>
        <xdr:cNvPr id="946" name="n_1aveValue【庁舎】&#10;一人当たり面積">
          <a:extLst>
            <a:ext uri="{FF2B5EF4-FFF2-40B4-BE49-F238E27FC236}">
              <a16:creationId xmlns:a16="http://schemas.microsoft.com/office/drawing/2014/main" id="{0BA7A2C4-A5BC-423E-88DE-923F905A4B93}"/>
            </a:ext>
          </a:extLst>
        </xdr:cNvPr>
        <xdr:cNvSpPr txBox="1"/>
      </xdr:nvSpPr>
      <xdr:spPr>
        <a:xfrm>
          <a:off x="21075727" y="17884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54119</xdr:rowOff>
    </xdr:from>
    <xdr:ext cx="469744" cy="259045"/>
    <xdr:sp macro="" textlink="">
      <xdr:nvSpPr>
        <xdr:cNvPr id="947" name="n_2aveValue【庁舎】&#10;一人当たり面積">
          <a:extLst>
            <a:ext uri="{FF2B5EF4-FFF2-40B4-BE49-F238E27FC236}">
              <a16:creationId xmlns:a16="http://schemas.microsoft.com/office/drawing/2014/main" id="{247C501B-D24A-4A57-AEA6-5665749B0D6C}"/>
            </a:ext>
          </a:extLst>
        </xdr:cNvPr>
        <xdr:cNvSpPr txBox="1"/>
      </xdr:nvSpPr>
      <xdr:spPr>
        <a:xfrm>
          <a:off x="20199427" y="17884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76979</xdr:rowOff>
    </xdr:from>
    <xdr:ext cx="469744" cy="259045"/>
    <xdr:sp macro="" textlink="">
      <xdr:nvSpPr>
        <xdr:cNvPr id="948" name="n_3aveValue【庁舎】&#10;一人当たり面積">
          <a:extLst>
            <a:ext uri="{FF2B5EF4-FFF2-40B4-BE49-F238E27FC236}">
              <a16:creationId xmlns:a16="http://schemas.microsoft.com/office/drawing/2014/main" id="{992460C2-E9FC-45D8-B494-514E3DD99C37}"/>
            </a:ext>
          </a:extLst>
        </xdr:cNvPr>
        <xdr:cNvSpPr txBox="1"/>
      </xdr:nvSpPr>
      <xdr:spPr>
        <a:xfrm>
          <a:off x="19310427" y="1790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90695</xdr:rowOff>
    </xdr:from>
    <xdr:ext cx="469744" cy="259045"/>
    <xdr:sp macro="" textlink="">
      <xdr:nvSpPr>
        <xdr:cNvPr id="949" name="n_4aveValue【庁舎】&#10;一人当たり面積">
          <a:extLst>
            <a:ext uri="{FF2B5EF4-FFF2-40B4-BE49-F238E27FC236}">
              <a16:creationId xmlns:a16="http://schemas.microsoft.com/office/drawing/2014/main" id="{E9AD73F6-D157-4206-8F79-A9178EEBEE2B}"/>
            </a:ext>
          </a:extLst>
        </xdr:cNvPr>
        <xdr:cNvSpPr txBox="1"/>
      </xdr:nvSpPr>
      <xdr:spPr>
        <a:xfrm>
          <a:off x="18421427" y="17921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109238</xdr:rowOff>
    </xdr:from>
    <xdr:ext cx="469744" cy="259045"/>
    <xdr:sp macro="" textlink="">
      <xdr:nvSpPr>
        <xdr:cNvPr id="950" name="n_1mainValue【庁舎】&#10;一人当たり面積">
          <a:extLst>
            <a:ext uri="{FF2B5EF4-FFF2-40B4-BE49-F238E27FC236}">
              <a16:creationId xmlns:a16="http://schemas.microsoft.com/office/drawing/2014/main" id="{EC157575-D84F-4FE2-9D16-51E21A6D3EA3}"/>
            </a:ext>
          </a:extLst>
        </xdr:cNvPr>
        <xdr:cNvSpPr txBox="1"/>
      </xdr:nvSpPr>
      <xdr:spPr>
        <a:xfrm>
          <a:off x="21075727" y="1742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104664</xdr:rowOff>
    </xdr:from>
    <xdr:ext cx="469744" cy="259045"/>
    <xdr:sp macro="" textlink="">
      <xdr:nvSpPr>
        <xdr:cNvPr id="951" name="n_2mainValue【庁舎】&#10;一人当たり面積">
          <a:extLst>
            <a:ext uri="{FF2B5EF4-FFF2-40B4-BE49-F238E27FC236}">
              <a16:creationId xmlns:a16="http://schemas.microsoft.com/office/drawing/2014/main" id="{F4BCDE39-EDB0-42CD-87C0-70A1DBF76FC3}"/>
            </a:ext>
          </a:extLst>
        </xdr:cNvPr>
        <xdr:cNvSpPr txBox="1"/>
      </xdr:nvSpPr>
      <xdr:spPr>
        <a:xfrm>
          <a:off x="20199427" y="17421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118381</xdr:rowOff>
    </xdr:from>
    <xdr:ext cx="469744" cy="259045"/>
    <xdr:sp macro="" textlink="">
      <xdr:nvSpPr>
        <xdr:cNvPr id="952" name="n_3mainValue【庁舎】&#10;一人当たり面積">
          <a:extLst>
            <a:ext uri="{FF2B5EF4-FFF2-40B4-BE49-F238E27FC236}">
              <a16:creationId xmlns:a16="http://schemas.microsoft.com/office/drawing/2014/main" id="{FC6FC548-49F7-4D8C-9825-E394A25C333C}"/>
            </a:ext>
          </a:extLst>
        </xdr:cNvPr>
        <xdr:cNvSpPr txBox="1"/>
      </xdr:nvSpPr>
      <xdr:spPr>
        <a:xfrm>
          <a:off x="19310427" y="17434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132097</xdr:rowOff>
    </xdr:from>
    <xdr:ext cx="469744" cy="259045"/>
    <xdr:sp macro="" textlink="">
      <xdr:nvSpPr>
        <xdr:cNvPr id="953" name="n_4mainValue【庁舎】&#10;一人当たり面積">
          <a:extLst>
            <a:ext uri="{FF2B5EF4-FFF2-40B4-BE49-F238E27FC236}">
              <a16:creationId xmlns:a16="http://schemas.microsoft.com/office/drawing/2014/main" id="{7052F08E-F600-4FB7-B6E0-39FC5D8800B7}"/>
            </a:ext>
          </a:extLst>
        </xdr:cNvPr>
        <xdr:cNvSpPr txBox="1"/>
      </xdr:nvSpPr>
      <xdr:spPr>
        <a:xfrm>
          <a:off x="18421427" y="1744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a:extLst>
            <a:ext uri="{FF2B5EF4-FFF2-40B4-BE49-F238E27FC236}">
              <a16:creationId xmlns:a16="http://schemas.microsoft.com/office/drawing/2014/main" id="{75F85290-2972-4FE3-B92E-257CF9BE00E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a:extLst>
            <a:ext uri="{FF2B5EF4-FFF2-40B4-BE49-F238E27FC236}">
              <a16:creationId xmlns:a16="http://schemas.microsoft.com/office/drawing/2014/main" id="{63CDACAD-A557-41DA-BCC5-B4FB9E963CC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a:extLst>
            <a:ext uri="{FF2B5EF4-FFF2-40B4-BE49-F238E27FC236}">
              <a16:creationId xmlns:a16="http://schemas.microsoft.com/office/drawing/2014/main" id="{83990F8E-B982-4AD9-8AC9-858CF34340E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類似団体と比較して、特に有形固定資産減価償却率が高くなっている施設は図書館である。</a:t>
          </a:r>
        </a:p>
        <a:p>
          <a:r>
            <a:rPr kumimoji="1" lang="ja-JP" altLang="en-US" sz="1300">
              <a:latin typeface="ＭＳ Ｐゴシック" panose="020B0600070205080204" pitchFamily="50" charset="-128"/>
              <a:ea typeface="ＭＳ Ｐゴシック" panose="020B0600070205080204" pitchFamily="50" charset="-128"/>
            </a:rPr>
            <a:t>図書館については、令和４年度から新図書館の建設に向けて取り組んでおり、令和８年３月に供用開始予定。</a:t>
          </a:r>
        </a:p>
        <a:p>
          <a:r>
            <a:rPr kumimoji="1" lang="ja-JP" altLang="en-US" sz="1300">
              <a:latin typeface="ＭＳ Ｐゴシック" panose="020B0600070205080204" pitchFamily="50" charset="-128"/>
              <a:ea typeface="ＭＳ Ｐゴシック" panose="020B0600070205080204" pitchFamily="50" charset="-128"/>
            </a:rPr>
            <a:t>その他の施設についても、引き続き、公共施設再編計画（平成２９年３月策定）に基づき、施設の再編に取り組む。</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大分県別府市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112,926
108,013
125.34
64,306,010
63,233,071
815,375
27,176,022
38,454,199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市民税、固定資産税</a:t>
          </a:r>
          <a:r>
            <a:rPr kumimoji="1" lang="ja-JP" altLang="en-US" sz="1000">
              <a:solidFill>
                <a:schemeClr val="dk1"/>
              </a:solidFill>
              <a:effectLst/>
              <a:latin typeface="+mn-lt"/>
              <a:ea typeface="+mn-ea"/>
              <a:cs typeface="+mn-cs"/>
            </a:rPr>
            <a:t>、地方消費税交付金等</a:t>
          </a:r>
          <a:r>
            <a:rPr kumimoji="1" lang="ja-JP" altLang="ja-JP" sz="1000">
              <a:solidFill>
                <a:schemeClr val="dk1"/>
              </a:solidFill>
              <a:effectLst/>
              <a:latin typeface="+mn-lt"/>
              <a:ea typeface="+mn-ea"/>
              <a:cs typeface="+mn-cs"/>
            </a:rPr>
            <a:t>の増収により、基準財政収入額は増加した。　</a:t>
          </a:r>
          <a:endParaRPr lang="ja-JP" altLang="ja-JP" sz="1000">
            <a:effectLst/>
          </a:endParaRPr>
        </a:p>
        <a:p>
          <a:r>
            <a:rPr kumimoji="1" lang="ja-JP" altLang="ja-JP" sz="1000">
              <a:solidFill>
                <a:schemeClr val="dk1"/>
              </a:solidFill>
              <a:effectLst/>
              <a:latin typeface="+mn-lt"/>
              <a:ea typeface="+mn-ea"/>
              <a:cs typeface="+mn-cs"/>
            </a:rPr>
            <a:t>　基準財政需要額は、</a:t>
          </a:r>
          <a:r>
            <a:rPr kumimoji="1" lang="ja-JP" altLang="en-US" sz="1000">
              <a:solidFill>
                <a:schemeClr val="dk1"/>
              </a:solidFill>
              <a:effectLst/>
              <a:latin typeface="+mn-lt"/>
              <a:ea typeface="+mn-ea"/>
              <a:cs typeface="+mn-cs"/>
            </a:rPr>
            <a:t>保健</a:t>
          </a:r>
          <a:r>
            <a:rPr kumimoji="1" lang="ja-JP" altLang="ja-JP" sz="1000">
              <a:solidFill>
                <a:schemeClr val="dk1"/>
              </a:solidFill>
              <a:effectLst/>
              <a:latin typeface="+mn-lt"/>
              <a:ea typeface="+mn-ea"/>
              <a:cs typeface="+mn-cs"/>
            </a:rPr>
            <a:t>衛生費や</a:t>
          </a:r>
          <a:r>
            <a:rPr kumimoji="1" lang="ja-JP" altLang="en-US" sz="1000">
              <a:solidFill>
                <a:schemeClr val="dk1"/>
              </a:solidFill>
              <a:effectLst/>
              <a:latin typeface="+mn-lt"/>
              <a:ea typeface="+mn-ea"/>
              <a:cs typeface="+mn-cs"/>
            </a:rPr>
            <a:t>地域振興</a:t>
          </a:r>
          <a:r>
            <a:rPr kumimoji="1" lang="ja-JP" altLang="ja-JP" sz="1000">
              <a:solidFill>
                <a:schemeClr val="dk1"/>
              </a:solidFill>
              <a:effectLst/>
              <a:latin typeface="+mn-lt"/>
              <a:ea typeface="+mn-ea"/>
              <a:cs typeface="+mn-cs"/>
            </a:rPr>
            <a:t>費等が減少したものの、生活保護費、社会福祉費、高齢者福祉費</a:t>
          </a:r>
          <a:r>
            <a:rPr kumimoji="1" lang="ja-JP" altLang="en-US" sz="1000">
              <a:solidFill>
                <a:schemeClr val="dk1"/>
              </a:solidFill>
              <a:effectLst/>
              <a:latin typeface="+mn-lt"/>
              <a:ea typeface="+mn-ea"/>
              <a:cs typeface="+mn-cs"/>
            </a:rPr>
            <a:t>等</a:t>
          </a:r>
          <a:r>
            <a:rPr kumimoji="1" lang="ja-JP" altLang="ja-JP" sz="1000">
              <a:solidFill>
                <a:schemeClr val="dk1"/>
              </a:solidFill>
              <a:effectLst/>
              <a:latin typeface="+mn-lt"/>
              <a:ea typeface="+mn-ea"/>
              <a:cs typeface="+mn-cs"/>
            </a:rPr>
            <a:t>が増加したことに伴い</a:t>
          </a:r>
          <a:r>
            <a:rPr kumimoji="1" lang="ja-JP" altLang="en-US"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増加した。</a:t>
          </a:r>
          <a:endParaRPr lang="ja-JP" altLang="ja-JP" sz="1000">
            <a:effectLst/>
          </a:endParaRPr>
        </a:p>
        <a:p>
          <a:r>
            <a:rPr kumimoji="1" lang="ja-JP" altLang="ja-JP" sz="1000">
              <a:solidFill>
                <a:schemeClr val="dk1"/>
              </a:solidFill>
              <a:effectLst/>
              <a:latin typeface="+mn-lt"/>
              <a:ea typeface="+mn-ea"/>
              <a:cs typeface="+mn-cs"/>
            </a:rPr>
            <a:t>　基準財政収入額、基準財政需要額ともに増加し</a:t>
          </a:r>
          <a:r>
            <a:rPr kumimoji="1" lang="ja-JP" altLang="en-US" sz="1000">
              <a:solidFill>
                <a:schemeClr val="dk1"/>
              </a:solidFill>
              <a:effectLst/>
              <a:latin typeface="+mn-lt"/>
              <a:ea typeface="+mn-ea"/>
              <a:cs typeface="+mn-cs"/>
            </a:rPr>
            <a:t>たが</a:t>
          </a:r>
          <a:r>
            <a:rPr kumimoji="1" lang="ja-JP" altLang="ja-JP" sz="1000">
              <a:solidFill>
                <a:schemeClr val="dk1"/>
              </a:solidFill>
              <a:effectLst/>
              <a:latin typeface="+mn-lt"/>
              <a:ea typeface="+mn-ea"/>
              <a:cs typeface="+mn-cs"/>
            </a:rPr>
            <a:t>、基準財政収入額の伸び率</a:t>
          </a:r>
          <a:r>
            <a:rPr kumimoji="1" lang="ja-JP" altLang="en-US" sz="1000">
              <a:solidFill>
                <a:schemeClr val="dk1"/>
              </a:solidFill>
              <a:effectLst/>
              <a:latin typeface="+mn-lt"/>
              <a:ea typeface="+mn-ea"/>
              <a:cs typeface="+mn-cs"/>
            </a:rPr>
            <a:t>が</a:t>
          </a:r>
          <a:r>
            <a:rPr kumimoji="1" lang="ja-JP" altLang="ja-JP" sz="1000">
              <a:solidFill>
                <a:schemeClr val="dk1"/>
              </a:solidFill>
              <a:effectLst/>
              <a:latin typeface="+mn-lt"/>
              <a:ea typeface="+mn-ea"/>
              <a:cs typeface="+mn-cs"/>
            </a:rPr>
            <a:t>基準財政需要額の伸び率を</a:t>
          </a:r>
          <a:r>
            <a:rPr kumimoji="1" lang="ja-JP" altLang="en-US" sz="1000">
              <a:solidFill>
                <a:schemeClr val="dk1"/>
              </a:solidFill>
              <a:effectLst/>
              <a:latin typeface="+mn-lt"/>
              <a:ea typeface="+mn-ea"/>
              <a:cs typeface="+mn-cs"/>
            </a:rPr>
            <a:t>上</a:t>
          </a:r>
          <a:r>
            <a:rPr kumimoji="1" lang="ja-JP" altLang="ja-JP" sz="1000">
              <a:solidFill>
                <a:schemeClr val="dk1"/>
              </a:solidFill>
              <a:effectLst/>
              <a:latin typeface="+mn-lt"/>
              <a:ea typeface="+mn-ea"/>
              <a:cs typeface="+mn-cs"/>
            </a:rPr>
            <a:t>回った</a:t>
          </a:r>
          <a:r>
            <a:rPr kumimoji="1" lang="ja-JP" altLang="en-US" sz="1000">
              <a:solidFill>
                <a:schemeClr val="dk1"/>
              </a:solidFill>
              <a:effectLst/>
              <a:latin typeface="+mn-lt"/>
              <a:ea typeface="+mn-ea"/>
              <a:cs typeface="+mn-cs"/>
            </a:rPr>
            <a:t>ことにより</a:t>
          </a:r>
          <a:r>
            <a:rPr kumimoji="1" lang="ja-JP" altLang="ja-JP" sz="1000">
              <a:solidFill>
                <a:schemeClr val="dk1"/>
              </a:solidFill>
              <a:effectLst/>
              <a:latin typeface="+mn-lt"/>
              <a:ea typeface="+mn-ea"/>
              <a:cs typeface="+mn-cs"/>
            </a:rPr>
            <a:t>、財政力指数は</a:t>
          </a:r>
          <a:r>
            <a:rPr kumimoji="1" lang="ja-JP" altLang="en-US" sz="1000">
              <a:solidFill>
                <a:schemeClr val="dk1"/>
              </a:solidFill>
              <a:effectLst/>
              <a:latin typeface="+mn-lt"/>
              <a:ea typeface="+mn-ea"/>
              <a:cs typeface="+mn-cs"/>
            </a:rPr>
            <a:t>単年度の比較では改善したものの、令和</a:t>
          </a:r>
          <a:r>
            <a:rPr kumimoji="1" lang="en-US" altLang="ja-JP" sz="1000">
              <a:solidFill>
                <a:schemeClr val="dk1"/>
              </a:solidFill>
              <a:effectLst/>
              <a:latin typeface="+mn-lt"/>
              <a:ea typeface="+mn-ea"/>
              <a:cs typeface="+mn-cs"/>
            </a:rPr>
            <a:t>2</a:t>
          </a:r>
          <a:r>
            <a:rPr kumimoji="1" lang="ja-JP" altLang="en-US" sz="1000">
              <a:solidFill>
                <a:schemeClr val="dk1"/>
              </a:solidFill>
              <a:effectLst/>
              <a:latin typeface="+mn-lt"/>
              <a:ea typeface="+mn-ea"/>
              <a:cs typeface="+mn-cs"/>
            </a:rPr>
            <a:t>年度と令和</a:t>
          </a:r>
          <a:r>
            <a:rPr kumimoji="1" lang="en-US" altLang="ja-JP" sz="1000">
              <a:solidFill>
                <a:schemeClr val="dk1"/>
              </a:solidFill>
              <a:effectLst/>
              <a:latin typeface="+mn-lt"/>
              <a:ea typeface="+mn-ea"/>
              <a:cs typeface="+mn-cs"/>
            </a:rPr>
            <a:t>5</a:t>
          </a:r>
          <a:r>
            <a:rPr kumimoji="1" lang="ja-JP" altLang="en-US" sz="1000">
              <a:solidFill>
                <a:schemeClr val="dk1"/>
              </a:solidFill>
              <a:effectLst/>
              <a:latin typeface="+mn-lt"/>
              <a:ea typeface="+mn-ea"/>
              <a:cs typeface="+mn-cs"/>
            </a:rPr>
            <a:t>年度の比較において悪化したことに伴い、</a:t>
          </a:r>
          <a:r>
            <a:rPr kumimoji="1" lang="en-US" altLang="ja-JP" sz="1000">
              <a:solidFill>
                <a:schemeClr val="dk1"/>
              </a:solidFill>
              <a:effectLst/>
              <a:latin typeface="+mn-lt"/>
              <a:ea typeface="+mn-ea"/>
              <a:cs typeface="+mn-cs"/>
            </a:rPr>
            <a:t>3</a:t>
          </a:r>
          <a:r>
            <a:rPr kumimoji="1" lang="ja-JP" altLang="en-US" sz="1000">
              <a:solidFill>
                <a:schemeClr val="dk1"/>
              </a:solidFill>
              <a:effectLst/>
              <a:latin typeface="+mn-lt"/>
              <a:ea typeface="+mn-ea"/>
              <a:cs typeface="+mn-cs"/>
            </a:rPr>
            <a:t>か年平均は</a:t>
          </a:r>
          <a:r>
            <a:rPr kumimoji="1" lang="en-US" altLang="ja-JP" sz="1000">
              <a:solidFill>
                <a:schemeClr val="dk1"/>
              </a:solidFill>
              <a:effectLst/>
              <a:latin typeface="+mn-lt"/>
              <a:ea typeface="+mn-ea"/>
              <a:cs typeface="+mn-cs"/>
            </a:rPr>
            <a:t>0.01</a:t>
          </a:r>
          <a:r>
            <a:rPr kumimoji="1" lang="ja-JP" altLang="ja-JP" sz="1000">
              <a:solidFill>
                <a:schemeClr val="dk1"/>
              </a:solidFill>
              <a:effectLst/>
              <a:latin typeface="+mn-lt"/>
              <a:ea typeface="+mn-ea"/>
              <a:cs typeface="+mn-cs"/>
            </a:rPr>
            <a:t>ポイントの減となった。</a:t>
          </a:r>
          <a:endParaRPr lang="ja-JP" altLang="ja-JP" sz="1000">
            <a:effectLst/>
          </a:endParaRPr>
        </a:p>
        <a:p>
          <a:r>
            <a:rPr kumimoji="1" lang="ja-JP" altLang="ja-JP" sz="1000">
              <a:solidFill>
                <a:schemeClr val="dk1"/>
              </a:solidFill>
              <a:effectLst/>
              <a:latin typeface="+mn-lt"/>
              <a:ea typeface="+mn-ea"/>
              <a:cs typeface="+mn-cs"/>
            </a:rPr>
            <a:t>　全国平均を上回ってはいるが、今後もより一層の歳入確保に取り組む。</a:t>
          </a:r>
          <a:endParaRPr lang="ja-JP" altLang="ja-JP" sz="10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47278"/>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27215</xdr:rowOff>
    </xdr:from>
    <xdr:to>
      <xdr:col>23</xdr:col>
      <xdr:colOff>133350</xdr:colOff>
      <xdr:row>44</xdr:row>
      <xdr:rowOff>44450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571015"/>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25599</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55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9978</xdr:rowOff>
    </xdr:from>
    <xdr:to>
      <xdr:col>19</xdr:col>
      <xdr:colOff>133350</xdr:colOff>
      <xdr:row>44</xdr:row>
      <xdr:rowOff>27215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5537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163285</xdr:rowOff>
    </xdr:from>
    <xdr:to>
      <xdr:col>19</xdr:col>
      <xdr:colOff>184150</xdr:colOff>
      <xdr:row>42</xdr:row>
      <xdr:rowOff>93435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103612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61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164193</xdr:rowOff>
    </xdr:from>
    <xdr:to>
      <xdr:col>15</xdr:col>
      <xdr:colOff>82550</xdr:colOff>
      <xdr:row>44</xdr:row>
      <xdr:rowOff>9978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5365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164193</xdr:rowOff>
    </xdr:from>
    <xdr:to>
      <xdr:col>11</xdr:col>
      <xdr:colOff>31750</xdr:colOff>
      <xdr:row>43</xdr:row>
      <xdr:rowOff>164193</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536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94343</xdr:rowOff>
    </xdr:from>
    <xdr:to>
      <xdr:col>11</xdr:col>
      <xdr:colOff>82550</xdr:colOff>
      <xdr:row>42</xdr:row>
      <xdr:rowOff>24493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34670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34670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137177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50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147865</xdr:rowOff>
    </xdr:from>
    <xdr:to>
      <xdr:col>19</xdr:col>
      <xdr:colOff>184150</xdr:colOff>
      <xdr:row>44</xdr:row>
      <xdr:rowOff>78015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62792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606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130628</xdr:rowOff>
    </xdr:from>
    <xdr:to>
      <xdr:col>15</xdr:col>
      <xdr:colOff>133350</xdr:colOff>
      <xdr:row>44</xdr:row>
      <xdr:rowOff>60778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45555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113393</xdr:rowOff>
    </xdr:from>
    <xdr:to>
      <xdr:col>11</xdr:col>
      <xdr:colOff>82550</xdr:colOff>
      <xdr:row>44</xdr:row>
      <xdr:rowOff>43543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28320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113393</xdr:rowOff>
    </xdr:from>
    <xdr:to>
      <xdr:col>7</xdr:col>
      <xdr:colOff>31750</xdr:colOff>
      <xdr:row>44</xdr:row>
      <xdr:rowOff>43543</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28320</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000" b="0" i="0" baseline="0">
              <a:solidFill>
                <a:schemeClr val="dk1"/>
              </a:solidFill>
              <a:effectLst/>
              <a:latin typeface="+mn-lt"/>
              <a:ea typeface="+mn-ea"/>
              <a:cs typeface="+mn-cs"/>
            </a:rPr>
            <a:t>　歳出において、経常経費充当一般財源等は、</a:t>
          </a:r>
          <a:r>
            <a:rPr lang="ja-JP" altLang="en-US" sz="1000" b="0" i="0" baseline="0">
              <a:solidFill>
                <a:schemeClr val="dk1"/>
              </a:solidFill>
              <a:effectLst/>
              <a:latin typeface="+mn-lt"/>
              <a:ea typeface="+mn-ea"/>
              <a:cs typeface="+mn-cs"/>
            </a:rPr>
            <a:t>扶助費や物件費の増</a:t>
          </a:r>
          <a:r>
            <a:rPr lang="ja-JP" altLang="ja-JP" sz="1000" b="0" i="0" baseline="0">
              <a:solidFill>
                <a:schemeClr val="dk1"/>
              </a:solidFill>
              <a:effectLst/>
              <a:latin typeface="+mn-lt"/>
              <a:ea typeface="+mn-ea"/>
              <a:cs typeface="+mn-cs"/>
            </a:rPr>
            <a:t>などの要因により、</a:t>
          </a:r>
          <a:r>
            <a:rPr lang="en-US" altLang="ja-JP" sz="1000" b="0" i="0" baseline="0">
              <a:solidFill>
                <a:schemeClr val="dk1"/>
              </a:solidFill>
              <a:effectLst/>
              <a:latin typeface="+mn-lt"/>
              <a:ea typeface="+mn-ea"/>
              <a:cs typeface="+mn-cs"/>
            </a:rPr>
            <a:t>1.1</a:t>
          </a:r>
          <a:r>
            <a:rPr lang="ja-JP" altLang="ja-JP" sz="1000" b="0" i="0" baseline="0">
              <a:solidFill>
                <a:schemeClr val="dk1"/>
              </a:solidFill>
              <a:effectLst/>
              <a:latin typeface="+mn-lt"/>
              <a:ea typeface="+mn-ea"/>
              <a:cs typeface="+mn-cs"/>
            </a:rPr>
            <a:t>ポイントの増となった。</a:t>
          </a:r>
          <a:endParaRPr lang="ja-JP" altLang="ja-JP" sz="1000">
            <a:effectLst/>
          </a:endParaRPr>
        </a:p>
        <a:p>
          <a:r>
            <a:rPr lang="ja-JP" altLang="ja-JP" sz="1000" b="0" i="0" baseline="0">
              <a:solidFill>
                <a:schemeClr val="dk1"/>
              </a:solidFill>
              <a:effectLst/>
              <a:latin typeface="+mn-lt"/>
              <a:ea typeface="+mn-ea"/>
              <a:cs typeface="+mn-cs"/>
            </a:rPr>
            <a:t>　歳入において経常一般財源等は、地方税が増となったものの、地方交付</a:t>
          </a:r>
          <a:r>
            <a:rPr lang="ja-JP" altLang="en-US" sz="1000" b="0" i="0" baseline="0">
              <a:solidFill>
                <a:schemeClr val="dk1"/>
              </a:solidFill>
              <a:effectLst/>
              <a:latin typeface="+mn-lt"/>
              <a:ea typeface="+mn-ea"/>
              <a:cs typeface="+mn-cs"/>
            </a:rPr>
            <a:t>税</a:t>
          </a:r>
          <a:r>
            <a:rPr lang="ja-JP" altLang="ja-JP" sz="1000" b="0" i="0" baseline="0">
              <a:solidFill>
                <a:schemeClr val="dk1"/>
              </a:solidFill>
              <a:effectLst/>
              <a:latin typeface="+mn-lt"/>
              <a:ea typeface="+mn-ea"/>
              <a:cs typeface="+mn-cs"/>
            </a:rPr>
            <a:t>や臨時財政対策債が減となり</a:t>
          </a:r>
          <a:r>
            <a:rPr lang="ja-JP" altLang="en-US" sz="1000" b="0" i="0" baseline="0">
              <a:solidFill>
                <a:schemeClr val="dk1"/>
              </a:solidFill>
              <a:effectLst/>
              <a:latin typeface="+mn-lt"/>
              <a:ea typeface="+mn-ea"/>
              <a:cs typeface="+mn-cs"/>
            </a:rPr>
            <a:t>昨年度と同程度になった</a:t>
          </a:r>
          <a:r>
            <a:rPr lang="ja-JP" altLang="ja-JP" sz="1000" b="0" i="0" baseline="0">
              <a:solidFill>
                <a:schemeClr val="dk1"/>
              </a:solidFill>
              <a:effectLst/>
              <a:latin typeface="+mn-lt"/>
              <a:ea typeface="+mn-ea"/>
              <a:cs typeface="+mn-cs"/>
            </a:rPr>
            <a:t>。その結果、経常収支比率が</a:t>
          </a:r>
          <a:r>
            <a:rPr lang="en-US" altLang="ja-JP" sz="1000" b="0" i="0" baseline="0">
              <a:solidFill>
                <a:schemeClr val="dk1"/>
              </a:solidFill>
              <a:effectLst/>
              <a:latin typeface="+mn-lt"/>
              <a:ea typeface="+mn-ea"/>
              <a:cs typeface="+mn-cs"/>
            </a:rPr>
            <a:t>97.1</a:t>
          </a:r>
          <a:r>
            <a:rPr lang="ja-JP" altLang="ja-JP" sz="1000" b="0" i="0" baseline="0">
              <a:solidFill>
                <a:schemeClr val="dk1"/>
              </a:solidFill>
              <a:effectLst/>
              <a:latin typeface="+mn-lt"/>
              <a:ea typeface="+mn-ea"/>
              <a:cs typeface="+mn-cs"/>
            </a:rPr>
            <a:t>％となった。</a:t>
          </a:r>
          <a:endParaRPr lang="ja-JP" altLang="ja-JP" sz="1000">
            <a:effectLst/>
          </a:endParaRPr>
        </a:p>
        <a:p>
          <a:r>
            <a:rPr lang="ja-JP" altLang="en-US" sz="1000" b="0" i="0" baseline="0">
              <a:solidFill>
                <a:schemeClr val="dk1"/>
              </a:solidFill>
              <a:effectLst/>
              <a:latin typeface="+mn-lt"/>
              <a:ea typeface="+mn-ea"/>
              <a:cs typeface="+mn-cs"/>
            </a:rPr>
            <a:t>　</a:t>
          </a:r>
          <a:r>
            <a:rPr lang="ja-JP" altLang="ja-JP" sz="1000" b="0" i="0" baseline="0">
              <a:solidFill>
                <a:schemeClr val="dk1"/>
              </a:solidFill>
              <a:effectLst/>
              <a:latin typeface="+mn-lt"/>
              <a:ea typeface="+mn-ea"/>
              <a:cs typeface="+mn-cs"/>
            </a:rPr>
            <a:t>引き続き、歳入歳出両面からの改善に努めることで、持続可能で安定的な行政経営を行う。</a:t>
          </a:r>
          <a:endParaRPr lang="ja-JP" altLang="ja-JP" sz="10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102870</xdr:rowOff>
    </xdr:from>
    <xdr:to>
      <xdr:col>23</xdr:col>
      <xdr:colOff>133350</xdr:colOff>
      <xdr:row>65</xdr:row>
      <xdr:rowOff>99568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46970"/>
          <a:ext cx="0" cy="11968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71645</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15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99568</xdr:rowOff>
    </xdr:from>
    <xdr:to>
      <xdr:col>24</xdr:col>
      <xdr:colOff>12700</xdr:colOff>
      <xdr:row>65</xdr:row>
      <xdr:rowOff>99568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243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17797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102870</xdr:rowOff>
    </xdr:from>
    <xdr:to>
      <xdr:col>24</xdr:col>
      <xdr:colOff>12700</xdr:colOff>
      <xdr:row>58</xdr:row>
      <xdr:rowOff>102870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46736</xdr:rowOff>
    </xdr:from>
    <xdr:to>
      <xdr:col>23</xdr:col>
      <xdr:colOff>133350</xdr:colOff>
      <xdr:row>63</xdr:row>
      <xdr:rowOff>94996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848086"/>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82567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54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148336</xdr:rowOff>
    </xdr:from>
    <xdr:to>
      <xdr:col>19</xdr:col>
      <xdr:colOff>133350</xdr:colOff>
      <xdr:row>63</xdr:row>
      <xdr:rowOff>46736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606786"/>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3302</xdr:rowOff>
    </xdr:from>
    <xdr:to>
      <xdr:col>19</xdr:col>
      <xdr:colOff>184150</xdr:colOff>
      <xdr:row>62</xdr:row>
      <xdr:rowOff>104902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3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115079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02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148336</xdr:rowOff>
    </xdr:from>
    <xdr:to>
      <xdr:col>15</xdr:col>
      <xdr:colOff>82550</xdr:colOff>
      <xdr:row>63</xdr:row>
      <xdr:rowOff>85344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606786"/>
          <a:ext cx="889000" cy="27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25146</xdr:rowOff>
    </xdr:from>
    <xdr:to>
      <xdr:col>15</xdr:col>
      <xdr:colOff>133350</xdr:colOff>
      <xdr:row>61</xdr:row>
      <xdr:rowOff>126746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136923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5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85344</xdr:rowOff>
    </xdr:from>
    <xdr:to>
      <xdr:col>11</xdr:col>
      <xdr:colOff>31750</xdr:colOff>
      <xdr:row>63</xdr:row>
      <xdr:rowOff>109474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88669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61214</xdr:rowOff>
    </xdr:from>
    <xdr:to>
      <xdr:col>11</xdr:col>
      <xdr:colOff>82550</xdr:colOff>
      <xdr:row>62</xdr:row>
      <xdr:rowOff>162814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1541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80518</xdr:rowOff>
    </xdr:from>
    <xdr:to>
      <xdr:col>7</xdr:col>
      <xdr:colOff>31750</xdr:colOff>
      <xdr:row>63</xdr:row>
      <xdr:rowOff>10668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20845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7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44196</xdr:rowOff>
    </xdr:from>
    <xdr:to>
      <xdr:col>23</xdr:col>
      <xdr:colOff>184150</xdr:colOff>
      <xdr:row>63</xdr:row>
      <xdr:rowOff>145796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84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16273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817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167386</xdr:rowOff>
    </xdr:from>
    <xdr:to>
      <xdr:col>19</xdr:col>
      <xdr:colOff>184150</xdr:colOff>
      <xdr:row>63</xdr:row>
      <xdr:rowOff>97536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7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82313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883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97536</xdr:rowOff>
    </xdr:from>
    <xdr:to>
      <xdr:col>15</xdr:col>
      <xdr:colOff>133350</xdr:colOff>
      <xdr:row>62</xdr:row>
      <xdr:rowOff>27686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55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12463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64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34544</xdr:rowOff>
    </xdr:from>
    <xdr:to>
      <xdr:col>11</xdr:col>
      <xdr:colOff>82550</xdr:colOff>
      <xdr:row>63</xdr:row>
      <xdr:rowOff>136144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83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120921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58674</xdr:rowOff>
    </xdr:from>
    <xdr:to>
      <xdr:col>7</xdr:col>
      <xdr:colOff>31750</xdr:colOff>
      <xdr:row>63</xdr:row>
      <xdr:rowOff>160274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86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145051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94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[137,559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全国平均、県平均と比較すると、概ね良好な数値である。</a:t>
          </a:r>
          <a:endParaRPr lang="ja-JP" altLang="ja-JP" sz="1000">
            <a:effectLst/>
          </a:endParaRPr>
        </a:p>
        <a:p>
          <a:r>
            <a:rPr kumimoji="1" lang="ja-JP" altLang="ja-JP" sz="1000">
              <a:solidFill>
                <a:schemeClr val="dk1"/>
              </a:solidFill>
              <a:effectLst/>
              <a:latin typeface="+mn-lt"/>
              <a:ea typeface="+mn-ea"/>
              <a:cs typeface="+mn-cs"/>
            </a:rPr>
            <a:t>　人件費については、</a:t>
          </a:r>
          <a:r>
            <a:rPr kumimoji="1" lang="ja-JP" altLang="en-US" sz="1000">
              <a:solidFill>
                <a:schemeClr val="dk1"/>
              </a:solidFill>
              <a:effectLst/>
              <a:latin typeface="+mn-lt"/>
              <a:ea typeface="+mn-ea"/>
              <a:cs typeface="+mn-cs"/>
            </a:rPr>
            <a:t>定年延長に伴う定年退職者の減により退職手当</a:t>
          </a:r>
          <a:r>
            <a:rPr kumimoji="1" lang="ja-JP" altLang="ja-JP" sz="1000">
              <a:solidFill>
                <a:schemeClr val="dk1"/>
              </a:solidFill>
              <a:effectLst/>
              <a:latin typeface="+mn-lt"/>
              <a:ea typeface="+mn-ea"/>
              <a:cs typeface="+mn-cs"/>
            </a:rPr>
            <a:t>の</a:t>
          </a:r>
          <a:r>
            <a:rPr kumimoji="1" lang="ja-JP" altLang="en-US" sz="1000">
              <a:solidFill>
                <a:schemeClr val="dk1"/>
              </a:solidFill>
              <a:effectLst/>
              <a:latin typeface="+mn-lt"/>
              <a:ea typeface="+mn-ea"/>
              <a:cs typeface="+mn-cs"/>
            </a:rPr>
            <a:t>大幅な</a:t>
          </a:r>
          <a:r>
            <a:rPr kumimoji="1" lang="ja-JP" altLang="ja-JP" sz="1000">
              <a:solidFill>
                <a:schemeClr val="dk1"/>
              </a:solidFill>
              <a:effectLst/>
              <a:latin typeface="+mn-lt"/>
              <a:ea typeface="+mn-ea"/>
              <a:cs typeface="+mn-cs"/>
            </a:rPr>
            <a:t>減となった。</a:t>
          </a:r>
          <a:endParaRPr kumimoji="1" lang="en-US" altLang="ja-JP" sz="1000">
            <a:solidFill>
              <a:schemeClr val="dk1"/>
            </a:solidFill>
            <a:effectLst/>
            <a:latin typeface="+mn-lt"/>
            <a:ea typeface="+mn-ea"/>
            <a:cs typeface="+mn-cs"/>
          </a:endParaRPr>
        </a:p>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物件費については、</a:t>
          </a:r>
          <a:r>
            <a:rPr kumimoji="1" lang="ja-JP" altLang="en-US" sz="1000">
              <a:solidFill>
                <a:schemeClr val="dk1"/>
              </a:solidFill>
              <a:effectLst/>
              <a:latin typeface="+mn-lt"/>
              <a:ea typeface="+mn-ea"/>
              <a:cs typeface="+mn-cs"/>
            </a:rPr>
            <a:t>新型コロナウイルスの</a:t>
          </a:r>
          <a:r>
            <a:rPr kumimoji="1" lang="en-US" altLang="ja-JP" sz="1000">
              <a:solidFill>
                <a:schemeClr val="dk1"/>
              </a:solidFill>
              <a:effectLst/>
              <a:latin typeface="+mn-lt"/>
              <a:ea typeface="+mn-ea"/>
              <a:cs typeface="+mn-cs"/>
            </a:rPr>
            <a:t>5</a:t>
          </a:r>
          <a:r>
            <a:rPr kumimoji="1" lang="ja-JP" altLang="en-US" sz="1000">
              <a:solidFill>
                <a:schemeClr val="dk1"/>
              </a:solidFill>
              <a:effectLst/>
              <a:latin typeface="+mn-lt"/>
              <a:ea typeface="+mn-ea"/>
              <a:cs typeface="+mn-cs"/>
            </a:rPr>
            <a:t>類感染症移行による</a:t>
          </a:r>
          <a:r>
            <a:rPr lang="ja-JP" altLang="ja-JP" sz="1000" b="0" i="0" baseline="0">
              <a:solidFill>
                <a:schemeClr val="dk1"/>
              </a:solidFill>
              <a:effectLst/>
              <a:latin typeface="+mn-lt"/>
              <a:ea typeface="+mn-ea"/>
              <a:cs typeface="+mn-cs"/>
            </a:rPr>
            <a:t>ＰＣＲ検査センター開設事業</a:t>
          </a:r>
          <a:r>
            <a:rPr lang="ja-JP" altLang="en-US" sz="1000" b="0" i="0" baseline="0">
              <a:solidFill>
                <a:schemeClr val="dk1"/>
              </a:solidFill>
              <a:effectLst/>
              <a:latin typeface="+mn-lt"/>
              <a:ea typeface="+mn-ea"/>
              <a:cs typeface="+mn-cs"/>
            </a:rPr>
            <a:t>や新型コロナワクチン接種事業</a:t>
          </a:r>
          <a:r>
            <a:rPr lang="ja-JP" altLang="ja-JP" sz="1000" b="0" i="0" baseline="0">
              <a:solidFill>
                <a:schemeClr val="dk1"/>
              </a:solidFill>
              <a:effectLst/>
              <a:latin typeface="+mn-lt"/>
              <a:ea typeface="+mn-ea"/>
              <a:cs typeface="+mn-cs"/>
            </a:rPr>
            <a:t>が減少した</a:t>
          </a:r>
          <a:r>
            <a:rPr lang="ja-JP" altLang="en-US" sz="1000" b="0" i="0" baseline="0">
              <a:solidFill>
                <a:schemeClr val="dk1"/>
              </a:solidFill>
              <a:effectLst/>
              <a:latin typeface="+mn-lt"/>
              <a:ea typeface="+mn-ea"/>
              <a:cs typeface="+mn-cs"/>
            </a:rPr>
            <a:t>ことにより</a:t>
          </a:r>
          <a:r>
            <a:rPr lang="en-US" altLang="ja-JP" sz="1000" b="0" i="0" baseline="0">
              <a:solidFill>
                <a:schemeClr val="tx1"/>
              </a:solidFill>
              <a:effectLst/>
              <a:latin typeface="+mn-lt"/>
              <a:ea typeface="+mn-ea"/>
              <a:cs typeface="+mn-cs"/>
            </a:rPr>
            <a:t>17.1</a:t>
          </a:r>
          <a:r>
            <a:rPr lang="ja-JP" altLang="ja-JP" sz="1000" b="0" i="0" baseline="0">
              <a:solidFill>
                <a:schemeClr val="dk1"/>
              </a:solidFill>
              <a:effectLst/>
              <a:latin typeface="+mn-lt"/>
              <a:ea typeface="+mn-ea"/>
              <a:cs typeface="+mn-cs"/>
            </a:rPr>
            <a:t>ポイントの</a:t>
          </a:r>
          <a:r>
            <a:rPr lang="ja-JP" altLang="en-US" sz="1000" b="0" i="0" baseline="0">
              <a:solidFill>
                <a:schemeClr val="dk1"/>
              </a:solidFill>
              <a:effectLst/>
              <a:latin typeface="+mn-lt"/>
              <a:ea typeface="+mn-ea"/>
              <a:cs typeface="+mn-cs"/>
            </a:rPr>
            <a:t>減</a:t>
          </a:r>
          <a:r>
            <a:rPr lang="ja-JP" altLang="ja-JP" sz="1000" b="0" i="0" baseline="0">
              <a:solidFill>
                <a:schemeClr val="dk1"/>
              </a:solidFill>
              <a:effectLst/>
              <a:latin typeface="+mn-lt"/>
              <a:ea typeface="+mn-ea"/>
              <a:cs typeface="+mn-cs"/>
            </a:rPr>
            <a:t>となった。</a:t>
          </a:r>
          <a:endParaRPr lang="ja-JP" altLang="ja-JP" sz="1000">
            <a:effectLst/>
          </a:endParaRPr>
        </a:p>
        <a:p>
          <a:r>
            <a:rPr kumimoji="1" lang="ja-JP" altLang="ja-JP" sz="1000" b="0" i="0" baseline="0">
              <a:solidFill>
                <a:schemeClr val="dk1"/>
              </a:solidFill>
              <a:effectLst/>
              <a:latin typeface="+mn-lt"/>
              <a:ea typeface="+mn-ea"/>
              <a:cs typeface="+mn-cs"/>
            </a:rPr>
            <a:t>　</a:t>
          </a:r>
          <a:r>
            <a:rPr kumimoji="1" lang="ja-JP" altLang="ja-JP" sz="1000">
              <a:solidFill>
                <a:schemeClr val="dk1"/>
              </a:solidFill>
              <a:effectLst/>
              <a:latin typeface="+mn-lt"/>
              <a:ea typeface="+mn-ea"/>
              <a:cs typeface="+mn-cs"/>
            </a:rPr>
            <a:t>公共施設の適正配置と管理運営の効率化により施設の統廃合や集約化、複合化等を進め、総量の削減に努めることで、人件費・物件費の抑制を図る。</a:t>
          </a:r>
          <a:endParaRPr lang="ja-JP" altLang="ja-JP" sz="10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41528</xdr:rowOff>
    </xdr:from>
    <xdr:to>
      <xdr:col>23</xdr:col>
      <xdr:colOff>133350</xdr:colOff>
      <xdr:row>88</xdr:row>
      <xdr:rowOff>112057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57528"/>
          <a:ext cx="0" cy="14421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84134</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7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112057</xdr:rowOff>
    </xdr:from>
    <xdr:to>
      <xdr:col>24</xdr:col>
      <xdr:colOff>12700</xdr:colOff>
      <xdr:row>88</xdr:row>
      <xdr:rowOff>112057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9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127905</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0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41528</xdr:rowOff>
    </xdr:from>
    <xdr:to>
      <xdr:col>24</xdr:col>
      <xdr:colOff>12700</xdr:colOff>
      <xdr:row>80</xdr:row>
      <xdr:rowOff>41528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5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36421</xdr:rowOff>
    </xdr:from>
    <xdr:to>
      <xdr:col>23</xdr:col>
      <xdr:colOff>133350</xdr:colOff>
      <xdr:row>85</xdr:row>
      <xdr:rowOff>18827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438221"/>
          <a:ext cx="838200" cy="15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76757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35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60230</xdr:rowOff>
    </xdr:from>
    <xdr:to>
      <xdr:col>23</xdr:col>
      <xdr:colOff>184150</xdr:colOff>
      <xdr:row>83</xdr:row>
      <xdr:rowOff>161830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162661</xdr:rowOff>
    </xdr:from>
    <xdr:to>
      <xdr:col>19</xdr:col>
      <xdr:colOff>133350</xdr:colOff>
      <xdr:row>85</xdr:row>
      <xdr:rowOff>18827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564461"/>
          <a:ext cx="889000" cy="27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82510</xdr:rowOff>
    </xdr:from>
    <xdr:to>
      <xdr:col>19</xdr:col>
      <xdr:colOff>184150</xdr:colOff>
      <xdr:row>84</xdr:row>
      <xdr:rowOff>12660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22837</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81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11359</xdr:rowOff>
    </xdr:from>
    <xdr:to>
      <xdr:col>15</xdr:col>
      <xdr:colOff>82550</xdr:colOff>
      <xdr:row>84</xdr:row>
      <xdr:rowOff>162661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241709"/>
          <a:ext cx="889000" cy="322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20307</xdr:rowOff>
    </xdr:from>
    <xdr:to>
      <xdr:col>15</xdr:col>
      <xdr:colOff>133350</xdr:colOff>
      <xdr:row>83</xdr:row>
      <xdr:rowOff>121907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132084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1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60751</xdr:rowOff>
    </xdr:from>
    <xdr:to>
      <xdr:col>11</xdr:col>
      <xdr:colOff>31750</xdr:colOff>
      <xdr:row>83</xdr:row>
      <xdr:rowOff>11359</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119651"/>
          <a:ext cx="889000" cy="12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89984</xdr:rowOff>
    </xdr:from>
    <xdr:to>
      <xdr:col>11</xdr:col>
      <xdr:colOff>82550</xdr:colOff>
      <xdr:row>83</xdr:row>
      <xdr:rowOff>20134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30311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9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4014</xdr:rowOff>
    </xdr:from>
    <xdr:to>
      <xdr:col>7</xdr:col>
      <xdr:colOff>31750</xdr:colOff>
      <xdr:row>82</xdr:row>
      <xdr:rowOff>105614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6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115791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831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157071</xdr:rowOff>
    </xdr:from>
    <xdr:to>
      <xdr:col>23</xdr:col>
      <xdr:colOff>184150</xdr:colOff>
      <xdr:row>84</xdr:row>
      <xdr:rowOff>87221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38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129148</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359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139477</xdr:rowOff>
    </xdr:from>
    <xdr:to>
      <xdr:col>19</xdr:col>
      <xdr:colOff>184150</xdr:colOff>
      <xdr:row>85</xdr:row>
      <xdr:rowOff>69627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54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54404</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627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111861</xdr:rowOff>
    </xdr:from>
    <xdr:to>
      <xdr:col>15</xdr:col>
      <xdr:colOff>133350</xdr:colOff>
      <xdr:row>85</xdr:row>
      <xdr:rowOff>42011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51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26788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600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132009</xdr:rowOff>
    </xdr:from>
    <xdr:to>
      <xdr:col>11</xdr:col>
      <xdr:colOff>82550</xdr:colOff>
      <xdr:row>83</xdr:row>
      <xdr:rowOff>62159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190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46936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277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9951</xdr:rowOff>
    </xdr:from>
    <xdr:to>
      <xdr:col>7</xdr:col>
      <xdr:colOff>31750</xdr:colOff>
      <xdr:row>82</xdr:row>
      <xdr:rowOff>111551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6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96328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155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給与制度の総合的見直し、給与構造の見直しを実施し、激変緩和の経過措置も終了した。</a:t>
          </a:r>
          <a:endParaRPr lang="ja-JP" altLang="ja-JP" sz="1000">
            <a:effectLst/>
          </a:endParaRPr>
        </a:p>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令和</a:t>
          </a:r>
          <a:r>
            <a:rPr kumimoji="1" lang="en-US" altLang="ja-JP" sz="1000">
              <a:solidFill>
                <a:schemeClr val="dk1"/>
              </a:solidFill>
              <a:effectLst/>
              <a:latin typeface="+mn-lt"/>
              <a:ea typeface="+mn-ea"/>
              <a:cs typeface="+mn-cs"/>
            </a:rPr>
            <a:t>5</a:t>
          </a:r>
          <a:r>
            <a:rPr kumimoji="1" lang="ja-JP" altLang="ja-JP" sz="1000">
              <a:solidFill>
                <a:schemeClr val="dk1"/>
              </a:solidFill>
              <a:effectLst/>
              <a:latin typeface="+mn-lt"/>
              <a:ea typeface="+mn-ea"/>
              <a:cs typeface="+mn-cs"/>
            </a:rPr>
            <a:t>年度のラスパイレス指数は</a:t>
          </a:r>
          <a:r>
            <a:rPr kumimoji="1" lang="en-US" altLang="ja-JP" sz="1000">
              <a:solidFill>
                <a:schemeClr val="dk1"/>
              </a:solidFill>
              <a:effectLst/>
              <a:latin typeface="+mn-lt"/>
              <a:ea typeface="+mn-ea"/>
              <a:cs typeface="+mn-cs"/>
            </a:rPr>
            <a:t>100</a:t>
          </a:r>
          <a:r>
            <a:rPr kumimoji="1" lang="ja-JP" altLang="ja-JP" sz="1000">
              <a:solidFill>
                <a:schemeClr val="dk1"/>
              </a:solidFill>
              <a:effectLst/>
              <a:latin typeface="+mn-lt"/>
              <a:ea typeface="+mn-ea"/>
              <a:cs typeface="+mn-cs"/>
            </a:rPr>
            <a:t>を下回っているが、今後も引き続き、給与全般の適正化に努めることで、水準を見直していく。</a:t>
          </a:r>
          <a:endParaRPr lang="ja-JP" altLang="ja-JP" sz="10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18143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135164</xdr:rowOff>
    </xdr:from>
    <xdr:to>
      <xdr:col>81</xdr:col>
      <xdr:colOff>44450</xdr:colOff>
      <xdr:row>85</xdr:row>
      <xdr:rowOff>169636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708414"/>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117220</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3475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100693</xdr:rowOff>
    </xdr:from>
    <xdr:to>
      <xdr:col>81</xdr:col>
      <xdr:colOff>95250</xdr:colOff>
      <xdr:row>85</xdr:row>
      <xdr:rowOff>30843</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0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169636</xdr:rowOff>
    </xdr:from>
    <xdr:to>
      <xdr:col>77</xdr:col>
      <xdr:colOff>44450</xdr:colOff>
      <xdr:row>86</xdr:row>
      <xdr:rowOff>49893</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742886"/>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152400</xdr:rowOff>
    </xdr:from>
    <xdr:to>
      <xdr:col>72</xdr:col>
      <xdr:colOff>203200</xdr:colOff>
      <xdr:row>86</xdr:row>
      <xdr:rowOff>49893</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72565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152400</xdr:rowOff>
    </xdr:from>
    <xdr:to>
      <xdr:col>68</xdr:col>
      <xdr:colOff>152400</xdr:colOff>
      <xdr:row>86</xdr:row>
      <xdr:rowOff>67129</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725650"/>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67129</xdr:rowOff>
    </xdr:from>
    <xdr:to>
      <xdr:col>64</xdr:col>
      <xdr:colOff>152400</xdr:colOff>
      <xdr:row>85</xdr:row>
      <xdr:rowOff>168729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7456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56441</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62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118836</xdr:rowOff>
    </xdr:from>
    <xdr:to>
      <xdr:col>77</xdr:col>
      <xdr:colOff>95250</xdr:colOff>
      <xdr:row>86</xdr:row>
      <xdr:rowOff>48986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33763</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778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170543</xdr:rowOff>
    </xdr:from>
    <xdr:to>
      <xdr:col>73</xdr:col>
      <xdr:colOff>44450</xdr:colOff>
      <xdr:row>86</xdr:row>
      <xdr:rowOff>100693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85470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101600</xdr:rowOff>
    </xdr:from>
    <xdr:to>
      <xdr:col>68</xdr:col>
      <xdr:colOff>203200</xdr:colOff>
      <xdr:row>86</xdr:row>
      <xdr:rowOff>31750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平成</a:t>
          </a:r>
          <a:r>
            <a:rPr kumimoji="1" lang="en-US" altLang="ja-JP" sz="1000">
              <a:solidFill>
                <a:schemeClr val="dk1"/>
              </a:solidFill>
              <a:effectLst/>
              <a:latin typeface="+mn-lt"/>
              <a:ea typeface="+mn-ea"/>
              <a:cs typeface="+mn-cs"/>
            </a:rPr>
            <a:t>17</a:t>
          </a:r>
          <a:r>
            <a:rPr kumimoji="1" lang="ja-JP" altLang="ja-JP" sz="1000">
              <a:solidFill>
                <a:schemeClr val="dk1"/>
              </a:solidFill>
              <a:effectLst/>
              <a:latin typeface="+mn-lt"/>
              <a:ea typeface="+mn-ea"/>
              <a:cs typeface="+mn-cs"/>
            </a:rPr>
            <a:t>年度に策定した第</a:t>
          </a:r>
          <a:r>
            <a:rPr kumimoji="1" lang="en-US" altLang="ja-JP" sz="1000">
              <a:solidFill>
                <a:schemeClr val="dk1"/>
              </a:solidFill>
              <a:effectLst/>
              <a:latin typeface="+mn-lt"/>
              <a:ea typeface="+mn-ea"/>
              <a:cs typeface="+mn-cs"/>
            </a:rPr>
            <a:t>1</a:t>
          </a:r>
          <a:r>
            <a:rPr kumimoji="1" lang="ja-JP" altLang="ja-JP" sz="1000">
              <a:solidFill>
                <a:schemeClr val="dk1"/>
              </a:solidFill>
              <a:effectLst/>
              <a:latin typeface="+mn-lt"/>
              <a:ea typeface="+mn-ea"/>
              <a:cs typeface="+mn-cs"/>
            </a:rPr>
            <a:t>次別府市定員適正化計画の目標数値以上の職員数を削減し、行財政改革に取り組んだ。</a:t>
          </a:r>
          <a:endParaRPr lang="ja-JP" altLang="ja-JP" sz="1000">
            <a:effectLst/>
          </a:endParaRPr>
        </a:p>
        <a:p>
          <a:r>
            <a:rPr kumimoji="1" lang="ja-JP" altLang="ja-JP" sz="1000">
              <a:solidFill>
                <a:schemeClr val="dk1"/>
              </a:solidFill>
              <a:effectLst/>
              <a:latin typeface="+mn-lt"/>
              <a:ea typeface="+mn-ea"/>
              <a:cs typeface="+mn-cs"/>
            </a:rPr>
            <a:t>　さらに、平成</a:t>
          </a:r>
          <a:r>
            <a:rPr kumimoji="1" lang="en-US" altLang="ja-JP" sz="1000">
              <a:solidFill>
                <a:schemeClr val="dk1"/>
              </a:solidFill>
              <a:effectLst/>
              <a:latin typeface="+mn-lt"/>
              <a:ea typeface="+mn-ea"/>
              <a:cs typeface="+mn-cs"/>
            </a:rPr>
            <a:t>24</a:t>
          </a:r>
          <a:r>
            <a:rPr kumimoji="1" lang="ja-JP" altLang="ja-JP" sz="1000">
              <a:solidFill>
                <a:schemeClr val="dk1"/>
              </a:solidFill>
              <a:effectLst/>
              <a:latin typeface="+mn-lt"/>
              <a:ea typeface="+mn-ea"/>
              <a:cs typeface="+mn-cs"/>
            </a:rPr>
            <a:t>年</a:t>
          </a:r>
          <a:r>
            <a:rPr kumimoji="1" lang="en-US" altLang="ja-JP" sz="1000">
              <a:solidFill>
                <a:schemeClr val="dk1"/>
              </a:solidFill>
              <a:effectLst/>
              <a:latin typeface="+mn-lt"/>
              <a:ea typeface="+mn-ea"/>
              <a:cs typeface="+mn-cs"/>
            </a:rPr>
            <a:t>4</a:t>
          </a:r>
          <a:r>
            <a:rPr kumimoji="1" lang="ja-JP" altLang="ja-JP" sz="1000">
              <a:solidFill>
                <a:schemeClr val="dk1"/>
              </a:solidFill>
              <a:effectLst/>
              <a:latin typeface="+mn-lt"/>
              <a:ea typeface="+mn-ea"/>
              <a:cs typeface="+mn-cs"/>
            </a:rPr>
            <a:t>月</a:t>
          </a:r>
          <a:r>
            <a:rPr kumimoji="1" lang="en-US" altLang="ja-JP" sz="1000">
              <a:solidFill>
                <a:schemeClr val="dk1"/>
              </a:solidFill>
              <a:effectLst/>
              <a:latin typeface="+mn-lt"/>
              <a:ea typeface="+mn-ea"/>
              <a:cs typeface="+mn-cs"/>
            </a:rPr>
            <a:t>1</a:t>
          </a:r>
          <a:r>
            <a:rPr kumimoji="1" lang="ja-JP" altLang="ja-JP" sz="1000">
              <a:solidFill>
                <a:schemeClr val="dk1"/>
              </a:solidFill>
              <a:effectLst/>
              <a:latin typeface="+mn-lt"/>
              <a:ea typeface="+mn-ea"/>
              <a:cs typeface="+mn-cs"/>
            </a:rPr>
            <a:t>日を起点とした第</a:t>
          </a:r>
          <a:r>
            <a:rPr kumimoji="1" lang="en-US" altLang="ja-JP" sz="1000">
              <a:solidFill>
                <a:schemeClr val="dk1"/>
              </a:solidFill>
              <a:effectLst/>
              <a:latin typeface="+mn-lt"/>
              <a:ea typeface="+mn-ea"/>
              <a:cs typeface="+mn-cs"/>
            </a:rPr>
            <a:t>2</a:t>
          </a:r>
          <a:r>
            <a:rPr kumimoji="1" lang="ja-JP" altLang="ja-JP" sz="1000">
              <a:solidFill>
                <a:schemeClr val="dk1"/>
              </a:solidFill>
              <a:effectLst/>
              <a:latin typeface="+mn-lt"/>
              <a:ea typeface="+mn-ea"/>
              <a:cs typeface="+mn-cs"/>
            </a:rPr>
            <a:t>次定員適正化計画を策定し、</a:t>
          </a:r>
          <a:r>
            <a:rPr kumimoji="1" lang="en-US" altLang="ja-JP" sz="1000">
              <a:solidFill>
                <a:schemeClr val="dk1"/>
              </a:solidFill>
              <a:effectLst/>
              <a:latin typeface="+mn-lt"/>
              <a:ea typeface="+mn-ea"/>
              <a:cs typeface="+mn-cs"/>
            </a:rPr>
            <a:t>10</a:t>
          </a:r>
          <a:r>
            <a:rPr kumimoji="1" lang="ja-JP" altLang="ja-JP" sz="1000">
              <a:solidFill>
                <a:schemeClr val="dk1"/>
              </a:solidFill>
              <a:effectLst/>
              <a:latin typeface="+mn-lt"/>
              <a:ea typeface="+mn-ea"/>
              <a:cs typeface="+mn-cs"/>
            </a:rPr>
            <a:t>年間でより職員数を削減すべく適正な定員管理に努め、計画最終時点の令和</a:t>
          </a:r>
          <a:r>
            <a:rPr kumimoji="1" lang="en-US" altLang="ja-JP" sz="1000">
              <a:solidFill>
                <a:schemeClr val="dk1"/>
              </a:solidFill>
              <a:effectLst/>
              <a:latin typeface="+mn-lt"/>
              <a:ea typeface="+mn-ea"/>
              <a:cs typeface="+mn-cs"/>
            </a:rPr>
            <a:t>3</a:t>
          </a:r>
          <a:r>
            <a:rPr kumimoji="1" lang="ja-JP" altLang="ja-JP" sz="1000">
              <a:solidFill>
                <a:schemeClr val="dk1"/>
              </a:solidFill>
              <a:effectLst/>
              <a:latin typeface="+mn-lt"/>
              <a:ea typeface="+mn-ea"/>
              <a:cs typeface="+mn-cs"/>
            </a:rPr>
            <a:t>年</a:t>
          </a:r>
          <a:r>
            <a:rPr kumimoji="1" lang="en-US" altLang="ja-JP" sz="1000">
              <a:solidFill>
                <a:schemeClr val="dk1"/>
              </a:solidFill>
              <a:effectLst/>
              <a:latin typeface="+mn-lt"/>
              <a:ea typeface="+mn-ea"/>
              <a:cs typeface="+mn-cs"/>
            </a:rPr>
            <a:t>4</a:t>
          </a:r>
          <a:r>
            <a:rPr kumimoji="1" lang="ja-JP" altLang="ja-JP" sz="1000">
              <a:solidFill>
                <a:schemeClr val="dk1"/>
              </a:solidFill>
              <a:effectLst/>
              <a:latin typeface="+mn-lt"/>
              <a:ea typeface="+mn-ea"/>
              <a:cs typeface="+mn-cs"/>
            </a:rPr>
            <a:t>月</a:t>
          </a:r>
          <a:r>
            <a:rPr kumimoji="1" lang="en-US" altLang="ja-JP" sz="1000">
              <a:solidFill>
                <a:schemeClr val="dk1"/>
              </a:solidFill>
              <a:effectLst/>
              <a:latin typeface="+mn-lt"/>
              <a:ea typeface="+mn-ea"/>
              <a:cs typeface="+mn-cs"/>
            </a:rPr>
            <a:t>1</a:t>
          </a:r>
          <a:r>
            <a:rPr kumimoji="1" lang="ja-JP" altLang="ja-JP" sz="1000">
              <a:solidFill>
                <a:schemeClr val="dk1"/>
              </a:solidFill>
              <a:effectLst/>
              <a:latin typeface="+mn-lt"/>
              <a:ea typeface="+mn-ea"/>
              <a:cs typeface="+mn-cs"/>
            </a:rPr>
            <a:t>日までに一定の削減を達成した。</a:t>
          </a:r>
          <a:endParaRPr lang="ja-JP" altLang="ja-JP" sz="1000">
            <a:effectLst/>
          </a:endParaRPr>
        </a:p>
        <a:p>
          <a:r>
            <a:rPr kumimoji="1" lang="ja-JP" altLang="ja-JP" sz="1000">
              <a:solidFill>
                <a:schemeClr val="dk1"/>
              </a:solidFill>
              <a:effectLst/>
              <a:latin typeface="+mn-lt"/>
              <a:ea typeface="+mn-ea"/>
              <a:cs typeface="+mn-cs"/>
            </a:rPr>
            <a:t>　今後も、新たな定員管理の指標を検討しつつ、適正な定員管理を行っていく。</a:t>
          </a:r>
          <a:endParaRPr lang="ja-JP" altLang="ja-JP" sz="10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120438</xdr:rowOff>
    </xdr:from>
    <xdr:to>
      <xdr:col>81</xdr:col>
      <xdr:colOff>44450</xdr:colOff>
      <xdr:row>67</xdr:row>
      <xdr:rowOff>82021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35988"/>
          <a:ext cx="0" cy="13331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54098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4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82021</xdr:rowOff>
    </xdr:from>
    <xdr:to>
      <xdr:col>81</xdr:col>
      <xdr:colOff>133350</xdr:colOff>
      <xdr:row>67</xdr:row>
      <xdr:rowOff>82021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6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35365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7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120438</xdr:rowOff>
    </xdr:from>
    <xdr:to>
      <xdr:col>81</xdr:col>
      <xdr:colOff>133350</xdr:colOff>
      <xdr:row>59</xdr:row>
      <xdr:rowOff>120438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3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133879</xdr:rowOff>
    </xdr:from>
    <xdr:to>
      <xdr:col>81</xdr:col>
      <xdr:colOff>44450</xdr:colOff>
      <xdr:row>64</xdr:row>
      <xdr:rowOff>137901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1106679"/>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3615</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6335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158538</xdr:rowOff>
    </xdr:from>
    <xdr:to>
      <xdr:col>81</xdr:col>
      <xdr:colOff>95250</xdr:colOff>
      <xdr:row>63</xdr:row>
      <xdr:rowOff>88688</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103717</xdr:rowOff>
    </xdr:from>
    <xdr:to>
      <xdr:col>77</xdr:col>
      <xdr:colOff>44450</xdr:colOff>
      <xdr:row>64</xdr:row>
      <xdr:rowOff>137901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1076517"/>
          <a:ext cx="889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146473</xdr:rowOff>
    </xdr:from>
    <xdr:to>
      <xdr:col>77</xdr:col>
      <xdr:colOff>95250</xdr:colOff>
      <xdr:row>63</xdr:row>
      <xdr:rowOff>76623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86800</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45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83608</xdr:rowOff>
    </xdr:from>
    <xdr:to>
      <xdr:col>72</xdr:col>
      <xdr:colOff>203200</xdr:colOff>
      <xdr:row>64</xdr:row>
      <xdr:rowOff>103717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10564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134408</xdr:rowOff>
    </xdr:from>
    <xdr:to>
      <xdr:col>73</xdr:col>
      <xdr:colOff>44450</xdr:colOff>
      <xdr:row>63</xdr:row>
      <xdr:rowOff>64558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74735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3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31327</xdr:rowOff>
    </xdr:from>
    <xdr:to>
      <xdr:col>68</xdr:col>
      <xdr:colOff>152400</xdr:colOff>
      <xdr:row>64</xdr:row>
      <xdr:rowOff>83608</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1004127"/>
          <a:ext cx="8890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126365</xdr:rowOff>
    </xdr:from>
    <xdr:to>
      <xdr:col>68</xdr:col>
      <xdr:colOff>203200</xdr:colOff>
      <xdr:row>63</xdr:row>
      <xdr:rowOff>56515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66692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2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124354</xdr:rowOff>
    </xdr:from>
    <xdr:to>
      <xdr:col>64</xdr:col>
      <xdr:colOff>152400</xdr:colOff>
      <xdr:row>63</xdr:row>
      <xdr:rowOff>54504</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64681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2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83079</xdr:rowOff>
    </xdr:from>
    <xdr:to>
      <xdr:col>81</xdr:col>
      <xdr:colOff>95250</xdr:colOff>
      <xdr:row>65</xdr:row>
      <xdr:rowOff>13229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105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55156</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1027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87101</xdr:rowOff>
    </xdr:from>
    <xdr:to>
      <xdr:col>77</xdr:col>
      <xdr:colOff>95250</xdr:colOff>
      <xdr:row>65</xdr:row>
      <xdr:rowOff>17251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105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2028</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1462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52917</xdr:rowOff>
    </xdr:from>
    <xdr:to>
      <xdr:col>73</xdr:col>
      <xdr:colOff>44450</xdr:colOff>
      <xdr:row>64</xdr:row>
      <xdr:rowOff>154517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10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139294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111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32808</xdr:rowOff>
    </xdr:from>
    <xdr:to>
      <xdr:col>68</xdr:col>
      <xdr:colOff>203200</xdr:colOff>
      <xdr:row>64</xdr:row>
      <xdr:rowOff>134408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100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119185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109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151977</xdr:rowOff>
    </xdr:from>
    <xdr:to>
      <xdr:col>64</xdr:col>
      <xdr:colOff>152400</xdr:colOff>
      <xdr:row>64</xdr:row>
      <xdr:rowOff>82127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66904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103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分子については</a:t>
          </a:r>
          <a:r>
            <a:rPr kumimoji="1" lang="ja-JP" altLang="en-US" sz="1000">
              <a:solidFill>
                <a:schemeClr val="dk1"/>
              </a:solidFill>
              <a:effectLst/>
              <a:latin typeface="+mn-lt"/>
              <a:ea typeface="+mn-ea"/>
              <a:cs typeface="+mn-cs"/>
            </a:rPr>
            <a:t>減</a:t>
          </a:r>
          <a:r>
            <a:rPr kumimoji="1" lang="ja-JP" altLang="ja-JP" sz="1000">
              <a:solidFill>
                <a:schemeClr val="dk1"/>
              </a:solidFill>
              <a:effectLst/>
              <a:latin typeface="+mn-lt"/>
              <a:ea typeface="+mn-ea"/>
              <a:cs typeface="+mn-cs"/>
            </a:rPr>
            <a:t>となった。これは、控除財源である公営住宅使用料等の</a:t>
          </a:r>
          <a:r>
            <a:rPr kumimoji="1" lang="ja-JP" altLang="en-US" sz="1000">
              <a:solidFill>
                <a:schemeClr val="dk1"/>
              </a:solidFill>
              <a:effectLst/>
              <a:latin typeface="+mn-lt"/>
              <a:ea typeface="+mn-ea"/>
              <a:cs typeface="+mn-cs"/>
            </a:rPr>
            <a:t>減</a:t>
          </a:r>
          <a:r>
            <a:rPr kumimoji="1" lang="ja-JP" altLang="ja-JP" sz="1000">
              <a:solidFill>
                <a:schemeClr val="dk1"/>
              </a:solidFill>
              <a:effectLst/>
              <a:latin typeface="+mn-lt"/>
              <a:ea typeface="+mn-ea"/>
              <a:cs typeface="+mn-cs"/>
            </a:rPr>
            <a:t>があったものの、</a:t>
          </a:r>
          <a:r>
            <a:rPr kumimoji="1" lang="ja-JP" altLang="en-US" sz="1000">
              <a:solidFill>
                <a:schemeClr val="dk1"/>
              </a:solidFill>
              <a:effectLst/>
              <a:latin typeface="+mn-lt"/>
              <a:ea typeface="+mn-ea"/>
              <a:cs typeface="+mn-cs"/>
            </a:rPr>
            <a:t>臨時財政対策債</a:t>
          </a:r>
          <a:r>
            <a:rPr kumimoji="1" lang="ja-JP" altLang="ja-JP" sz="1000">
              <a:solidFill>
                <a:schemeClr val="dk1"/>
              </a:solidFill>
              <a:effectLst/>
              <a:latin typeface="+mn-lt"/>
              <a:ea typeface="+mn-ea"/>
              <a:cs typeface="+mn-cs"/>
            </a:rPr>
            <a:t>などの</a:t>
          </a:r>
          <a:r>
            <a:rPr kumimoji="1" lang="ja-JP" altLang="en-US" sz="1000">
              <a:solidFill>
                <a:schemeClr val="dk1"/>
              </a:solidFill>
              <a:effectLst/>
              <a:latin typeface="+mn-lt"/>
              <a:ea typeface="+mn-ea"/>
              <a:cs typeface="+mn-cs"/>
            </a:rPr>
            <a:t>償還額</a:t>
          </a:r>
          <a:r>
            <a:rPr kumimoji="1" lang="ja-JP" altLang="ja-JP" sz="1000">
              <a:solidFill>
                <a:schemeClr val="dk1"/>
              </a:solidFill>
              <a:effectLst/>
              <a:latin typeface="+mn-lt"/>
              <a:ea typeface="+mn-ea"/>
              <a:cs typeface="+mn-cs"/>
            </a:rPr>
            <a:t>が</a:t>
          </a:r>
          <a:r>
            <a:rPr kumimoji="1" lang="ja-JP" altLang="en-US" sz="1000">
              <a:solidFill>
                <a:schemeClr val="dk1"/>
              </a:solidFill>
              <a:effectLst/>
              <a:latin typeface="+mn-lt"/>
              <a:ea typeface="+mn-ea"/>
              <a:cs typeface="+mn-cs"/>
            </a:rPr>
            <a:t>減少</a:t>
          </a:r>
          <a:r>
            <a:rPr kumimoji="1" lang="ja-JP" altLang="ja-JP" sz="1000">
              <a:solidFill>
                <a:schemeClr val="dk1"/>
              </a:solidFill>
              <a:effectLst/>
              <a:latin typeface="+mn-lt"/>
              <a:ea typeface="+mn-ea"/>
              <a:cs typeface="+mn-cs"/>
            </a:rPr>
            <a:t>したためである。</a:t>
          </a:r>
          <a:endParaRPr kumimoji="1" lang="en-US" altLang="ja-JP" sz="1000">
            <a:solidFill>
              <a:schemeClr val="dk1"/>
            </a:solidFill>
            <a:effectLst/>
            <a:latin typeface="+mn-lt"/>
            <a:ea typeface="+mn-ea"/>
            <a:cs typeface="+mn-cs"/>
          </a:endParaRPr>
        </a:p>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分母については</a:t>
          </a:r>
          <a:r>
            <a:rPr kumimoji="1" lang="ja-JP" altLang="en-US" sz="1000">
              <a:solidFill>
                <a:schemeClr val="dk1"/>
              </a:solidFill>
              <a:effectLst/>
              <a:latin typeface="+mn-lt"/>
              <a:ea typeface="+mn-ea"/>
              <a:cs typeface="+mn-cs"/>
            </a:rPr>
            <a:t>増</a:t>
          </a:r>
          <a:r>
            <a:rPr kumimoji="1" lang="ja-JP" altLang="ja-JP" sz="1000">
              <a:solidFill>
                <a:schemeClr val="dk1"/>
              </a:solidFill>
              <a:effectLst/>
              <a:latin typeface="+mn-lt"/>
              <a:ea typeface="+mn-ea"/>
              <a:cs typeface="+mn-cs"/>
            </a:rPr>
            <a:t>となった。</a:t>
          </a:r>
          <a:r>
            <a:rPr kumimoji="1" lang="ja-JP" altLang="en-US" sz="1000">
              <a:solidFill>
                <a:schemeClr val="dk1"/>
              </a:solidFill>
              <a:effectLst/>
              <a:latin typeface="+mn-lt"/>
              <a:ea typeface="+mn-ea"/>
              <a:cs typeface="+mn-cs"/>
            </a:rPr>
            <a:t>固定資産税や地方消費税交付金</a:t>
          </a:r>
          <a:r>
            <a:rPr kumimoji="1" lang="ja-JP" altLang="ja-JP" sz="1000">
              <a:solidFill>
                <a:schemeClr val="dk1"/>
              </a:solidFill>
              <a:effectLst/>
              <a:latin typeface="+mn-lt"/>
              <a:ea typeface="+mn-ea"/>
              <a:cs typeface="+mn-cs"/>
            </a:rPr>
            <a:t>の</a:t>
          </a:r>
          <a:r>
            <a:rPr kumimoji="1" lang="ja-JP" altLang="en-US" sz="1000">
              <a:solidFill>
                <a:schemeClr val="dk1"/>
              </a:solidFill>
              <a:effectLst/>
              <a:latin typeface="+mn-lt"/>
              <a:ea typeface="+mn-ea"/>
              <a:cs typeface="+mn-cs"/>
            </a:rPr>
            <a:t>増</a:t>
          </a:r>
          <a:r>
            <a:rPr kumimoji="1" lang="ja-JP" altLang="ja-JP" sz="1000">
              <a:solidFill>
                <a:schemeClr val="dk1"/>
              </a:solidFill>
              <a:effectLst/>
              <a:latin typeface="+mn-lt"/>
              <a:ea typeface="+mn-ea"/>
              <a:cs typeface="+mn-cs"/>
            </a:rPr>
            <a:t>に伴う標準</a:t>
          </a:r>
          <a:r>
            <a:rPr kumimoji="1" lang="ja-JP" altLang="en-US" sz="1000">
              <a:solidFill>
                <a:schemeClr val="dk1"/>
              </a:solidFill>
              <a:effectLst/>
              <a:latin typeface="+mn-lt"/>
              <a:ea typeface="+mn-ea"/>
              <a:cs typeface="+mn-cs"/>
            </a:rPr>
            <a:t>税収入額</a:t>
          </a:r>
          <a:r>
            <a:rPr kumimoji="1" lang="ja-JP" altLang="ja-JP" sz="1000">
              <a:solidFill>
                <a:schemeClr val="dk1"/>
              </a:solidFill>
              <a:effectLst/>
              <a:latin typeface="+mn-lt"/>
              <a:ea typeface="+mn-ea"/>
              <a:cs typeface="+mn-cs"/>
            </a:rPr>
            <a:t>の</a:t>
          </a:r>
          <a:r>
            <a:rPr kumimoji="1" lang="ja-JP" altLang="en-US" sz="1000">
              <a:solidFill>
                <a:schemeClr val="dk1"/>
              </a:solidFill>
              <a:effectLst/>
              <a:latin typeface="+mn-lt"/>
              <a:ea typeface="+mn-ea"/>
              <a:cs typeface="+mn-cs"/>
            </a:rPr>
            <a:t>増</a:t>
          </a:r>
          <a:r>
            <a:rPr kumimoji="1" lang="ja-JP" altLang="ja-JP" sz="1000">
              <a:solidFill>
                <a:schemeClr val="dk1"/>
              </a:solidFill>
              <a:effectLst/>
              <a:latin typeface="+mn-lt"/>
              <a:ea typeface="+mn-ea"/>
              <a:cs typeface="+mn-cs"/>
            </a:rPr>
            <a:t>及び</a:t>
          </a:r>
          <a:r>
            <a:rPr kumimoji="1" lang="ja-JP" altLang="en-US" sz="1000">
              <a:solidFill>
                <a:schemeClr val="dk1"/>
              </a:solidFill>
              <a:effectLst/>
              <a:latin typeface="+mn-lt"/>
              <a:ea typeface="+mn-ea"/>
              <a:cs typeface="+mn-cs"/>
            </a:rPr>
            <a:t>標準財政規模が増加となったためである。</a:t>
          </a:r>
          <a:endParaRPr kumimoji="1" lang="en-US" altLang="ja-JP" sz="1000">
            <a:solidFill>
              <a:schemeClr val="dk1"/>
            </a:solidFill>
            <a:effectLst/>
            <a:latin typeface="+mn-lt"/>
            <a:ea typeface="+mn-ea"/>
            <a:cs typeface="+mn-cs"/>
          </a:endParaRPr>
        </a:p>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前年度との単年度の比較では</a:t>
          </a:r>
          <a:r>
            <a:rPr kumimoji="1" lang="ja-JP" altLang="en-US" sz="1000">
              <a:solidFill>
                <a:schemeClr val="dk1"/>
              </a:solidFill>
              <a:effectLst/>
              <a:latin typeface="+mn-lt"/>
              <a:ea typeface="+mn-ea"/>
              <a:cs typeface="+mn-cs"/>
            </a:rPr>
            <a:t>改善</a:t>
          </a:r>
          <a:r>
            <a:rPr kumimoji="1" lang="ja-JP" altLang="ja-JP" sz="1000">
              <a:solidFill>
                <a:schemeClr val="dk1"/>
              </a:solidFill>
              <a:effectLst/>
              <a:latin typeface="+mn-lt"/>
              <a:ea typeface="+mn-ea"/>
              <a:cs typeface="+mn-cs"/>
            </a:rPr>
            <a:t>して</a:t>
          </a:r>
          <a:r>
            <a:rPr kumimoji="1" lang="ja-JP" altLang="en-US" sz="1000">
              <a:solidFill>
                <a:schemeClr val="dk1"/>
              </a:solidFill>
              <a:effectLst/>
              <a:latin typeface="+mn-lt"/>
              <a:ea typeface="+mn-ea"/>
              <a:cs typeface="+mn-cs"/>
            </a:rPr>
            <a:t>いるが、</a:t>
          </a:r>
          <a:r>
            <a:rPr kumimoji="1" lang="ja-JP" altLang="ja-JP" sz="1000">
              <a:solidFill>
                <a:schemeClr val="dk1"/>
              </a:solidFill>
              <a:effectLst/>
              <a:latin typeface="+mn-lt"/>
              <a:ea typeface="+mn-ea"/>
              <a:cs typeface="+mn-cs"/>
            </a:rPr>
            <a:t>令和</a:t>
          </a:r>
          <a:r>
            <a:rPr kumimoji="1" lang="en-US" altLang="ja-JP" sz="1000">
              <a:solidFill>
                <a:schemeClr val="dk1"/>
              </a:solidFill>
              <a:effectLst/>
              <a:latin typeface="+mn-lt"/>
              <a:ea typeface="+mn-ea"/>
              <a:cs typeface="+mn-cs"/>
            </a:rPr>
            <a:t>2</a:t>
          </a:r>
          <a:r>
            <a:rPr kumimoji="1" lang="ja-JP" altLang="ja-JP" sz="1000">
              <a:solidFill>
                <a:schemeClr val="dk1"/>
              </a:solidFill>
              <a:effectLst/>
              <a:latin typeface="+mn-lt"/>
              <a:ea typeface="+mn-ea"/>
              <a:cs typeface="+mn-cs"/>
            </a:rPr>
            <a:t>年度と令和</a:t>
          </a:r>
          <a:r>
            <a:rPr kumimoji="1" lang="en-US" altLang="ja-JP" sz="1000">
              <a:solidFill>
                <a:schemeClr val="dk1"/>
              </a:solidFill>
              <a:effectLst/>
              <a:latin typeface="+mn-lt"/>
              <a:ea typeface="+mn-ea"/>
              <a:cs typeface="+mn-cs"/>
            </a:rPr>
            <a:t>5</a:t>
          </a:r>
          <a:r>
            <a:rPr kumimoji="1" lang="ja-JP" altLang="ja-JP" sz="1000">
              <a:solidFill>
                <a:schemeClr val="dk1"/>
              </a:solidFill>
              <a:effectLst/>
              <a:latin typeface="+mn-lt"/>
              <a:ea typeface="+mn-ea"/>
              <a:cs typeface="+mn-cs"/>
            </a:rPr>
            <a:t>年度との比較において</a:t>
          </a:r>
          <a:r>
            <a:rPr kumimoji="1" lang="ja-JP" altLang="en-US" sz="1000">
              <a:solidFill>
                <a:schemeClr val="dk1"/>
              </a:solidFill>
              <a:effectLst/>
              <a:latin typeface="+mn-lt"/>
              <a:ea typeface="+mn-ea"/>
              <a:cs typeface="+mn-cs"/>
            </a:rPr>
            <a:t>は</a:t>
          </a:r>
          <a:r>
            <a:rPr kumimoji="1" lang="ja-JP" altLang="ja-JP" sz="1000">
              <a:solidFill>
                <a:schemeClr val="dk1"/>
              </a:solidFill>
              <a:effectLst/>
              <a:latin typeface="+mn-lt"/>
              <a:ea typeface="+mn-ea"/>
              <a:cs typeface="+mn-cs"/>
            </a:rPr>
            <a:t>、悪化しているため、</a:t>
          </a:r>
          <a:r>
            <a:rPr kumimoji="1" lang="en-US" altLang="ja-JP" sz="1000">
              <a:solidFill>
                <a:schemeClr val="dk1"/>
              </a:solidFill>
              <a:effectLst/>
              <a:latin typeface="+mn-lt"/>
              <a:ea typeface="+mn-ea"/>
              <a:cs typeface="+mn-cs"/>
            </a:rPr>
            <a:t>3</a:t>
          </a:r>
          <a:r>
            <a:rPr kumimoji="1" lang="ja-JP" altLang="ja-JP" sz="1000">
              <a:solidFill>
                <a:schemeClr val="dk1"/>
              </a:solidFill>
              <a:effectLst/>
              <a:latin typeface="+mn-lt"/>
              <a:ea typeface="+mn-ea"/>
              <a:cs typeface="+mn-cs"/>
            </a:rPr>
            <a:t>か年平均</a:t>
          </a:r>
          <a:r>
            <a:rPr kumimoji="1" lang="ja-JP" altLang="en-US" sz="1000">
              <a:solidFill>
                <a:schemeClr val="dk1"/>
              </a:solidFill>
              <a:effectLst/>
              <a:latin typeface="+mn-lt"/>
              <a:ea typeface="+mn-ea"/>
              <a:cs typeface="+mn-cs"/>
            </a:rPr>
            <a:t>は</a:t>
          </a:r>
          <a:r>
            <a:rPr kumimoji="1" lang="ja-JP" altLang="ja-JP" sz="1000">
              <a:solidFill>
                <a:schemeClr val="dk1"/>
              </a:solidFill>
              <a:effectLst/>
              <a:latin typeface="+mn-lt"/>
              <a:ea typeface="+mn-ea"/>
              <a:cs typeface="+mn-cs"/>
            </a:rPr>
            <a:t>悪化となった。良好な数値となっているものの、将来負担を見据えた効率的かつ効果的な事業執行及び事業選択により、健全な財政運営に努める。</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110974</xdr:rowOff>
    </xdr:from>
    <xdr:to>
      <xdr:col>81</xdr:col>
      <xdr:colOff>44450</xdr:colOff>
      <xdr:row>44</xdr:row>
      <xdr:rowOff>73176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111724"/>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45253</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73176</xdr:rowOff>
    </xdr:from>
    <xdr:to>
      <xdr:col>81</xdr:col>
      <xdr:colOff>133350</xdr:colOff>
      <xdr:row>44</xdr:row>
      <xdr:rowOff>73176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25901</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110974</xdr:rowOff>
    </xdr:from>
    <xdr:to>
      <xdr:col>81</xdr:col>
      <xdr:colOff>133350</xdr:colOff>
      <xdr:row>35</xdr:row>
      <xdr:rowOff>110974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12095</xdr:rowOff>
    </xdr:from>
    <xdr:to>
      <xdr:col>81</xdr:col>
      <xdr:colOff>44450</xdr:colOff>
      <xdr:row>40</xdr:row>
      <xdr:rowOff>81038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870095"/>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71258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929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114602</xdr:rowOff>
    </xdr:from>
    <xdr:to>
      <xdr:col>77</xdr:col>
      <xdr:colOff>44450</xdr:colOff>
      <xdr:row>40</xdr:row>
      <xdr:rowOff>12095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801152"/>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87691</xdr:rowOff>
    </xdr:from>
    <xdr:to>
      <xdr:col>77</xdr:col>
      <xdr:colOff>95250</xdr:colOff>
      <xdr:row>41</xdr:row>
      <xdr:rowOff>17841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2618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032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103112</xdr:rowOff>
    </xdr:from>
    <xdr:to>
      <xdr:col>72</xdr:col>
      <xdr:colOff>203200</xdr:colOff>
      <xdr:row>39</xdr:row>
      <xdr:rowOff>114602</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78966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162577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103112</xdr:rowOff>
    </xdr:from>
    <xdr:to>
      <xdr:col>68</xdr:col>
      <xdr:colOff>152400</xdr:colOff>
      <xdr:row>39</xdr:row>
      <xdr:rowOff>149074</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789662"/>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41728</xdr:rowOff>
    </xdr:from>
    <xdr:to>
      <xdr:col>68</xdr:col>
      <xdr:colOff>203200</xdr:colOff>
      <xdr:row>40</xdr:row>
      <xdr:rowOff>143328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128105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128105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30238</xdr:rowOff>
    </xdr:from>
    <xdr:to>
      <xdr:col>81</xdr:col>
      <xdr:colOff>95250</xdr:colOff>
      <xdr:row>40</xdr:row>
      <xdr:rowOff>131838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8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46765</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73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132745</xdr:rowOff>
    </xdr:from>
    <xdr:to>
      <xdr:col>77</xdr:col>
      <xdr:colOff>95250</xdr:colOff>
      <xdr:row>40</xdr:row>
      <xdr:rowOff>62895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81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73072</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588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63802</xdr:rowOff>
    </xdr:from>
    <xdr:to>
      <xdr:col>73</xdr:col>
      <xdr:colOff>44450</xdr:colOff>
      <xdr:row>39</xdr:row>
      <xdr:rowOff>165402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75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4129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51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52312</xdr:rowOff>
    </xdr:from>
    <xdr:to>
      <xdr:col>68</xdr:col>
      <xdr:colOff>203200</xdr:colOff>
      <xdr:row>39</xdr:row>
      <xdr:rowOff>153912</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73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164089</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50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98274</xdr:rowOff>
    </xdr:from>
    <xdr:to>
      <xdr:col>64</xdr:col>
      <xdr:colOff>152400</xdr:colOff>
      <xdr:row>40</xdr:row>
      <xdr:rowOff>28424</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78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38601</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553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分子においては、地方債現在高及</a:t>
          </a:r>
          <a:r>
            <a:rPr kumimoji="1" lang="ja-JP" altLang="en-US" sz="1000">
              <a:solidFill>
                <a:schemeClr val="dk1"/>
              </a:solidFill>
              <a:effectLst/>
              <a:latin typeface="+mn-lt"/>
              <a:ea typeface="+mn-ea"/>
              <a:cs typeface="+mn-cs"/>
            </a:rPr>
            <a:t>び退職手当負担</a:t>
          </a:r>
          <a:r>
            <a:rPr kumimoji="1" lang="ja-JP" altLang="ja-JP" sz="1000">
              <a:solidFill>
                <a:schemeClr val="dk1"/>
              </a:solidFill>
              <a:effectLst/>
              <a:latin typeface="+mn-lt"/>
              <a:ea typeface="+mn-ea"/>
              <a:cs typeface="+mn-cs"/>
            </a:rPr>
            <a:t>見込額の</a:t>
          </a:r>
          <a:r>
            <a:rPr kumimoji="1" lang="ja-JP" altLang="en-US" sz="1000">
              <a:solidFill>
                <a:schemeClr val="dk1"/>
              </a:solidFill>
              <a:effectLst/>
              <a:latin typeface="+mn-lt"/>
              <a:ea typeface="+mn-ea"/>
              <a:cs typeface="+mn-cs"/>
            </a:rPr>
            <a:t>増</a:t>
          </a:r>
          <a:r>
            <a:rPr kumimoji="1" lang="ja-JP" altLang="ja-JP" sz="1000">
              <a:solidFill>
                <a:schemeClr val="dk1"/>
              </a:solidFill>
              <a:effectLst/>
              <a:latin typeface="+mn-lt"/>
              <a:ea typeface="+mn-ea"/>
              <a:cs typeface="+mn-cs"/>
            </a:rPr>
            <a:t>により、将来負担額が</a:t>
          </a:r>
          <a:r>
            <a:rPr kumimoji="1" lang="ja-JP" altLang="en-US" sz="1000">
              <a:solidFill>
                <a:schemeClr val="dk1"/>
              </a:solidFill>
              <a:effectLst/>
              <a:latin typeface="+mn-lt"/>
              <a:ea typeface="+mn-ea"/>
              <a:cs typeface="+mn-cs"/>
            </a:rPr>
            <a:t>増</a:t>
          </a:r>
          <a:r>
            <a:rPr kumimoji="1" lang="ja-JP" altLang="ja-JP" sz="1000">
              <a:solidFill>
                <a:schemeClr val="dk1"/>
              </a:solidFill>
              <a:effectLst/>
              <a:latin typeface="+mn-lt"/>
              <a:ea typeface="+mn-ea"/>
              <a:cs typeface="+mn-cs"/>
            </a:rPr>
            <a:t>となったことに加え、充当可能基金の</a:t>
          </a:r>
          <a:r>
            <a:rPr kumimoji="1" lang="ja-JP" altLang="en-US" sz="1000">
              <a:solidFill>
                <a:schemeClr val="dk1"/>
              </a:solidFill>
              <a:effectLst/>
              <a:latin typeface="+mn-lt"/>
              <a:ea typeface="+mn-ea"/>
              <a:cs typeface="+mn-cs"/>
            </a:rPr>
            <a:t>大幅減</a:t>
          </a:r>
          <a:r>
            <a:rPr kumimoji="1" lang="ja-JP" altLang="ja-JP" sz="1000">
              <a:solidFill>
                <a:schemeClr val="dk1"/>
              </a:solidFill>
              <a:effectLst/>
              <a:latin typeface="+mn-lt"/>
              <a:ea typeface="+mn-ea"/>
              <a:cs typeface="+mn-cs"/>
            </a:rPr>
            <a:t>により、将来負担額から控除する充当可能財源等も</a:t>
          </a:r>
          <a:r>
            <a:rPr kumimoji="1" lang="ja-JP" altLang="en-US" sz="1000">
              <a:solidFill>
                <a:schemeClr val="dk1"/>
              </a:solidFill>
              <a:effectLst/>
              <a:latin typeface="+mn-lt"/>
              <a:ea typeface="+mn-ea"/>
              <a:cs typeface="+mn-cs"/>
            </a:rPr>
            <a:t>減少</a:t>
          </a:r>
          <a:r>
            <a:rPr kumimoji="1" lang="ja-JP" altLang="ja-JP" sz="1000">
              <a:solidFill>
                <a:schemeClr val="dk1"/>
              </a:solidFill>
              <a:effectLst/>
              <a:latin typeface="+mn-lt"/>
              <a:ea typeface="+mn-ea"/>
              <a:cs typeface="+mn-cs"/>
            </a:rPr>
            <a:t>したことから、</a:t>
          </a:r>
          <a:r>
            <a:rPr kumimoji="1" lang="ja-JP" altLang="en-US" sz="1000">
              <a:solidFill>
                <a:schemeClr val="dk1"/>
              </a:solidFill>
              <a:effectLst/>
              <a:latin typeface="+mn-lt"/>
              <a:ea typeface="+mn-ea"/>
              <a:cs typeface="+mn-cs"/>
            </a:rPr>
            <a:t>増</a:t>
          </a:r>
          <a:r>
            <a:rPr kumimoji="1" lang="ja-JP" altLang="ja-JP" sz="1000">
              <a:solidFill>
                <a:schemeClr val="dk1"/>
              </a:solidFill>
              <a:effectLst/>
              <a:latin typeface="+mn-lt"/>
              <a:ea typeface="+mn-ea"/>
              <a:cs typeface="+mn-cs"/>
            </a:rPr>
            <a:t>となった。</a:t>
          </a:r>
          <a:endParaRPr lang="ja-JP" altLang="ja-JP" sz="1000">
            <a:effectLst/>
          </a:endParaRPr>
        </a:p>
        <a:p>
          <a:r>
            <a:rPr kumimoji="1" lang="ja-JP" altLang="ja-JP" sz="1000">
              <a:solidFill>
                <a:schemeClr val="dk1"/>
              </a:solidFill>
              <a:effectLst/>
              <a:latin typeface="+mn-lt"/>
              <a:ea typeface="+mn-ea"/>
              <a:cs typeface="+mn-cs"/>
            </a:rPr>
            <a:t>　また、分母は標準財政規模の</a:t>
          </a:r>
          <a:r>
            <a:rPr kumimoji="1" lang="ja-JP" altLang="en-US" sz="1000">
              <a:solidFill>
                <a:schemeClr val="dk1"/>
              </a:solidFill>
              <a:effectLst/>
              <a:latin typeface="+mn-lt"/>
              <a:ea typeface="+mn-ea"/>
              <a:cs typeface="+mn-cs"/>
            </a:rPr>
            <a:t>増</a:t>
          </a:r>
          <a:r>
            <a:rPr kumimoji="1" lang="ja-JP" altLang="ja-JP" sz="1000">
              <a:solidFill>
                <a:schemeClr val="dk1"/>
              </a:solidFill>
              <a:effectLst/>
              <a:latin typeface="+mn-lt"/>
              <a:ea typeface="+mn-ea"/>
              <a:cs typeface="+mn-cs"/>
            </a:rPr>
            <a:t>、および元利償還金・準元利償還金に係る基準財政需要額算入額の</a:t>
          </a:r>
          <a:r>
            <a:rPr kumimoji="1" lang="ja-JP" altLang="en-US" sz="1000">
              <a:solidFill>
                <a:schemeClr val="dk1"/>
              </a:solidFill>
              <a:effectLst/>
              <a:latin typeface="+mn-lt"/>
              <a:ea typeface="+mn-ea"/>
              <a:cs typeface="+mn-cs"/>
            </a:rPr>
            <a:t>減</a:t>
          </a:r>
          <a:r>
            <a:rPr kumimoji="1" lang="ja-JP" altLang="ja-JP" sz="1000">
              <a:solidFill>
                <a:schemeClr val="dk1"/>
              </a:solidFill>
              <a:effectLst/>
              <a:latin typeface="+mn-lt"/>
              <a:ea typeface="+mn-ea"/>
              <a:cs typeface="+mn-cs"/>
            </a:rPr>
            <a:t>により</a:t>
          </a:r>
          <a:r>
            <a:rPr kumimoji="1" lang="ja-JP" altLang="en-US" sz="1000">
              <a:solidFill>
                <a:schemeClr val="dk1"/>
              </a:solidFill>
              <a:effectLst/>
              <a:latin typeface="+mn-lt"/>
              <a:ea typeface="+mn-ea"/>
              <a:cs typeface="+mn-cs"/>
            </a:rPr>
            <a:t>増</a:t>
          </a:r>
          <a:r>
            <a:rPr kumimoji="1" lang="ja-JP" altLang="ja-JP" sz="1000">
              <a:solidFill>
                <a:schemeClr val="dk1"/>
              </a:solidFill>
              <a:effectLst/>
              <a:latin typeface="+mn-lt"/>
              <a:ea typeface="+mn-ea"/>
              <a:cs typeface="+mn-cs"/>
            </a:rPr>
            <a:t>となった</a:t>
          </a:r>
          <a:r>
            <a:rPr kumimoji="1" lang="ja-JP" altLang="en-US" sz="1000">
              <a:solidFill>
                <a:schemeClr val="dk1"/>
              </a:solidFill>
              <a:effectLst/>
              <a:latin typeface="+mn-lt"/>
              <a:ea typeface="+mn-ea"/>
              <a:cs typeface="+mn-cs"/>
            </a:rPr>
            <a:t>。分子において充当可能財源等が将来負担額を上回ったことにより、将来負担比率はなかった。</a:t>
          </a:r>
          <a:r>
            <a:rPr kumimoji="1" lang="ja-JP" altLang="ja-JP" sz="1000">
              <a:solidFill>
                <a:schemeClr val="dk1"/>
              </a:solidFill>
              <a:effectLst/>
              <a:latin typeface="+mn-lt"/>
              <a:ea typeface="+mn-ea"/>
              <a:cs typeface="+mn-cs"/>
            </a:rPr>
            <a:t>今後も地方債発行を伴う事業の実施にあたっては、世代間負担の公平と公債費負担の中長期的な平準化などの観点から負担を軽減するよう努める。</a:t>
          </a:r>
          <a:endParaRPr lang="ja-JP" altLang="ja-JP" sz="10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130447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5891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102524</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74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130447</xdr:rowOff>
    </xdr:from>
    <xdr:to>
      <xdr:col>81</xdr:col>
      <xdr:colOff>133350</xdr:colOff>
      <xdr:row>22</xdr:row>
      <xdr:rowOff>130447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02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100784</xdr:rowOff>
    </xdr:from>
    <xdr:to>
      <xdr:col>68</xdr:col>
      <xdr:colOff>203200</xdr:colOff>
      <xdr:row>14</xdr:row>
      <xdr:rowOff>30934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41111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126637</xdr:rowOff>
    </xdr:from>
    <xdr:to>
      <xdr:col>64</xdr:col>
      <xdr:colOff>152400</xdr:colOff>
      <xdr:row>14</xdr:row>
      <xdr:rowOff>56787</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66964</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124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大分県別府市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112,926
108,013
125.34
64,306,010
63,233,071
815,375
27,176,022
38,454,199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人件費については、退職手当の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により、前年度と比較し</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依然として職員数や給与水準が類似団体と比較して高いことから、今後も新たな定員管理の指標を検討しつつ、適正な定員管理を行っていく。</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また、事務事業の見直し、行政需要にあった職員の適正配置などに努め、人件費の削減に努める。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131572</xdr:rowOff>
    </xdr:from>
    <xdr:to>
      <xdr:col>24</xdr:col>
      <xdr:colOff>25400</xdr:colOff>
      <xdr:row>41</xdr:row>
      <xdr:rowOff>133858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17972"/>
          <a:ext cx="0"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46499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131572</xdr:rowOff>
    </xdr:from>
    <xdr:to>
      <xdr:col>24</xdr:col>
      <xdr:colOff>114300</xdr:colOff>
      <xdr:row>32</xdr:row>
      <xdr:rowOff>131572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147574</xdr:rowOff>
    </xdr:from>
    <xdr:to>
      <xdr:col>24</xdr:col>
      <xdr:colOff>25400</xdr:colOff>
      <xdr:row>40</xdr:row>
      <xdr:rowOff>94996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834124"/>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154449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26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137922</xdr:rowOff>
    </xdr:from>
    <xdr:to>
      <xdr:col>24</xdr:col>
      <xdr:colOff>76200</xdr:colOff>
      <xdr:row>38</xdr:row>
      <xdr:rowOff>68072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8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165862</xdr:rowOff>
    </xdr:from>
    <xdr:to>
      <xdr:col>19</xdr:col>
      <xdr:colOff>187325</xdr:colOff>
      <xdr:row>40</xdr:row>
      <xdr:rowOff>94996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85241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147066</xdr:rowOff>
    </xdr:from>
    <xdr:to>
      <xdr:col>20</xdr:col>
      <xdr:colOff>38100</xdr:colOff>
      <xdr:row>38</xdr:row>
      <xdr:rowOff>77215</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87393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259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165862</xdr:rowOff>
    </xdr:from>
    <xdr:to>
      <xdr:col>15</xdr:col>
      <xdr:colOff>98425</xdr:colOff>
      <xdr:row>41</xdr:row>
      <xdr:rowOff>97282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852412"/>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110490</xdr:rowOff>
    </xdr:from>
    <xdr:to>
      <xdr:col>15</xdr:col>
      <xdr:colOff>149225</xdr:colOff>
      <xdr:row>38</xdr:row>
      <xdr:rowOff>40640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50817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22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41</xdr:row>
      <xdr:rowOff>97282</xdr:rowOff>
    </xdr:from>
    <xdr:to>
      <xdr:col>11</xdr:col>
      <xdr:colOff>9525</xdr:colOff>
      <xdr:row>41</xdr:row>
      <xdr:rowOff>115570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71267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94488</xdr:rowOff>
    </xdr:from>
    <xdr:to>
      <xdr:col>11</xdr:col>
      <xdr:colOff>60325</xdr:colOff>
      <xdr:row>39</xdr:row>
      <xdr:rowOff>24638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60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34815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7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147066</xdr:rowOff>
    </xdr:from>
    <xdr:to>
      <xdr:col>6</xdr:col>
      <xdr:colOff>171450</xdr:colOff>
      <xdr:row>38</xdr:row>
      <xdr:rowOff>77215</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87393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259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96774</xdr:rowOff>
    </xdr:from>
    <xdr:to>
      <xdr:col>24</xdr:col>
      <xdr:colOff>76200</xdr:colOff>
      <xdr:row>40</xdr:row>
      <xdr:rowOff>26924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78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68851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755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44196</xdr:rowOff>
    </xdr:from>
    <xdr:to>
      <xdr:col>20</xdr:col>
      <xdr:colOff>38100</xdr:colOff>
      <xdr:row>40</xdr:row>
      <xdr:rowOff>145796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90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130573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988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115062</xdr:rowOff>
    </xdr:from>
    <xdr:to>
      <xdr:col>15</xdr:col>
      <xdr:colOff>149225</xdr:colOff>
      <xdr:row>40</xdr:row>
      <xdr:rowOff>45212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801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29989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887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41</xdr:row>
      <xdr:rowOff>46482</xdr:rowOff>
    </xdr:from>
    <xdr:to>
      <xdr:col>11</xdr:col>
      <xdr:colOff>60325</xdr:colOff>
      <xdr:row>41</xdr:row>
      <xdr:rowOff>148082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7075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132859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7162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41</xdr:row>
      <xdr:rowOff>64770</xdr:rowOff>
    </xdr:from>
    <xdr:to>
      <xdr:col>6</xdr:col>
      <xdr:colOff>171450</xdr:colOff>
      <xdr:row>41</xdr:row>
      <xdr:rowOff>166370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709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151147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718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類似団体、全国平均、県平均と比較し良好な数値となっている。</a:t>
          </a:r>
          <a:endParaRPr lang="ja-JP" altLang="ja-JP" sz="1400">
            <a:effectLst/>
          </a:endParaRPr>
        </a:p>
        <a:p>
          <a:r>
            <a:rPr kumimoji="1" lang="ja-JP" altLang="ja-JP" sz="1100">
              <a:solidFill>
                <a:schemeClr val="dk1"/>
              </a:solidFill>
              <a:effectLst/>
              <a:latin typeface="+mn-lt"/>
              <a:ea typeface="+mn-ea"/>
              <a:cs typeface="+mn-cs"/>
            </a:rPr>
            <a:t>　物件費については、</a:t>
          </a:r>
          <a:r>
            <a:rPr kumimoji="1" lang="ja-JP" altLang="en-US" sz="1100">
              <a:solidFill>
                <a:schemeClr val="dk1"/>
              </a:solidFill>
              <a:effectLst/>
              <a:latin typeface="+mn-lt"/>
              <a:ea typeface="+mn-ea"/>
              <a:cs typeface="+mn-cs"/>
            </a:rPr>
            <a:t>学校給食共同調理場の運営開始に伴う調理配送業務委託料</a:t>
          </a:r>
          <a:r>
            <a:rPr kumimoji="1" lang="ja-JP" altLang="ja-JP" sz="1100">
              <a:solidFill>
                <a:schemeClr val="dk1"/>
              </a:solidFill>
              <a:effectLst/>
              <a:latin typeface="+mn-lt"/>
              <a:ea typeface="+mn-ea"/>
              <a:cs typeface="+mn-cs"/>
            </a:rPr>
            <a:t>の増加等により、増加している。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今後は別府市公共施設再編計画により、市民ニーズを把握しつつ、施設の統廃合や複合化を行うことにより、物件費の抑制を図る。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15421</xdr:rowOff>
    </xdr:from>
    <xdr:to>
      <xdr:col>82</xdr:col>
      <xdr:colOff>107950</xdr:colOff>
      <xdr:row>22</xdr:row>
      <xdr:rowOff>83457</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44271"/>
          <a:ext cx="0" cy="1611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55534</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82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83457</xdr:rowOff>
    </xdr:from>
    <xdr:to>
      <xdr:col>82</xdr:col>
      <xdr:colOff>196850</xdr:colOff>
      <xdr:row>22</xdr:row>
      <xdr:rowOff>83457</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5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101798</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8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15421</xdr:rowOff>
    </xdr:from>
    <xdr:to>
      <xdr:col>82</xdr:col>
      <xdr:colOff>196850</xdr:colOff>
      <xdr:row>13</xdr:row>
      <xdr:rowOff>15421</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4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42636</xdr:rowOff>
    </xdr:from>
    <xdr:to>
      <xdr:col>82</xdr:col>
      <xdr:colOff>107950</xdr:colOff>
      <xdr:row>15</xdr:row>
      <xdr:rowOff>129721</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614386"/>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67327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8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127000</xdr:rowOff>
    </xdr:from>
    <xdr:to>
      <xdr:col>78</xdr:col>
      <xdr:colOff>69850</xdr:colOff>
      <xdr:row>15</xdr:row>
      <xdr:rowOff>42636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527300"/>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62593</xdr:rowOff>
    </xdr:from>
    <xdr:to>
      <xdr:col>78</xdr:col>
      <xdr:colOff>120650</xdr:colOff>
      <xdr:row>17</xdr:row>
      <xdr:rowOff>164193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148970</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6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127000</xdr:rowOff>
    </xdr:from>
    <xdr:to>
      <xdr:col>73</xdr:col>
      <xdr:colOff>180975</xdr:colOff>
      <xdr:row>14</xdr:row>
      <xdr:rowOff>159657</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5273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148771</xdr:rowOff>
    </xdr:from>
    <xdr:to>
      <xdr:col>69</xdr:col>
      <xdr:colOff>92075</xdr:colOff>
      <xdr:row>14</xdr:row>
      <xdr:rowOff>159657</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549071"/>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117021</xdr:rowOff>
    </xdr:from>
    <xdr:to>
      <xdr:col>65</xdr:col>
      <xdr:colOff>53975</xdr:colOff>
      <xdr:row>18</xdr:row>
      <xdr:rowOff>47171</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31948</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11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78921</xdr:rowOff>
    </xdr:from>
    <xdr:to>
      <xdr:col>82</xdr:col>
      <xdr:colOff>158750</xdr:colOff>
      <xdr:row>16</xdr:row>
      <xdr:rowOff>9071</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5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95448</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9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163286</xdr:rowOff>
    </xdr:from>
    <xdr:to>
      <xdr:col>78</xdr:col>
      <xdr:colOff>120650</xdr:colOff>
      <xdr:row>15</xdr:row>
      <xdr:rowOff>93436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56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103613</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332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76200</xdr:rowOff>
    </xdr:from>
    <xdr:to>
      <xdr:col>74</xdr:col>
      <xdr:colOff>31750</xdr:colOff>
      <xdr:row>15</xdr:row>
      <xdr:rowOff>6350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16527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108857</xdr:rowOff>
    </xdr:from>
    <xdr:to>
      <xdr:col>69</xdr:col>
      <xdr:colOff>142875</xdr:colOff>
      <xdr:row>15</xdr:row>
      <xdr:rowOff>39007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5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49184</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27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97971</xdr:rowOff>
    </xdr:from>
    <xdr:to>
      <xdr:col>65</xdr:col>
      <xdr:colOff>53975</xdr:colOff>
      <xdr:row>15</xdr:row>
      <xdr:rowOff>28121</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49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38298</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267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扶助費については、</a:t>
          </a:r>
          <a:r>
            <a:rPr kumimoji="1" lang="ja-JP" altLang="en-US" sz="1100">
              <a:solidFill>
                <a:schemeClr val="dk1"/>
              </a:solidFill>
              <a:effectLst/>
              <a:latin typeface="+mn-lt"/>
              <a:ea typeface="+mn-ea"/>
              <a:cs typeface="+mn-cs"/>
            </a:rPr>
            <a:t>生活保護費</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自立</a:t>
          </a:r>
          <a:r>
            <a:rPr kumimoji="1" lang="ja-JP" altLang="ja-JP" sz="1100">
              <a:solidFill>
                <a:schemeClr val="dk1"/>
              </a:solidFill>
              <a:effectLst/>
              <a:latin typeface="+mn-lt"/>
              <a:ea typeface="+mn-ea"/>
              <a:cs typeface="+mn-cs"/>
            </a:rPr>
            <a:t>支援給付</a:t>
          </a:r>
          <a:r>
            <a:rPr kumimoji="1" lang="ja-JP" altLang="en-US" sz="1100">
              <a:solidFill>
                <a:schemeClr val="dk1"/>
              </a:solidFill>
              <a:effectLst/>
              <a:latin typeface="+mn-lt"/>
              <a:ea typeface="+mn-ea"/>
              <a:cs typeface="+mn-cs"/>
            </a:rPr>
            <a:t>費</a:t>
          </a:r>
          <a:r>
            <a:rPr kumimoji="1" lang="ja-JP" altLang="ja-JP" sz="1100">
              <a:solidFill>
                <a:schemeClr val="dk1"/>
              </a:solidFill>
              <a:effectLst/>
              <a:latin typeface="+mn-lt"/>
              <a:ea typeface="+mn-ea"/>
              <a:cs typeface="+mn-cs"/>
            </a:rPr>
            <a:t>の増加により前年度から</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や県内平均と比較し、生活保護受給率、障がい者施策の給付費が課題であるため、今後も、稼動年齢層を中心とした就労促進やレセプト点検など、生活保護の適正化により、生活保護費の抑制に努めたい。</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46990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3167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19067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77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46990</xdr:rowOff>
    </xdr:from>
    <xdr:to>
      <xdr:col>24</xdr:col>
      <xdr:colOff>114300</xdr:colOff>
      <xdr:row>61</xdr:row>
      <xdr:rowOff>46990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0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39370</xdr:rowOff>
    </xdr:from>
    <xdr:to>
      <xdr:col>24</xdr:col>
      <xdr:colOff>25400</xdr:colOff>
      <xdr:row>59</xdr:row>
      <xdr:rowOff>123190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15492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157480</xdr:rowOff>
    </xdr:from>
    <xdr:to>
      <xdr:col>19</xdr:col>
      <xdr:colOff>187325</xdr:colOff>
      <xdr:row>59</xdr:row>
      <xdr:rowOff>39370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1015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129540</xdr:rowOff>
    </xdr:from>
    <xdr:to>
      <xdr:col>20</xdr:col>
      <xdr:colOff>38100</xdr:colOff>
      <xdr:row>57</xdr:row>
      <xdr:rowOff>59690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69867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9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157480</xdr:rowOff>
    </xdr:from>
    <xdr:to>
      <xdr:col>15</xdr:col>
      <xdr:colOff>98425</xdr:colOff>
      <xdr:row>59</xdr:row>
      <xdr:rowOff>54610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101015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91440</xdr:rowOff>
    </xdr:from>
    <xdr:to>
      <xdr:col>15</xdr:col>
      <xdr:colOff>149225</xdr:colOff>
      <xdr:row>57</xdr:row>
      <xdr:rowOff>21590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31767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46990</xdr:rowOff>
    </xdr:from>
    <xdr:to>
      <xdr:col>11</xdr:col>
      <xdr:colOff>9525</xdr:colOff>
      <xdr:row>59</xdr:row>
      <xdr:rowOff>54610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101625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31767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92727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72390</xdr:rowOff>
    </xdr:from>
    <xdr:to>
      <xdr:col>24</xdr:col>
      <xdr:colOff>76200</xdr:colOff>
      <xdr:row>60</xdr:row>
      <xdr:rowOff>2540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18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44467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16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160020</xdr:rowOff>
    </xdr:from>
    <xdr:to>
      <xdr:col>20</xdr:col>
      <xdr:colOff>38100</xdr:colOff>
      <xdr:row>59</xdr:row>
      <xdr:rowOff>90170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10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74947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19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106680</xdr:rowOff>
    </xdr:from>
    <xdr:to>
      <xdr:col>15</xdr:col>
      <xdr:colOff>149225</xdr:colOff>
      <xdr:row>59</xdr:row>
      <xdr:rowOff>36830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05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21607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13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3810</xdr:rowOff>
    </xdr:from>
    <xdr:to>
      <xdr:col>11</xdr:col>
      <xdr:colOff>60325</xdr:colOff>
      <xdr:row>59</xdr:row>
      <xdr:rowOff>105410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11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90187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20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167640</xdr:rowOff>
    </xdr:from>
    <xdr:to>
      <xdr:col>6</xdr:col>
      <xdr:colOff>171450</xdr:colOff>
      <xdr:row>59</xdr:row>
      <xdr:rowOff>97790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82567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類似団体を上回っているのは、繰出金に係る比率が高いためである。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年度において、国民健康保険事業特別会計への繰出金は減少したが、後期高齢者医療特別会計、介護保険事業特別会計への繰出金については増加している。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法定繰出のため急速な改善は困難であるが、関係機関と協力して給付等の適正化に取り組みたい。</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99785</xdr:rowOff>
    </xdr:from>
    <xdr:to>
      <xdr:col>82</xdr:col>
      <xdr:colOff>107950</xdr:colOff>
      <xdr:row>61</xdr:row>
      <xdr:rowOff>58965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15185"/>
          <a:ext cx="0" cy="1502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31042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58965</xdr:rowOff>
    </xdr:from>
    <xdr:to>
      <xdr:col>82</xdr:col>
      <xdr:colOff>196850</xdr:colOff>
      <xdr:row>61</xdr:row>
      <xdr:rowOff>58965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14712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5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99785</xdr:rowOff>
    </xdr:from>
    <xdr:to>
      <xdr:col>82</xdr:col>
      <xdr:colOff>196850</xdr:colOff>
      <xdr:row>52</xdr:row>
      <xdr:rowOff>99785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1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31750</xdr:rowOff>
    </xdr:from>
    <xdr:to>
      <xdr:col>82</xdr:col>
      <xdr:colOff>107950</xdr:colOff>
      <xdr:row>59</xdr:row>
      <xdr:rowOff>86178</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147300"/>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46462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47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29935</xdr:rowOff>
    </xdr:from>
    <xdr:to>
      <xdr:col>82</xdr:col>
      <xdr:colOff>158750</xdr:colOff>
      <xdr:row>57</xdr:row>
      <xdr:rowOff>131535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105228</xdr:rowOff>
    </xdr:from>
    <xdr:to>
      <xdr:col>78</xdr:col>
      <xdr:colOff>69850</xdr:colOff>
      <xdr:row>59</xdr:row>
      <xdr:rowOff>31750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0493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105228</xdr:rowOff>
    </xdr:from>
    <xdr:to>
      <xdr:col>73</xdr:col>
      <xdr:colOff>180975</xdr:colOff>
      <xdr:row>59</xdr:row>
      <xdr:rowOff>129722</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10049328"/>
          <a:ext cx="889000" cy="19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81643</xdr:rowOff>
    </xdr:from>
    <xdr:to>
      <xdr:col>74</xdr:col>
      <xdr:colOff>31750</xdr:colOff>
      <xdr:row>57</xdr:row>
      <xdr:rowOff>11793</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21970</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129722</xdr:rowOff>
    </xdr:from>
    <xdr:to>
      <xdr:col>69</xdr:col>
      <xdr:colOff>92075</xdr:colOff>
      <xdr:row>60</xdr:row>
      <xdr:rowOff>45357</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245272"/>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46462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35378</xdr:rowOff>
    </xdr:from>
    <xdr:to>
      <xdr:col>82</xdr:col>
      <xdr:colOff>158750</xdr:colOff>
      <xdr:row>59</xdr:row>
      <xdr:rowOff>136978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7455</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12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152400</xdr:rowOff>
    </xdr:from>
    <xdr:to>
      <xdr:col>78</xdr:col>
      <xdr:colOff>120650</xdr:colOff>
      <xdr:row>59</xdr:row>
      <xdr:rowOff>82550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67327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18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54428</xdr:rowOff>
    </xdr:from>
    <xdr:to>
      <xdr:col>74</xdr:col>
      <xdr:colOff>31750</xdr:colOff>
      <xdr:row>58</xdr:row>
      <xdr:rowOff>156028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140805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78922</xdr:rowOff>
    </xdr:from>
    <xdr:to>
      <xdr:col>69</xdr:col>
      <xdr:colOff>142875</xdr:colOff>
      <xdr:row>60</xdr:row>
      <xdr:rowOff>9072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19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165299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28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166007</xdr:rowOff>
    </xdr:from>
    <xdr:to>
      <xdr:col>65</xdr:col>
      <xdr:colOff>53975</xdr:colOff>
      <xdr:row>60</xdr:row>
      <xdr:rowOff>96157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80934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36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類似団体、全国平均、県平均と比較し良好な数値となっている。</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年度については、</a:t>
          </a:r>
          <a:r>
            <a:rPr kumimoji="1" lang="ja-JP" altLang="en-US" sz="1100">
              <a:solidFill>
                <a:schemeClr val="dk1"/>
              </a:solidFill>
              <a:effectLst/>
              <a:latin typeface="+mn-lt"/>
              <a:ea typeface="+mn-ea"/>
              <a:cs typeface="+mn-cs"/>
            </a:rPr>
            <a:t>設備等更新による運営維持管理業務委託料の増加に伴い、広域市町村圏事務組合負担金等</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増加した</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今後も補助金の見直し等により、歳出削減に努める。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122428</xdr:rowOff>
    </xdr:from>
    <xdr:to>
      <xdr:col>82</xdr:col>
      <xdr:colOff>107950</xdr:colOff>
      <xdr:row>41</xdr:row>
      <xdr:rowOff>143002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08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115079</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4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143002</xdr:rowOff>
    </xdr:from>
    <xdr:to>
      <xdr:col>82</xdr:col>
      <xdr:colOff>196850</xdr:colOff>
      <xdr:row>41</xdr:row>
      <xdr:rowOff>143002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7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37355</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122428</xdr:rowOff>
    </xdr:from>
    <xdr:to>
      <xdr:col>82</xdr:col>
      <xdr:colOff>196850</xdr:colOff>
      <xdr:row>32</xdr:row>
      <xdr:rowOff>122428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170434</xdr:rowOff>
    </xdr:from>
    <xdr:to>
      <xdr:col>82</xdr:col>
      <xdr:colOff>107950</xdr:colOff>
      <xdr:row>34</xdr:row>
      <xdr:rowOff>35560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582828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160291</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161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124714</xdr:rowOff>
    </xdr:from>
    <xdr:to>
      <xdr:col>78</xdr:col>
      <xdr:colOff>69850</xdr:colOff>
      <xdr:row>33</xdr:row>
      <xdr:rowOff>170434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578256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169926</xdr:rowOff>
    </xdr:from>
    <xdr:to>
      <xdr:col>78</xdr:col>
      <xdr:colOff>120650</xdr:colOff>
      <xdr:row>36</xdr:row>
      <xdr:rowOff>100076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84853</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257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124714</xdr:rowOff>
    </xdr:from>
    <xdr:to>
      <xdr:col>73</xdr:col>
      <xdr:colOff>180975</xdr:colOff>
      <xdr:row>33</xdr:row>
      <xdr:rowOff>152146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578256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160782</xdr:rowOff>
    </xdr:from>
    <xdr:to>
      <xdr:col>74</xdr:col>
      <xdr:colOff>31750</xdr:colOff>
      <xdr:row>36</xdr:row>
      <xdr:rowOff>90932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75709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124714</xdr:rowOff>
    </xdr:from>
    <xdr:to>
      <xdr:col>69</xdr:col>
      <xdr:colOff>92075</xdr:colOff>
      <xdr:row>33</xdr:row>
      <xdr:rowOff>152146</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578256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25908</xdr:rowOff>
    </xdr:from>
    <xdr:to>
      <xdr:col>69</xdr:col>
      <xdr:colOff>142875</xdr:colOff>
      <xdr:row>36</xdr:row>
      <xdr:rowOff>127508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112285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48277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156210</xdr:rowOff>
    </xdr:from>
    <xdr:to>
      <xdr:col>82</xdr:col>
      <xdr:colOff>158750</xdr:colOff>
      <xdr:row>34</xdr:row>
      <xdr:rowOff>86360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1287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6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119634</xdr:rowOff>
    </xdr:from>
    <xdr:to>
      <xdr:col>78</xdr:col>
      <xdr:colOff>120650</xdr:colOff>
      <xdr:row>34</xdr:row>
      <xdr:rowOff>49784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77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59961</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546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73914</xdr:rowOff>
    </xdr:from>
    <xdr:to>
      <xdr:col>74</xdr:col>
      <xdr:colOff>31750</xdr:colOff>
      <xdr:row>34</xdr:row>
      <xdr:rowOff>4064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73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14241</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50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101346</xdr:rowOff>
    </xdr:from>
    <xdr:to>
      <xdr:col>69</xdr:col>
      <xdr:colOff>142875</xdr:colOff>
      <xdr:row>34</xdr:row>
      <xdr:rowOff>31496</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75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41673</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52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73914</xdr:rowOff>
    </xdr:from>
    <xdr:to>
      <xdr:col>65</xdr:col>
      <xdr:colOff>53975</xdr:colOff>
      <xdr:row>34</xdr:row>
      <xdr:rowOff>4064</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73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14241</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50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類似団体、全国平均、県平均と比較すると、良好な数値となって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については、臨時財政対策債などの償還額が減少したこと等に伴い、前年度より減少した。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世代間負担の公平と公債費負担の中長期的な平準化などの観点から、将来の負担を軽減するよう財政の健全化を推進する。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80</xdr:row>
      <xdr:rowOff>96520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4760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68597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96520</xdr:rowOff>
    </xdr:from>
    <xdr:to>
      <xdr:col>24</xdr:col>
      <xdr:colOff>114300</xdr:colOff>
      <xdr:row>80</xdr:row>
      <xdr:rowOff>96520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1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58420</xdr:rowOff>
    </xdr:from>
    <xdr:to>
      <xdr:col>24</xdr:col>
      <xdr:colOff>25400</xdr:colOff>
      <xdr:row>76</xdr:row>
      <xdr:rowOff>96520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0886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71138</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101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20320</xdr:rowOff>
    </xdr:from>
    <xdr:to>
      <xdr:col>19</xdr:col>
      <xdr:colOff>187325</xdr:colOff>
      <xdr:row>76</xdr:row>
      <xdr:rowOff>96520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30505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36847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153670</xdr:rowOff>
    </xdr:from>
    <xdr:to>
      <xdr:col>15</xdr:col>
      <xdr:colOff>98425</xdr:colOff>
      <xdr:row>76</xdr:row>
      <xdr:rowOff>20320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30124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99061</xdr:rowOff>
    </xdr:from>
    <xdr:to>
      <xdr:col>15</xdr:col>
      <xdr:colOff>149225</xdr:colOff>
      <xdr:row>77</xdr:row>
      <xdr:rowOff>29211</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13988</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153670</xdr:rowOff>
    </xdr:from>
    <xdr:to>
      <xdr:col>11</xdr:col>
      <xdr:colOff>9525</xdr:colOff>
      <xdr:row>75</xdr:row>
      <xdr:rowOff>153670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1320800" y="13012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137161</xdr:rowOff>
    </xdr:from>
    <xdr:to>
      <xdr:col>11</xdr:col>
      <xdr:colOff>60325</xdr:colOff>
      <xdr:row>77</xdr:row>
      <xdr:rowOff>67311</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52088</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129539</xdr:rowOff>
    </xdr:from>
    <xdr:to>
      <xdr:col>6</xdr:col>
      <xdr:colOff>171450</xdr:colOff>
      <xdr:row>77</xdr:row>
      <xdr:rowOff>59689</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44466</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xdr:rowOff>
    </xdr:from>
    <xdr:to>
      <xdr:col>24</xdr:col>
      <xdr:colOff>76200</xdr:colOff>
      <xdr:row>76</xdr:row>
      <xdr:rowOff>109220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24147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45720</xdr:rowOff>
    </xdr:from>
    <xdr:to>
      <xdr:col>20</xdr:col>
      <xdr:colOff>38100</xdr:colOff>
      <xdr:row>76</xdr:row>
      <xdr:rowOff>147320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157497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84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140970</xdr:rowOff>
    </xdr:from>
    <xdr:to>
      <xdr:col>15</xdr:col>
      <xdr:colOff>149225</xdr:colOff>
      <xdr:row>76</xdr:row>
      <xdr:rowOff>71120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81297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102870</xdr:rowOff>
    </xdr:from>
    <xdr:to>
      <xdr:col>11</xdr:col>
      <xdr:colOff>60325</xdr:colOff>
      <xdr:row>76</xdr:row>
      <xdr:rowOff>33020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43197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102870</xdr:rowOff>
    </xdr:from>
    <xdr:to>
      <xdr:col>6</xdr:col>
      <xdr:colOff>171450</xdr:colOff>
      <xdr:row>76</xdr:row>
      <xdr:rowOff>33020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43197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当市は第三次産業が</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割以上を占める観光都市であり、景気の変動の影響を受けやすく、高い生活保護率が扶助費を押し上げている。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人件費についても依然として類似団体平均を上回っている。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人件費と扶助費で経常収支比率の約半分を占めていることが財政硬直化の要因となっている。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今後は税の徴収率の向上、新たな取組による財源の確保、事務事業の見直しによる歳出経費の削減などにより、財政の健全化に努める。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81</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5399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127000</xdr:rowOff>
    </xdr:from>
    <xdr:to>
      <xdr:col>82</xdr:col>
      <xdr:colOff>107950</xdr:colOff>
      <xdr:row>79</xdr:row>
      <xdr:rowOff>69850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5001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50816</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08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165100</xdr:rowOff>
    </xdr:from>
    <xdr:to>
      <xdr:col>78</xdr:col>
      <xdr:colOff>69850</xdr:colOff>
      <xdr:row>78</xdr:row>
      <xdr:rowOff>127000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31953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83820</xdr:rowOff>
    </xdr:from>
    <xdr:to>
      <xdr:col>78</xdr:col>
      <xdr:colOff>120650</xdr:colOff>
      <xdr:row>77</xdr:row>
      <xdr:rowOff>13970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24147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88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165100</xdr:rowOff>
    </xdr:from>
    <xdr:to>
      <xdr:col>73</xdr:col>
      <xdr:colOff>180975</xdr:colOff>
      <xdr:row>79</xdr:row>
      <xdr:rowOff>130811</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3195300"/>
          <a:ext cx="889000" cy="48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41910</xdr:rowOff>
    </xdr:from>
    <xdr:to>
      <xdr:col>74</xdr:col>
      <xdr:colOff>31750</xdr:colOff>
      <xdr:row>75</xdr:row>
      <xdr:rowOff>143510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153687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130811</xdr:rowOff>
    </xdr:from>
    <xdr:to>
      <xdr:col>69</xdr:col>
      <xdr:colOff>92075</xdr:colOff>
      <xdr:row>79</xdr:row>
      <xdr:rowOff>168911</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36753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160020</xdr:rowOff>
    </xdr:from>
    <xdr:to>
      <xdr:col>69</xdr:col>
      <xdr:colOff>142875</xdr:colOff>
      <xdr:row>77</xdr:row>
      <xdr:rowOff>90170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100347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26670</xdr:rowOff>
    </xdr:from>
    <xdr:to>
      <xdr:col>65</xdr:col>
      <xdr:colOff>53975</xdr:colOff>
      <xdr:row>77</xdr:row>
      <xdr:rowOff>128270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138447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19050</xdr:rowOff>
    </xdr:from>
    <xdr:to>
      <xdr:col>82</xdr:col>
      <xdr:colOff>158750</xdr:colOff>
      <xdr:row>79</xdr:row>
      <xdr:rowOff>120650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162577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76200</xdr:rowOff>
    </xdr:from>
    <xdr:to>
      <xdr:col>78</xdr:col>
      <xdr:colOff>120650</xdr:colOff>
      <xdr:row>79</xdr:row>
      <xdr:rowOff>6350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162577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53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114300</xdr:rowOff>
    </xdr:from>
    <xdr:to>
      <xdr:col>74</xdr:col>
      <xdr:colOff>31750</xdr:colOff>
      <xdr:row>77</xdr:row>
      <xdr:rowOff>44450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29227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80011</xdr:rowOff>
    </xdr:from>
    <xdr:to>
      <xdr:col>69</xdr:col>
      <xdr:colOff>142875</xdr:colOff>
      <xdr:row>80</xdr:row>
      <xdr:rowOff>10161</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62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166388</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710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118111</xdr:rowOff>
    </xdr:from>
    <xdr:to>
      <xdr:col>65</xdr:col>
      <xdr:colOff>53975</xdr:colOff>
      <xdr:row>80</xdr:row>
      <xdr:rowOff>48261</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66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33038</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749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大分県別府市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39362</xdr:rowOff>
    </xdr:from>
    <xdr:to>
      <xdr:col>29</xdr:col>
      <xdr:colOff>127000</xdr:colOff>
      <xdr:row>18</xdr:row>
      <xdr:rowOff>159515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44387"/>
          <a:ext cx="0" cy="11488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131592</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26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159515</xdr:rowOff>
    </xdr:from>
    <xdr:to>
      <xdr:col>30</xdr:col>
      <xdr:colOff>25400</xdr:colOff>
      <xdr:row>18</xdr:row>
      <xdr:rowOff>159515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2932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125739</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39362</xdr:rowOff>
    </xdr:from>
    <xdr:to>
      <xdr:col>30</xdr:col>
      <xdr:colOff>25400</xdr:colOff>
      <xdr:row>12</xdr:row>
      <xdr:rowOff>39362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44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39088</xdr:rowOff>
    </xdr:from>
    <xdr:to>
      <xdr:col>29</xdr:col>
      <xdr:colOff>127000</xdr:colOff>
      <xdr:row>15</xdr:row>
      <xdr:rowOff>59548</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658463"/>
          <a:ext cx="647700" cy="204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124546</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43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152469</xdr:rowOff>
    </xdr:from>
    <xdr:to>
      <xdr:col>29</xdr:col>
      <xdr:colOff>177800</xdr:colOff>
      <xdr:row>16</xdr:row>
      <xdr:rowOff>82619</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7718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46220</xdr:rowOff>
    </xdr:from>
    <xdr:to>
      <xdr:col>26</xdr:col>
      <xdr:colOff>50800</xdr:colOff>
      <xdr:row>15</xdr:row>
      <xdr:rowOff>59548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4305300" y="2665595"/>
          <a:ext cx="698500" cy="133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23150</xdr:rowOff>
    </xdr:from>
    <xdr:to>
      <xdr:col>26</xdr:col>
      <xdr:colOff>101600</xdr:colOff>
      <xdr:row>16</xdr:row>
      <xdr:rowOff>124750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13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109527</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900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46220</xdr:rowOff>
    </xdr:from>
    <xdr:to>
      <xdr:col>22</xdr:col>
      <xdr:colOff>114300</xdr:colOff>
      <xdr:row>15</xdr:row>
      <xdr:rowOff>76007</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665595"/>
          <a:ext cx="698500" cy="297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33780</xdr:rowOff>
    </xdr:from>
    <xdr:to>
      <xdr:col>22</xdr:col>
      <xdr:colOff>165100</xdr:colOff>
      <xdr:row>16</xdr:row>
      <xdr:rowOff>135380</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2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120157</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10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76007</xdr:rowOff>
    </xdr:from>
    <xdr:to>
      <xdr:col>18</xdr:col>
      <xdr:colOff>177800</xdr:colOff>
      <xdr:row>15</xdr:row>
      <xdr:rowOff>154394</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695382"/>
          <a:ext cx="698500" cy="783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57485</xdr:rowOff>
    </xdr:from>
    <xdr:to>
      <xdr:col>19</xdr:col>
      <xdr:colOff>38100</xdr:colOff>
      <xdr:row>16</xdr:row>
      <xdr:rowOff>159085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8483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143862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934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96301</xdr:rowOff>
    </xdr:from>
    <xdr:to>
      <xdr:col>15</xdr:col>
      <xdr:colOff>101600</xdr:colOff>
      <xdr:row>17</xdr:row>
      <xdr:rowOff>26451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887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11228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97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159738</xdr:rowOff>
    </xdr:from>
    <xdr:to>
      <xdr:col>29</xdr:col>
      <xdr:colOff>177800</xdr:colOff>
      <xdr:row>15</xdr:row>
      <xdr:rowOff>89888</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6076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4815</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452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8748</xdr:rowOff>
    </xdr:from>
    <xdr:to>
      <xdr:col>26</xdr:col>
      <xdr:colOff>101600</xdr:colOff>
      <xdr:row>15</xdr:row>
      <xdr:rowOff>110348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6281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120525</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397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166870</xdr:rowOff>
    </xdr:from>
    <xdr:to>
      <xdr:col>22</xdr:col>
      <xdr:colOff>165100</xdr:colOff>
      <xdr:row>15</xdr:row>
      <xdr:rowOff>97020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6147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107197</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383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25207</xdr:rowOff>
    </xdr:from>
    <xdr:to>
      <xdr:col>19</xdr:col>
      <xdr:colOff>38100</xdr:colOff>
      <xdr:row>15</xdr:row>
      <xdr:rowOff>126807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6445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136984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413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103594</xdr:rowOff>
    </xdr:from>
    <xdr:to>
      <xdr:col>15</xdr:col>
      <xdr:colOff>101600</xdr:colOff>
      <xdr:row>16</xdr:row>
      <xdr:rowOff>33744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7229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43921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491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159118</xdr:rowOff>
    </xdr:from>
    <xdr:to>
      <xdr:col>29</xdr:col>
      <xdr:colOff>127000</xdr:colOff>
      <xdr:row>37</xdr:row>
      <xdr:rowOff>273989</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83668"/>
          <a:ext cx="0" cy="13150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246066</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37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273989</xdr:rowOff>
    </xdr:from>
    <xdr:to>
      <xdr:col>30</xdr:col>
      <xdr:colOff>25400</xdr:colOff>
      <xdr:row>37</xdr:row>
      <xdr:rowOff>273989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986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74045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159118</xdr:rowOff>
    </xdr:from>
    <xdr:to>
      <xdr:col>30</xdr:col>
      <xdr:colOff>25400</xdr:colOff>
      <xdr:row>33</xdr:row>
      <xdr:rowOff>159118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836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197180</xdr:rowOff>
    </xdr:from>
    <xdr:to>
      <xdr:col>29</xdr:col>
      <xdr:colOff>127000</xdr:colOff>
      <xdr:row>35</xdr:row>
      <xdr:rowOff>213182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807530"/>
          <a:ext cx="647700" cy="160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331233</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986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143256</xdr:rowOff>
    </xdr:from>
    <xdr:to>
      <xdr:col>29</xdr:col>
      <xdr:colOff>177800</xdr:colOff>
      <xdr:row>35</xdr:row>
      <xdr:rowOff>244856</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197180</xdr:rowOff>
    </xdr:from>
    <xdr:to>
      <xdr:col>26</xdr:col>
      <xdr:colOff>50800</xdr:colOff>
      <xdr:row>35</xdr:row>
      <xdr:rowOff>259321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807530"/>
          <a:ext cx="698500" cy="621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148437</xdr:rowOff>
    </xdr:from>
    <xdr:to>
      <xdr:col>26</xdr:col>
      <xdr:colOff>101600</xdr:colOff>
      <xdr:row>35</xdr:row>
      <xdr:rowOff>250037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234814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845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259321</xdr:rowOff>
    </xdr:from>
    <xdr:to>
      <xdr:col>22</xdr:col>
      <xdr:colOff>114300</xdr:colOff>
      <xdr:row>36</xdr:row>
      <xdr:rowOff>43256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869671"/>
          <a:ext cx="698500" cy="1268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166574</xdr:rowOff>
    </xdr:from>
    <xdr:to>
      <xdr:col>22</xdr:col>
      <xdr:colOff>165100</xdr:colOff>
      <xdr:row>35</xdr:row>
      <xdr:rowOff>268174</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278351</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54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13881</xdr:rowOff>
    </xdr:from>
    <xdr:to>
      <xdr:col>18</xdr:col>
      <xdr:colOff>177800</xdr:colOff>
      <xdr:row>36</xdr:row>
      <xdr:rowOff>43256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967131"/>
          <a:ext cx="698500" cy="293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220866</xdr:rowOff>
    </xdr:from>
    <xdr:to>
      <xdr:col>19</xdr:col>
      <xdr:colOff>38100</xdr:colOff>
      <xdr:row>35</xdr:row>
      <xdr:rowOff>322466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332643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60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229400</xdr:rowOff>
    </xdr:from>
    <xdr:to>
      <xdr:col>15</xdr:col>
      <xdr:colOff>101600</xdr:colOff>
      <xdr:row>35</xdr:row>
      <xdr:rowOff>331000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839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341177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6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162382</xdr:rowOff>
    </xdr:from>
    <xdr:to>
      <xdr:col>29</xdr:col>
      <xdr:colOff>177800</xdr:colOff>
      <xdr:row>35</xdr:row>
      <xdr:rowOff>263982</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7727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134459</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744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146380</xdr:rowOff>
    </xdr:from>
    <xdr:to>
      <xdr:col>26</xdr:col>
      <xdr:colOff>101600</xdr:colOff>
      <xdr:row>35</xdr:row>
      <xdr:rowOff>247980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7567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258157</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525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208521</xdr:rowOff>
    </xdr:from>
    <xdr:to>
      <xdr:col>22</xdr:col>
      <xdr:colOff>165100</xdr:colOff>
      <xdr:row>35</xdr:row>
      <xdr:rowOff>310121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8188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294898</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905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335356</xdr:rowOff>
    </xdr:from>
    <xdr:to>
      <xdr:col>19</xdr:col>
      <xdr:colOff>38100</xdr:colOff>
      <xdr:row>36</xdr:row>
      <xdr:rowOff>94056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9457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78833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032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305981</xdr:rowOff>
    </xdr:from>
    <xdr:to>
      <xdr:col>15</xdr:col>
      <xdr:colOff>101600</xdr:colOff>
      <xdr:row>36</xdr:row>
      <xdr:rowOff>64681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9163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49458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002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大分県別府市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112,926
108,013
125.34
64,306,010
63,233,071
815,375
27,176,022
38,454,199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160617</xdr:rowOff>
    </xdr:from>
    <xdr:to>
      <xdr:col>24</xdr:col>
      <xdr:colOff>62865</xdr:colOff>
      <xdr:row>38</xdr:row>
      <xdr:rowOff>169510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04117"/>
          <a:ext cx="1270" cy="1380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1887</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169510</xdr:rowOff>
    </xdr:from>
    <xdr:to>
      <xdr:col>24</xdr:col>
      <xdr:colOff>152400</xdr:colOff>
      <xdr:row>38</xdr:row>
      <xdr:rowOff>169510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84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107294</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7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160617</xdr:rowOff>
    </xdr:from>
    <xdr:to>
      <xdr:col>24</xdr:col>
      <xdr:colOff>152400</xdr:colOff>
      <xdr:row>30</xdr:row>
      <xdr:rowOff>160617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0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23388</xdr:rowOff>
    </xdr:from>
    <xdr:to>
      <xdr:col>24</xdr:col>
      <xdr:colOff>63500</xdr:colOff>
      <xdr:row>34</xdr:row>
      <xdr:rowOff>63485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3797300" y="5852688"/>
          <a:ext cx="838200" cy="4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52240</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529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73813</xdr:rowOff>
    </xdr:from>
    <xdr:to>
      <xdr:col>24</xdr:col>
      <xdr:colOff>114300</xdr:colOff>
      <xdr:row>36</xdr:row>
      <xdr:rowOff>3963</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16233</xdr:rowOff>
    </xdr:from>
    <xdr:to>
      <xdr:col>19</xdr:col>
      <xdr:colOff>177800</xdr:colOff>
      <xdr:row>34</xdr:row>
      <xdr:rowOff>23388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5845533"/>
          <a:ext cx="889000" cy="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91780</xdr:rowOff>
    </xdr:from>
    <xdr:to>
      <xdr:col>20</xdr:col>
      <xdr:colOff>38100</xdr:colOff>
      <xdr:row>36</xdr:row>
      <xdr:rowOff>21930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13057</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18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162</xdr:rowOff>
    </xdr:from>
    <xdr:to>
      <xdr:col>15</xdr:col>
      <xdr:colOff>50800</xdr:colOff>
      <xdr:row>34</xdr:row>
      <xdr:rowOff>16233</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019300" y="5829462"/>
          <a:ext cx="889000" cy="16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99850</xdr:rowOff>
    </xdr:from>
    <xdr:to>
      <xdr:col>15</xdr:col>
      <xdr:colOff>101600</xdr:colOff>
      <xdr:row>36</xdr:row>
      <xdr:rowOff>30000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21127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19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162</xdr:rowOff>
    </xdr:from>
    <xdr:to>
      <xdr:col>10</xdr:col>
      <xdr:colOff>114300</xdr:colOff>
      <xdr:row>34</xdr:row>
      <xdr:rowOff>65656</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5829462"/>
          <a:ext cx="889000" cy="65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116698</xdr:rowOff>
    </xdr:from>
    <xdr:to>
      <xdr:col>10</xdr:col>
      <xdr:colOff>165100</xdr:colOff>
      <xdr:row>36</xdr:row>
      <xdr:rowOff>46848</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37975</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21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46198</xdr:rowOff>
    </xdr:from>
    <xdr:to>
      <xdr:col>6</xdr:col>
      <xdr:colOff>38100</xdr:colOff>
      <xdr:row>36</xdr:row>
      <xdr:rowOff>147798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1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138925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31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12685</xdr:rowOff>
    </xdr:from>
    <xdr:to>
      <xdr:col>24</xdr:col>
      <xdr:colOff>114300</xdr:colOff>
      <xdr:row>34</xdr:row>
      <xdr:rowOff>114285</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84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35562</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69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144038</xdr:rowOff>
    </xdr:from>
    <xdr:to>
      <xdr:col>20</xdr:col>
      <xdr:colOff>38100</xdr:colOff>
      <xdr:row>34</xdr:row>
      <xdr:rowOff>74188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80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90715</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557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136883</xdr:rowOff>
    </xdr:from>
    <xdr:to>
      <xdr:col>15</xdr:col>
      <xdr:colOff>101600</xdr:colOff>
      <xdr:row>34</xdr:row>
      <xdr:rowOff>67033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794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83560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5569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120812</xdr:rowOff>
    </xdr:from>
    <xdr:to>
      <xdr:col>10</xdr:col>
      <xdr:colOff>165100</xdr:colOff>
      <xdr:row>34</xdr:row>
      <xdr:rowOff>50962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77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67489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5553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14856</xdr:rowOff>
    </xdr:from>
    <xdr:to>
      <xdr:col>6</xdr:col>
      <xdr:colOff>38100</xdr:colOff>
      <xdr:row>34</xdr:row>
      <xdr:rowOff>116456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584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132983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561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144582</xdr:rowOff>
    </xdr:from>
    <xdr:to>
      <xdr:col>24</xdr:col>
      <xdr:colOff>62865</xdr:colOff>
      <xdr:row>59</xdr:row>
      <xdr:rowOff>52359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17082"/>
          <a:ext cx="1270" cy="145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56186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71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52359</xdr:rowOff>
    </xdr:from>
    <xdr:to>
      <xdr:col>24</xdr:col>
      <xdr:colOff>152400</xdr:colOff>
      <xdr:row>59</xdr:row>
      <xdr:rowOff>52359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6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91259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92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144582</xdr:rowOff>
    </xdr:from>
    <xdr:to>
      <xdr:col>24</xdr:col>
      <xdr:colOff>152400</xdr:colOff>
      <xdr:row>50</xdr:row>
      <xdr:rowOff>144582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17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48146</xdr:rowOff>
    </xdr:from>
    <xdr:to>
      <xdr:col>24</xdr:col>
      <xdr:colOff>63500</xdr:colOff>
      <xdr:row>57</xdr:row>
      <xdr:rowOff>77750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649346"/>
          <a:ext cx="838200" cy="20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6327</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07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154900</xdr:rowOff>
    </xdr:from>
    <xdr:to>
      <xdr:col>24</xdr:col>
      <xdr:colOff>114300</xdr:colOff>
      <xdr:row>57</xdr:row>
      <xdr:rowOff>85050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48146</xdr:rowOff>
    </xdr:from>
    <xdr:to>
      <xdr:col>19</xdr:col>
      <xdr:colOff>177800</xdr:colOff>
      <xdr:row>56</xdr:row>
      <xdr:rowOff>93180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649346"/>
          <a:ext cx="889000" cy="45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96411</xdr:rowOff>
    </xdr:from>
    <xdr:to>
      <xdr:col>20</xdr:col>
      <xdr:colOff>38100</xdr:colOff>
      <xdr:row>57</xdr:row>
      <xdr:rowOff>26561</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17688</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79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93180</xdr:rowOff>
    </xdr:from>
    <xdr:to>
      <xdr:col>15</xdr:col>
      <xdr:colOff>50800</xdr:colOff>
      <xdr:row>58</xdr:row>
      <xdr:rowOff>115060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694380"/>
          <a:ext cx="889000" cy="36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162966</xdr:rowOff>
    </xdr:from>
    <xdr:to>
      <xdr:col>15</xdr:col>
      <xdr:colOff>101600</xdr:colOff>
      <xdr:row>57</xdr:row>
      <xdr:rowOff>93116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84243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85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115060</xdr:rowOff>
    </xdr:from>
    <xdr:to>
      <xdr:col>10</xdr:col>
      <xdr:colOff>114300</xdr:colOff>
      <xdr:row>59</xdr:row>
      <xdr:rowOff>14949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59160"/>
          <a:ext cx="889000" cy="7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97521</xdr:rowOff>
    </xdr:from>
    <xdr:to>
      <xdr:col>10</xdr:col>
      <xdr:colOff>165100</xdr:colOff>
      <xdr:row>58</xdr:row>
      <xdr:rowOff>27671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44198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4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122994</xdr:rowOff>
    </xdr:from>
    <xdr:to>
      <xdr:col>6</xdr:col>
      <xdr:colOff>38100</xdr:colOff>
      <xdr:row>58</xdr:row>
      <xdr:rowOff>53144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69671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26950</xdr:rowOff>
    </xdr:from>
    <xdr:to>
      <xdr:col>24</xdr:col>
      <xdr:colOff>114300</xdr:colOff>
      <xdr:row>57</xdr:row>
      <xdr:rowOff>128550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5377</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7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168796</xdr:rowOff>
    </xdr:from>
    <xdr:to>
      <xdr:col>20</xdr:col>
      <xdr:colOff>38100</xdr:colOff>
      <xdr:row>56</xdr:row>
      <xdr:rowOff>98946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5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115473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37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42380</xdr:rowOff>
    </xdr:from>
    <xdr:to>
      <xdr:col>15</xdr:col>
      <xdr:colOff>101600</xdr:colOff>
      <xdr:row>56</xdr:row>
      <xdr:rowOff>143980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4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160507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41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64260</xdr:rowOff>
    </xdr:from>
    <xdr:to>
      <xdr:col>10</xdr:col>
      <xdr:colOff>165100</xdr:colOff>
      <xdr:row>58</xdr:row>
      <xdr:rowOff>165860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00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156987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10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135599</xdr:rowOff>
    </xdr:from>
    <xdr:to>
      <xdr:col>6</xdr:col>
      <xdr:colOff>38100</xdr:colOff>
      <xdr:row>59</xdr:row>
      <xdr:rowOff>65749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7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56876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172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128784</xdr:rowOff>
    </xdr:from>
    <xdr:to>
      <xdr:col>24</xdr:col>
      <xdr:colOff>62865</xdr:colOff>
      <xdr:row>77</xdr:row>
      <xdr:rowOff>142900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30284"/>
          <a:ext cx="1270" cy="1214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146727</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48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142900</xdr:rowOff>
    </xdr:from>
    <xdr:to>
      <xdr:col>24</xdr:col>
      <xdr:colOff>152400</xdr:colOff>
      <xdr:row>77</xdr:row>
      <xdr:rowOff>142900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75461</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0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128784</xdr:rowOff>
    </xdr:from>
    <xdr:to>
      <xdr:col>24</xdr:col>
      <xdr:colOff>152400</xdr:colOff>
      <xdr:row>70</xdr:row>
      <xdr:rowOff>128784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30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62091</xdr:rowOff>
    </xdr:from>
    <xdr:to>
      <xdr:col>24</xdr:col>
      <xdr:colOff>63500</xdr:colOff>
      <xdr:row>77</xdr:row>
      <xdr:rowOff>68148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263741"/>
          <a:ext cx="838200" cy="6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106119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648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83241</xdr:rowOff>
    </xdr:from>
    <xdr:to>
      <xdr:col>24</xdr:col>
      <xdr:colOff>114300</xdr:colOff>
      <xdr:row>77</xdr:row>
      <xdr:rowOff>13391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51633</xdr:rowOff>
    </xdr:from>
    <xdr:to>
      <xdr:col>19</xdr:col>
      <xdr:colOff>177800</xdr:colOff>
      <xdr:row>77</xdr:row>
      <xdr:rowOff>68148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253283"/>
          <a:ext cx="889000" cy="1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91415</xdr:rowOff>
    </xdr:from>
    <xdr:to>
      <xdr:col>20</xdr:col>
      <xdr:colOff>38100</xdr:colOff>
      <xdr:row>77</xdr:row>
      <xdr:rowOff>21565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38092</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896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51633</xdr:rowOff>
    </xdr:from>
    <xdr:to>
      <xdr:col>15</xdr:col>
      <xdr:colOff>50800</xdr:colOff>
      <xdr:row>77</xdr:row>
      <xdr:rowOff>78893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253283"/>
          <a:ext cx="889000" cy="2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95244</xdr:rowOff>
    </xdr:from>
    <xdr:to>
      <xdr:col>15</xdr:col>
      <xdr:colOff>101600</xdr:colOff>
      <xdr:row>77</xdr:row>
      <xdr:rowOff>25394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41921</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90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78893</xdr:rowOff>
    </xdr:from>
    <xdr:to>
      <xdr:col>10</xdr:col>
      <xdr:colOff>114300</xdr:colOff>
      <xdr:row>77</xdr:row>
      <xdr:rowOff>83922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280543"/>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112903</xdr:rowOff>
    </xdr:from>
    <xdr:to>
      <xdr:col>10</xdr:col>
      <xdr:colOff>165100</xdr:colOff>
      <xdr:row>77</xdr:row>
      <xdr:rowOff>43053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59580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91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124504</xdr:rowOff>
    </xdr:from>
    <xdr:to>
      <xdr:col>6</xdr:col>
      <xdr:colOff>38100</xdr:colOff>
      <xdr:row>77</xdr:row>
      <xdr:rowOff>54654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5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71182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92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11291</xdr:rowOff>
    </xdr:from>
    <xdr:to>
      <xdr:col>24</xdr:col>
      <xdr:colOff>114300</xdr:colOff>
      <xdr:row>77</xdr:row>
      <xdr:rowOff>112891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1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97668</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27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17348</xdr:rowOff>
    </xdr:from>
    <xdr:to>
      <xdr:col>20</xdr:col>
      <xdr:colOff>38100</xdr:colOff>
      <xdr:row>77</xdr:row>
      <xdr:rowOff>118948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1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110075</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31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833</xdr:rowOff>
    </xdr:from>
    <xdr:to>
      <xdr:col>15</xdr:col>
      <xdr:colOff>101600</xdr:colOff>
      <xdr:row>77</xdr:row>
      <xdr:rowOff>102433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0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93560</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295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28093</xdr:rowOff>
    </xdr:from>
    <xdr:to>
      <xdr:col>10</xdr:col>
      <xdr:colOff>165100</xdr:colOff>
      <xdr:row>77</xdr:row>
      <xdr:rowOff>129693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2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120820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322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33122</xdr:rowOff>
    </xdr:from>
    <xdr:to>
      <xdr:col>6</xdr:col>
      <xdr:colOff>38100</xdr:colOff>
      <xdr:row>77</xdr:row>
      <xdr:rowOff>134722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3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125849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327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95039</xdr:rowOff>
    </xdr:from>
    <xdr:to>
      <xdr:col>24</xdr:col>
      <xdr:colOff>62865</xdr:colOff>
      <xdr:row>97</xdr:row>
      <xdr:rowOff>147335</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25539"/>
          <a:ext cx="1270" cy="1252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151162</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78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147335</xdr:rowOff>
    </xdr:from>
    <xdr:to>
      <xdr:col>24</xdr:col>
      <xdr:colOff>152400</xdr:colOff>
      <xdr:row>97</xdr:row>
      <xdr:rowOff>147335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777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41716</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00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95039</xdr:rowOff>
    </xdr:from>
    <xdr:to>
      <xdr:col>24</xdr:col>
      <xdr:colOff>152400</xdr:colOff>
      <xdr:row>90</xdr:row>
      <xdr:rowOff>95039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25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107102</xdr:rowOff>
    </xdr:from>
    <xdr:to>
      <xdr:col>24</xdr:col>
      <xdr:colOff>63500</xdr:colOff>
      <xdr:row>93</xdr:row>
      <xdr:rowOff>73383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5880502"/>
          <a:ext cx="838200" cy="137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162828</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2791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12951</xdr:rowOff>
    </xdr:from>
    <xdr:to>
      <xdr:col>24</xdr:col>
      <xdr:colOff>114300</xdr:colOff>
      <xdr:row>95</xdr:row>
      <xdr:rowOff>114551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30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110469</xdr:rowOff>
    </xdr:from>
    <xdr:to>
      <xdr:col>19</xdr:col>
      <xdr:colOff>177800</xdr:colOff>
      <xdr:row>93</xdr:row>
      <xdr:rowOff>73383</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5883869"/>
          <a:ext cx="889000" cy="134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83207</xdr:rowOff>
    </xdr:from>
    <xdr:to>
      <xdr:col>20</xdr:col>
      <xdr:colOff>38100</xdr:colOff>
      <xdr:row>96</xdr:row>
      <xdr:rowOff>13357</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37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4484</xdr:rowOff>
    </xdr:from>
    <xdr:ext cx="599010"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97795" y="16463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110469</xdr:rowOff>
    </xdr:from>
    <xdr:to>
      <xdr:col>15</xdr:col>
      <xdr:colOff>50800</xdr:colOff>
      <xdr:row>94</xdr:row>
      <xdr:rowOff>23853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5883869"/>
          <a:ext cx="889000" cy="256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3130</xdr:rowOff>
    </xdr:from>
    <xdr:to>
      <xdr:col>15</xdr:col>
      <xdr:colOff>101600</xdr:colOff>
      <xdr:row>95</xdr:row>
      <xdr:rowOff>104730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2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95857</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383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23853</xdr:rowOff>
    </xdr:from>
    <xdr:to>
      <xdr:col>10</xdr:col>
      <xdr:colOff>114300</xdr:colOff>
      <xdr:row>94</xdr:row>
      <xdr:rowOff>79761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140153"/>
          <a:ext cx="889000" cy="5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57521</xdr:rowOff>
    </xdr:from>
    <xdr:to>
      <xdr:col>10</xdr:col>
      <xdr:colOff>165100</xdr:colOff>
      <xdr:row>96</xdr:row>
      <xdr:rowOff>159121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1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150248</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19795" y="16609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73371</xdr:rowOff>
    </xdr:from>
    <xdr:to>
      <xdr:col>6</xdr:col>
      <xdr:colOff>38100</xdr:colOff>
      <xdr:row>97</xdr:row>
      <xdr:rowOff>3521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3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166098</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30795" y="16625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56302</xdr:rowOff>
    </xdr:from>
    <xdr:to>
      <xdr:col>24</xdr:col>
      <xdr:colOff>114300</xdr:colOff>
      <xdr:row>92</xdr:row>
      <xdr:rowOff>157902</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5829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79179</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5681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22583</xdr:rowOff>
    </xdr:from>
    <xdr:to>
      <xdr:col>20</xdr:col>
      <xdr:colOff>38100</xdr:colOff>
      <xdr:row>93</xdr:row>
      <xdr:rowOff>124183</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596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140710</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5742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59669</xdr:rowOff>
    </xdr:from>
    <xdr:to>
      <xdr:col>15</xdr:col>
      <xdr:colOff>101600</xdr:colOff>
      <xdr:row>92</xdr:row>
      <xdr:rowOff>161269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583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6346</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5608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144503</xdr:rowOff>
    </xdr:from>
    <xdr:to>
      <xdr:col>10</xdr:col>
      <xdr:colOff>165100</xdr:colOff>
      <xdr:row>94</xdr:row>
      <xdr:rowOff>74653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08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91180</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19795" y="15864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28961</xdr:rowOff>
    </xdr:from>
    <xdr:to>
      <xdr:col>6</xdr:col>
      <xdr:colOff>38100</xdr:colOff>
      <xdr:row>94</xdr:row>
      <xdr:rowOff>130561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14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147088</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30795" y="15920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70881</xdr:rowOff>
    </xdr:from>
    <xdr:to>
      <xdr:col>54</xdr:col>
      <xdr:colOff>189865</xdr:colOff>
      <xdr:row>38</xdr:row>
      <xdr:rowOff>39203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214381"/>
          <a:ext cx="1270" cy="1339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43030</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5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39203</xdr:rowOff>
    </xdr:from>
    <xdr:to>
      <xdr:col>55</xdr:col>
      <xdr:colOff>88900</xdr:colOff>
      <xdr:row>38</xdr:row>
      <xdr:rowOff>39203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54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17558</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98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70881</xdr:rowOff>
    </xdr:from>
    <xdr:to>
      <xdr:col>55</xdr:col>
      <xdr:colOff>88900</xdr:colOff>
      <xdr:row>30</xdr:row>
      <xdr:rowOff>70881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214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168678</xdr:rowOff>
    </xdr:from>
    <xdr:to>
      <xdr:col>55</xdr:col>
      <xdr:colOff>0</xdr:colOff>
      <xdr:row>37</xdr:row>
      <xdr:rowOff>42077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340878"/>
          <a:ext cx="838200" cy="44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76137</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076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53260</xdr:rowOff>
    </xdr:from>
    <xdr:to>
      <xdr:col>55</xdr:col>
      <xdr:colOff>50800</xdr:colOff>
      <xdr:row>36</xdr:row>
      <xdr:rowOff>154860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2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168678</xdr:rowOff>
    </xdr:from>
    <xdr:to>
      <xdr:col>50</xdr:col>
      <xdr:colOff>114300</xdr:colOff>
      <xdr:row>37</xdr:row>
      <xdr:rowOff>63750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340878"/>
          <a:ext cx="889000" cy="6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35614</xdr:rowOff>
    </xdr:from>
    <xdr:to>
      <xdr:col>50</xdr:col>
      <xdr:colOff>165100</xdr:colOff>
      <xdr:row>36</xdr:row>
      <xdr:rowOff>137214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153741</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598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32574</xdr:rowOff>
    </xdr:from>
    <xdr:to>
      <xdr:col>45</xdr:col>
      <xdr:colOff>177800</xdr:colOff>
      <xdr:row>37</xdr:row>
      <xdr:rowOff>63750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5347524"/>
          <a:ext cx="889000" cy="105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73714</xdr:rowOff>
    </xdr:from>
    <xdr:to>
      <xdr:col>46</xdr:col>
      <xdr:colOff>38100</xdr:colOff>
      <xdr:row>37</xdr:row>
      <xdr:rowOff>3864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20391</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02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32574</xdr:rowOff>
    </xdr:from>
    <xdr:to>
      <xdr:col>41</xdr:col>
      <xdr:colOff>50800</xdr:colOff>
      <xdr:row>38</xdr:row>
      <xdr:rowOff>24856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5347524"/>
          <a:ext cx="889000" cy="1192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13527</xdr:rowOff>
    </xdr:from>
    <xdr:to>
      <xdr:col>41</xdr:col>
      <xdr:colOff>101600</xdr:colOff>
      <xdr:row>30</xdr:row>
      <xdr:rowOff>115127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131654</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493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147574</xdr:rowOff>
    </xdr:from>
    <xdr:to>
      <xdr:col>36</xdr:col>
      <xdr:colOff>165100</xdr:colOff>
      <xdr:row>37</xdr:row>
      <xdr:rowOff>77724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31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94251</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05111" y="60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162727</xdr:rowOff>
    </xdr:from>
    <xdr:to>
      <xdr:col>55</xdr:col>
      <xdr:colOff>50800</xdr:colOff>
      <xdr:row>37</xdr:row>
      <xdr:rowOff>92877</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334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141154</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31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117878</xdr:rowOff>
    </xdr:from>
    <xdr:to>
      <xdr:col>50</xdr:col>
      <xdr:colOff>165100</xdr:colOff>
      <xdr:row>37</xdr:row>
      <xdr:rowOff>48028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29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39155</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38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12950</xdr:rowOff>
    </xdr:from>
    <xdr:to>
      <xdr:col>46</xdr:col>
      <xdr:colOff>38100</xdr:colOff>
      <xdr:row>37</xdr:row>
      <xdr:rowOff>114550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5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105677</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44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153224</xdr:rowOff>
    </xdr:from>
    <xdr:to>
      <xdr:col>41</xdr:col>
      <xdr:colOff>101600</xdr:colOff>
      <xdr:row>31</xdr:row>
      <xdr:rowOff>83374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529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74501</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389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145506</xdr:rowOff>
    </xdr:from>
    <xdr:to>
      <xdr:col>36</xdr:col>
      <xdr:colOff>165100</xdr:colOff>
      <xdr:row>38</xdr:row>
      <xdr:rowOff>75656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48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66783</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658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133883</xdr:rowOff>
    </xdr:from>
    <xdr:to>
      <xdr:col>54</xdr:col>
      <xdr:colOff>189865</xdr:colOff>
      <xdr:row>58</xdr:row>
      <xdr:rowOff>42202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534933"/>
          <a:ext cx="1270" cy="1451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46029</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999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42202</xdr:rowOff>
    </xdr:from>
    <xdr:to>
      <xdr:col>55</xdr:col>
      <xdr:colOff>88900</xdr:colOff>
      <xdr:row>58</xdr:row>
      <xdr:rowOff>42202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9986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80560</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310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133883</xdr:rowOff>
    </xdr:from>
    <xdr:to>
      <xdr:col>55</xdr:col>
      <xdr:colOff>88900</xdr:colOff>
      <xdr:row>49</xdr:row>
      <xdr:rowOff>133883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534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165494</xdr:rowOff>
    </xdr:from>
    <xdr:to>
      <xdr:col>55</xdr:col>
      <xdr:colOff>0</xdr:colOff>
      <xdr:row>55</xdr:row>
      <xdr:rowOff>145847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252344"/>
          <a:ext cx="838200" cy="323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91647</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521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113220</xdr:rowOff>
    </xdr:from>
    <xdr:to>
      <xdr:col>55</xdr:col>
      <xdr:colOff>50800</xdr:colOff>
      <xdr:row>56</xdr:row>
      <xdr:rowOff>43370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54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145847</xdr:rowOff>
    </xdr:from>
    <xdr:to>
      <xdr:col>50</xdr:col>
      <xdr:colOff>114300</xdr:colOff>
      <xdr:row>56</xdr:row>
      <xdr:rowOff>7595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575597"/>
          <a:ext cx="889000" cy="33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147053</xdr:rowOff>
    </xdr:from>
    <xdr:to>
      <xdr:col>50</xdr:col>
      <xdr:colOff>165100</xdr:colOff>
      <xdr:row>56</xdr:row>
      <xdr:rowOff>77203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57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68330</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66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160845</xdr:rowOff>
    </xdr:from>
    <xdr:to>
      <xdr:col>45</xdr:col>
      <xdr:colOff>177800</xdr:colOff>
      <xdr:row>56</xdr:row>
      <xdr:rowOff>7595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247695"/>
          <a:ext cx="889000" cy="36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121221</xdr:rowOff>
    </xdr:from>
    <xdr:to>
      <xdr:col>46</xdr:col>
      <xdr:colOff>38100</xdr:colOff>
      <xdr:row>56</xdr:row>
      <xdr:rowOff>51371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55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67898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32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160845</xdr:rowOff>
    </xdr:from>
    <xdr:to>
      <xdr:col>41</xdr:col>
      <xdr:colOff>50800</xdr:colOff>
      <xdr:row>56</xdr:row>
      <xdr:rowOff>108115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247695"/>
          <a:ext cx="889000" cy="461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118605</xdr:rowOff>
    </xdr:from>
    <xdr:to>
      <xdr:col>41</xdr:col>
      <xdr:colOff>101600</xdr:colOff>
      <xdr:row>56</xdr:row>
      <xdr:rowOff>48755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54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39882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64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135433</xdr:rowOff>
    </xdr:from>
    <xdr:to>
      <xdr:col>36</xdr:col>
      <xdr:colOff>165100</xdr:colOff>
      <xdr:row>56</xdr:row>
      <xdr:rowOff>65583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565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82110</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34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114694</xdr:rowOff>
    </xdr:from>
    <xdr:to>
      <xdr:col>55</xdr:col>
      <xdr:colOff>50800</xdr:colOff>
      <xdr:row>54</xdr:row>
      <xdr:rowOff>44844</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20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137571</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05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95047</xdr:rowOff>
    </xdr:from>
    <xdr:to>
      <xdr:col>50</xdr:col>
      <xdr:colOff>165100</xdr:colOff>
      <xdr:row>56</xdr:row>
      <xdr:rowOff>25197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52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41724</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30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128245</xdr:rowOff>
    </xdr:from>
    <xdr:to>
      <xdr:col>46</xdr:col>
      <xdr:colOff>38100</xdr:colOff>
      <xdr:row>56</xdr:row>
      <xdr:rowOff>58395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55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49522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65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110045</xdr:rowOff>
    </xdr:from>
    <xdr:to>
      <xdr:col>41</xdr:col>
      <xdr:colOff>101600</xdr:colOff>
      <xdr:row>54</xdr:row>
      <xdr:rowOff>40195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19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56722</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897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57315</xdr:rowOff>
    </xdr:from>
    <xdr:to>
      <xdr:col>36</xdr:col>
      <xdr:colOff>165100</xdr:colOff>
      <xdr:row>56</xdr:row>
      <xdr:rowOff>158915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65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150042</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751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16302</xdr:rowOff>
    </xdr:from>
    <xdr:to>
      <xdr:col>54</xdr:col>
      <xdr:colOff>189865</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89252"/>
          <a:ext cx="1270" cy="1323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134429</xdr:rowOff>
    </xdr:from>
    <xdr:ext cx="534377"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96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16302</xdr:rowOff>
    </xdr:from>
    <xdr:to>
      <xdr:col>55</xdr:col>
      <xdr:colOff>88900</xdr:colOff>
      <xdr:row>71</xdr:row>
      <xdr:rowOff>16302</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8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36922</xdr:rowOff>
    </xdr:from>
    <xdr:to>
      <xdr:col>55</xdr:col>
      <xdr:colOff>0</xdr:colOff>
      <xdr:row>76</xdr:row>
      <xdr:rowOff>95512</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2895672"/>
          <a:ext cx="838200" cy="23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152571</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182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2694</xdr:rowOff>
    </xdr:from>
    <xdr:to>
      <xdr:col>55</xdr:col>
      <xdr:colOff>50800</xdr:colOff>
      <xdr:row>77</xdr:row>
      <xdr:rowOff>104294</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91900</xdr:rowOff>
    </xdr:from>
    <xdr:to>
      <xdr:col>50</xdr:col>
      <xdr:colOff>114300</xdr:colOff>
      <xdr:row>76</xdr:row>
      <xdr:rowOff>95512</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8750300" y="13122100"/>
          <a:ext cx="889000" cy="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171104</xdr:rowOff>
    </xdr:from>
    <xdr:to>
      <xdr:col>50</xdr:col>
      <xdr:colOff>165100</xdr:colOff>
      <xdr:row>77</xdr:row>
      <xdr:rowOff>101254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92381</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329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29812</xdr:rowOff>
    </xdr:from>
    <xdr:to>
      <xdr:col>45</xdr:col>
      <xdr:colOff>177800</xdr:colOff>
      <xdr:row>76</xdr:row>
      <xdr:rowOff>91900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2374212"/>
          <a:ext cx="889000" cy="747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14788</xdr:rowOff>
    </xdr:from>
    <xdr:to>
      <xdr:col>46</xdr:col>
      <xdr:colOff>38100</xdr:colOff>
      <xdr:row>77</xdr:row>
      <xdr:rowOff>116388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107515</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330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29812</xdr:rowOff>
    </xdr:from>
    <xdr:to>
      <xdr:col>41</xdr:col>
      <xdr:colOff>50800</xdr:colOff>
      <xdr:row>78</xdr:row>
      <xdr:rowOff>51803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2374212"/>
          <a:ext cx="889000" cy="1050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114412</xdr:rowOff>
    </xdr:from>
    <xdr:to>
      <xdr:col>41</xdr:col>
      <xdr:colOff>101600</xdr:colOff>
      <xdr:row>77</xdr:row>
      <xdr:rowOff>44562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35689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323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159606</xdr:rowOff>
    </xdr:from>
    <xdr:to>
      <xdr:col>36</xdr:col>
      <xdr:colOff>165100</xdr:colOff>
      <xdr:row>77</xdr:row>
      <xdr:rowOff>89756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189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106283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296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157572</xdr:rowOff>
    </xdr:from>
    <xdr:to>
      <xdr:col>55</xdr:col>
      <xdr:colOff>50800</xdr:colOff>
      <xdr:row>75</xdr:row>
      <xdr:rowOff>87722</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284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8999</xdr:rowOff>
    </xdr:from>
    <xdr:ext cx="534377"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269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44712</xdr:rowOff>
    </xdr:from>
    <xdr:to>
      <xdr:col>50</xdr:col>
      <xdr:colOff>165100</xdr:colOff>
      <xdr:row>76</xdr:row>
      <xdr:rowOff>146312</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074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162839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72111" y="1285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41100</xdr:rowOff>
    </xdr:from>
    <xdr:to>
      <xdr:col>46</xdr:col>
      <xdr:colOff>38100</xdr:colOff>
      <xdr:row>76</xdr:row>
      <xdr:rowOff>142700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07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159227</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83111" y="1284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150462</xdr:rowOff>
    </xdr:from>
    <xdr:to>
      <xdr:col>41</xdr:col>
      <xdr:colOff>101600</xdr:colOff>
      <xdr:row>72</xdr:row>
      <xdr:rowOff>80612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232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97139</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209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1003</xdr:rowOff>
    </xdr:from>
    <xdr:to>
      <xdr:col>36</xdr:col>
      <xdr:colOff>165100</xdr:colOff>
      <xdr:row>78</xdr:row>
      <xdr:rowOff>102603</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374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93730</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37428" y="1346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45402</xdr:rowOff>
    </xdr:from>
    <xdr:to>
      <xdr:col>54</xdr:col>
      <xdr:colOff>189865</xdr:colOff>
      <xdr:row>98</xdr:row>
      <xdr:rowOff>141720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475902"/>
          <a:ext cx="1270" cy="1467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145547</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141720</xdr:rowOff>
    </xdr:from>
    <xdr:to>
      <xdr:col>55</xdr:col>
      <xdr:colOff>88900</xdr:colOff>
      <xdr:row>98</xdr:row>
      <xdr:rowOff>141720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43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163529</xdr:rowOff>
    </xdr:from>
    <xdr:ext cx="534377"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45402</xdr:rowOff>
    </xdr:from>
    <xdr:to>
      <xdr:col>55</xdr:col>
      <xdr:colOff>88900</xdr:colOff>
      <xdr:row>90</xdr:row>
      <xdr:rowOff>45402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475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25857</xdr:rowOff>
    </xdr:from>
    <xdr:to>
      <xdr:col>55</xdr:col>
      <xdr:colOff>0</xdr:colOff>
      <xdr:row>97</xdr:row>
      <xdr:rowOff>34564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639300" y="16313607"/>
          <a:ext cx="838200" cy="351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20235</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479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41808</xdr:rowOff>
    </xdr:from>
    <xdr:to>
      <xdr:col>55</xdr:col>
      <xdr:colOff>50800</xdr:colOff>
      <xdr:row>96</xdr:row>
      <xdr:rowOff>143408</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50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25933</xdr:rowOff>
    </xdr:from>
    <xdr:to>
      <xdr:col>50</xdr:col>
      <xdr:colOff>114300</xdr:colOff>
      <xdr:row>97</xdr:row>
      <xdr:rowOff>34564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8750300" y="16656583"/>
          <a:ext cx="889000" cy="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87928</xdr:rowOff>
    </xdr:from>
    <xdr:to>
      <xdr:col>50</xdr:col>
      <xdr:colOff>165100</xdr:colOff>
      <xdr:row>97</xdr:row>
      <xdr:rowOff>18078</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54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34605</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32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25933</xdr:rowOff>
    </xdr:from>
    <xdr:to>
      <xdr:col>45</xdr:col>
      <xdr:colOff>177800</xdr:colOff>
      <xdr:row>97</xdr:row>
      <xdr:rowOff>118611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7861300" y="16656583"/>
          <a:ext cx="889000" cy="9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73813</xdr:rowOff>
    </xdr:from>
    <xdr:to>
      <xdr:col>46</xdr:col>
      <xdr:colOff>38100</xdr:colOff>
      <xdr:row>97</xdr:row>
      <xdr:rowOff>3963</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533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20490</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30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99219</xdr:rowOff>
    </xdr:from>
    <xdr:to>
      <xdr:col>41</xdr:col>
      <xdr:colOff>50800</xdr:colOff>
      <xdr:row>97</xdr:row>
      <xdr:rowOff>118611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6972300" y="16558419"/>
          <a:ext cx="889000" cy="19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88500</xdr:rowOff>
    </xdr:from>
    <xdr:to>
      <xdr:col>41</xdr:col>
      <xdr:colOff>101600</xdr:colOff>
      <xdr:row>97</xdr:row>
      <xdr:rowOff>18650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35177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32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103836</xdr:rowOff>
    </xdr:from>
    <xdr:to>
      <xdr:col>36</xdr:col>
      <xdr:colOff>165100</xdr:colOff>
      <xdr:row>97</xdr:row>
      <xdr:rowOff>33986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56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25113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65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146507</xdr:rowOff>
    </xdr:from>
    <xdr:to>
      <xdr:col>55</xdr:col>
      <xdr:colOff>50800</xdr:colOff>
      <xdr:row>95</xdr:row>
      <xdr:rowOff>76657</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26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169384</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114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155214</xdr:rowOff>
    </xdr:from>
    <xdr:to>
      <xdr:col>50</xdr:col>
      <xdr:colOff>165100</xdr:colOff>
      <xdr:row>97</xdr:row>
      <xdr:rowOff>85364</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61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76491</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70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146583</xdr:rowOff>
    </xdr:from>
    <xdr:to>
      <xdr:col>46</xdr:col>
      <xdr:colOff>38100</xdr:colOff>
      <xdr:row>97</xdr:row>
      <xdr:rowOff>76733</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605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67860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69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67811</xdr:rowOff>
    </xdr:from>
    <xdr:to>
      <xdr:col>41</xdr:col>
      <xdr:colOff>101600</xdr:colOff>
      <xdr:row>97</xdr:row>
      <xdr:rowOff>169411</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69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160538</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79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48419</xdr:rowOff>
    </xdr:from>
    <xdr:to>
      <xdr:col>36</xdr:col>
      <xdr:colOff>165100</xdr:colOff>
      <xdr:row>96</xdr:row>
      <xdr:rowOff>150019</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50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166546</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28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13643</xdr:rowOff>
    </xdr:from>
    <xdr:to>
      <xdr:col>85</xdr:col>
      <xdr:colOff>126364</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328593"/>
          <a:ext cx="1269" cy="145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131770</xdr:rowOff>
    </xdr:from>
    <xdr:ext cx="534377"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10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13643</xdr:rowOff>
    </xdr:from>
    <xdr:to>
      <xdr:col>86</xdr:col>
      <xdr:colOff>25400</xdr:colOff>
      <xdr:row>31</xdr:row>
      <xdr:rowOff>13643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328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133495</xdr:rowOff>
    </xdr:from>
    <xdr:to>
      <xdr:col>85</xdr:col>
      <xdr:colOff>127000</xdr:colOff>
      <xdr:row>39</xdr:row>
      <xdr:rowOff>37810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5481300" y="6648595"/>
          <a:ext cx="838200" cy="7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114680</xdr:rowOff>
    </xdr:from>
    <xdr:ext cx="378565"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6297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136253</xdr:rowOff>
    </xdr:from>
    <xdr:to>
      <xdr:col>85</xdr:col>
      <xdr:colOff>177800</xdr:colOff>
      <xdr:row>39</xdr:row>
      <xdr:rowOff>66403</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651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37810</xdr:rowOff>
    </xdr:from>
    <xdr:to>
      <xdr:col>81</xdr:col>
      <xdr:colOff>50800</xdr:colOff>
      <xdr:row>39</xdr:row>
      <xdr:rowOff>67745</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4592300" y="6724360"/>
          <a:ext cx="889000" cy="29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143111</xdr:rowOff>
    </xdr:from>
    <xdr:to>
      <xdr:col>81</xdr:col>
      <xdr:colOff>101600</xdr:colOff>
      <xdr:row>39</xdr:row>
      <xdr:rowOff>73261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6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89788</xdr:rowOff>
    </xdr:from>
    <xdr:ext cx="378565"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92017" y="6433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48369</xdr:rowOff>
    </xdr:from>
    <xdr:to>
      <xdr:col>76</xdr:col>
      <xdr:colOff>114300</xdr:colOff>
      <xdr:row>39</xdr:row>
      <xdr:rowOff>67745</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3703300" y="6734919"/>
          <a:ext cx="889000" cy="1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142893</xdr:rowOff>
    </xdr:from>
    <xdr:to>
      <xdr:col>76</xdr:col>
      <xdr:colOff>165100</xdr:colOff>
      <xdr:row>39</xdr:row>
      <xdr:rowOff>73043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65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89570</xdr:rowOff>
    </xdr:from>
    <xdr:ext cx="378565"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3017" y="6433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48369</xdr:rowOff>
    </xdr:from>
    <xdr:to>
      <xdr:col>71</xdr:col>
      <xdr:colOff>177800</xdr:colOff>
      <xdr:row>39</xdr:row>
      <xdr:rowOff>73406</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2814300" y="6734919"/>
          <a:ext cx="889000" cy="25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106752</xdr:rowOff>
    </xdr:from>
    <xdr:to>
      <xdr:col>72</xdr:col>
      <xdr:colOff>38100</xdr:colOff>
      <xdr:row>39</xdr:row>
      <xdr:rowOff>36902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62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53429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397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82913</xdr:rowOff>
    </xdr:from>
    <xdr:to>
      <xdr:col>67</xdr:col>
      <xdr:colOff>101600</xdr:colOff>
      <xdr:row>39</xdr:row>
      <xdr:rowOff>13063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598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29590</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373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82695</xdr:rowOff>
    </xdr:from>
    <xdr:to>
      <xdr:col>85</xdr:col>
      <xdr:colOff>177800</xdr:colOff>
      <xdr:row>39</xdr:row>
      <xdr:rowOff>12845</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59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105572</xdr:rowOff>
    </xdr:from>
    <xdr:ext cx="469744"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449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158460</xdr:rowOff>
    </xdr:from>
    <xdr:to>
      <xdr:col>81</xdr:col>
      <xdr:colOff>101600</xdr:colOff>
      <xdr:row>39</xdr:row>
      <xdr:rowOff>88610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67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79737</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2017" y="6766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16945</xdr:rowOff>
    </xdr:from>
    <xdr:to>
      <xdr:col>76</xdr:col>
      <xdr:colOff>165100</xdr:colOff>
      <xdr:row>39</xdr:row>
      <xdr:rowOff>118545</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70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109672</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3017" y="6796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169019</xdr:rowOff>
    </xdr:from>
    <xdr:to>
      <xdr:col>72</xdr:col>
      <xdr:colOff>38100</xdr:colOff>
      <xdr:row>39</xdr:row>
      <xdr:rowOff>99169</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684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90296</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4017" y="6776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22606</xdr:rowOff>
    </xdr:from>
    <xdr:to>
      <xdr:col>67</xdr:col>
      <xdr:colOff>101600</xdr:colOff>
      <xdr:row>39</xdr:row>
      <xdr:rowOff>124206</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70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115333</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5017" y="6801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97009</xdr:rowOff>
    </xdr:from>
    <xdr:to>
      <xdr:col>85</xdr:col>
      <xdr:colOff>126364</xdr:colOff>
      <xdr:row>77</xdr:row>
      <xdr:rowOff>109849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098509"/>
          <a:ext cx="1269" cy="1212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113676</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31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109849</xdr:rowOff>
    </xdr:from>
    <xdr:to>
      <xdr:col>86</xdr:col>
      <xdr:colOff>25400</xdr:colOff>
      <xdr:row>77</xdr:row>
      <xdr:rowOff>109849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311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43686</xdr:rowOff>
    </xdr:from>
    <xdr:ext cx="534377"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187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97009</xdr:rowOff>
    </xdr:from>
    <xdr:to>
      <xdr:col>86</xdr:col>
      <xdr:colOff>25400</xdr:colOff>
      <xdr:row>70</xdr:row>
      <xdr:rowOff>97009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098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70129</xdr:rowOff>
    </xdr:from>
    <xdr:to>
      <xdr:col>85</xdr:col>
      <xdr:colOff>127000</xdr:colOff>
      <xdr:row>75</xdr:row>
      <xdr:rowOff>80531</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5481300" y="12928879"/>
          <a:ext cx="838200" cy="10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8920</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2867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30493</xdr:rowOff>
    </xdr:from>
    <xdr:to>
      <xdr:col>85</xdr:col>
      <xdr:colOff>177800</xdr:colOff>
      <xdr:row>75</xdr:row>
      <xdr:rowOff>132093</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70129</xdr:rowOff>
    </xdr:from>
    <xdr:to>
      <xdr:col>81</xdr:col>
      <xdr:colOff>50800</xdr:colOff>
      <xdr:row>75</xdr:row>
      <xdr:rowOff>133185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4592300" y="12928879"/>
          <a:ext cx="889000" cy="63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20453</xdr:rowOff>
    </xdr:from>
    <xdr:to>
      <xdr:col>81</xdr:col>
      <xdr:colOff>101600</xdr:colOff>
      <xdr:row>75</xdr:row>
      <xdr:rowOff>122053</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113180</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297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133185</xdr:rowOff>
    </xdr:from>
    <xdr:to>
      <xdr:col>76</xdr:col>
      <xdr:colOff>114300</xdr:colOff>
      <xdr:row>76</xdr:row>
      <xdr:rowOff>40393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703300" y="12991935"/>
          <a:ext cx="889000" cy="78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30797</xdr:rowOff>
    </xdr:from>
    <xdr:to>
      <xdr:col>76</xdr:col>
      <xdr:colOff>165100</xdr:colOff>
      <xdr:row>75</xdr:row>
      <xdr:rowOff>132397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148924</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266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40393</xdr:rowOff>
    </xdr:from>
    <xdr:to>
      <xdr:col>71</xdr:col>
      <xdr:colOff>177800</xdr:colOff>
      <xdr:row>76</xdr:row>
      <xdr:rowOff>45765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2814300" y="13070593"/>
          <a:ext cx="889000" cy="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67240</xdr:rowOff>
    </xdr:from>
    <xdr:to>
      <xdr:col>72</xdr:col>
      <xdr:colOff>38100</xdr:colOff>
      <xdr:row>75</xdr:row>
      <xdr:rowOff>168839</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13917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27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74308</xdr:rowOff>
    </xdr:from>
    <xdr:to>
      <xdr:col>67</xdr:col>
      <xdr:colOff>101600</xdr:colOff>
      <xdr:row>76</xdr:row>
      <xdr:rowOff>4459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29330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20985</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270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29731</xdr:rowOff>
    </xdr:from>
    <xdr:to>
      <xdr:col>85</xdr:col>
      <xdr:colOff>177800</xdr:colOff>
      <xdr:row>75</xdr:row>
      <xdr:rowOff>131331</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288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52608</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273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19329</xdr:rowOff>
    </xdr:from>
    <xdr:to>
      <xdr:col>81</xdr:col>
      <xdr:colOff>101600</xdr:colOff>
      <xdr:row>75</xdr:row>
      <xdr:rowOff>120929</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287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137456</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2653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82385</xdr:rowOff>
    </xdr:from>
    <xdr:to>
      <xdr:col>76</xdr:col>
      <xdr:colOff>165100</xdr:colOff>
      <xdr:row>76</xdr:row>
      <xdr:rowOff>12536</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29411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3663</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303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161043</xdr:rowOff>
    </xdr:from>
    <xdr:to>
      <xdr:col>72</xdr:col>
      <xdr:colOff>38100</xdr:colOff>
      <xdr:row>76</xdr:row>
      <xdr:rowOff>91193</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301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82320</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3112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166415</xdr:rowOff>
    </xdr:from>
    <xdr:to>
      <xdr:col>67</xdr:col>
      <xdr:colOff>101600</xdr:colOff>
      <xdr:row>76</xdr:row>
      <xdr:rowOff>96565</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302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87692</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311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8331</xdr:rowOff>
    </xdr:from>
    <xdr:to>
      <xdr:col>85</xdr:col>
      <xdr:colOff>126364</xdr:colOff>
      <xdr:row>99</xdr:row>
      <xdr:rowOff>29812</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10281"/>
          <a:ext cx="1269" cy="1393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33639</xdr:rowOff>
    </xdr:from>
    <xdr:ext cx="469744"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700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29812</xdr:rowOff>
    </xdr:from>
    <xdr:to>
      <xdr:col>86</xdr:col>
      <xdr:colOff>25400</xdr:colOff>
      <xdr:row>99</xdr:row>
      <xdr:rowOff>29812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7003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126458</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385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8331</xdr:rowOff>
    </xdr:from>
    <xdr:to>
      <xdr:col>86</xdr:col>
      <xdr:colOff>25400</xdr:colOff>
      <xdr:row>91</xdr:row>
      <xdr:rowOff>8331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1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54738</xdr:rowOff>
    </xdr:from>
    <xdr:to>
      <xdr:col>85</xdr:col>
      <xdr:colOff>127000</xdr:colOff>
      <xdr:row>98</xdr:row>
      <xdr:rowOff>56086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5481300" y="16856838"/>
          <a:ext cx="838200" cy="1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20238</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650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168811</xdr:rowOff>
    </xdr:from>
    <xdr:to>
      <xdr:col>85</xdr:col>
      <xdr:colOff>177800</xdr:colOff>
      <xdr:row>98</xdr:row>
      <xdr:rowOff>98961</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9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41721</xdr:rowOff>
    </xdr:from>
    <xdr:to>
      <xdr:col>81</xdr:col>
      <xdr:colOff>50800</xdr:colOff>
      <xdr:row>98</xdr:row>
      <xdr:rowOff>56086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592300" y="16843821"/>
          <a:ext cx="889000" cy="14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170259</xdr:rowOff>
    </xdr:from>
    <xdr:to>
      <xdr:col>81</xdr:col>
      <xdr:colOff>101600</xdr:colOff>
      <xdr:row>98</xdr:row>
      <xdr:rowOff>100409</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800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116936</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57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41721</xdr:rowOff>
    </xdr:from>
    <xdr:to>
      <xdr:col>76</xdr:col>
      <xdr:colOff>114300</xdr:colOff>
      <xdr:row>98</xdr:row>
      <xdr:rowOff>143906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843821"/>
          <a:ext cx="889000" cy="102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219</xdr:rowOff>
    </xdr:from>
    <xdr:to>
      <xdr:col>76</xdr:col>
      <xdr:colOff>165100</xdr:colOff>
      <xdr:row>98</xdr:row>
      <xdr:rowOff>101819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80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92946</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89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141749</xdr:rowOff>
    </xdr:from>
    <xdr:to>
      <xdr:col>71</xdr:col>
      <xdr:colOff>177800</xdr:colOff>
      <xdr:row>98</xdr:row>
      <xdr:rowOff>143906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814300" y="16943849"/>
          <a:ext cx="889000" cy="2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62672</xdr:rowOff>
    </xdr:from>
    <xdr:to>
      <xdr:col>72</xdr:col>
      <xdr:colOff>38100</xdr:colOff>
      <xdr:row>98</xdr:row>
      <xdr:rowOff>164272</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86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9349</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63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62071</xdr:rowOff>
    </xdr:from>
    <xdr:to>
      <xdr:col>67</xdr:col>
      <xdr:colOff>101600</xdr:colOff>
      <xdr:row>98</xdr:row>
      <xdr:rowOff>163671</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6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8748</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63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3938</xdr:rowOff>
    </xdr:from>
    <xdr:to>
      <xdr:col>85</xdr:col>
      <xdr:colOff>177800</xdr:colOff>
      <xdr:row>98</xdr:row>
      <xdr:rowOff>105538</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80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153815</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78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5286</xdr:rowOff>
    </xdr:from>
    <xdr:to>
      <xdr:col>81</xdr:col>
      <xdr:colOff>101600</xdr:colOff>
      <xdr:row>98</xdr:row>
      <xdr:rowOff>106886</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80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98013</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900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162371</xdr:rowOff>
    </xdr:from>
    <xdr:to>
      <xdr:col>76</xdr:col>
      <xdr:colOff>165100</xdr:colOff>
      <xdr:row>98</xdr:row>
      <xdr:rowOff>92521</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793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109048</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568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93106</xdr:rowOff>
    </xdr:from>
    <xdr:to>
      <xdr:col>72</xdr:col>
      <xdr:colOff>38100</xdr:colOff>
      <xdr:row>99</xdr:row>
      <xdr:rowOff>23256</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89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14383</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68428" y="16987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90949</xdr:rowOff>
    </xdr:from>
    <xdr:to>
      <xdr:col>67</xdr:col>
      <xdr:colOff>101600</xdr:colOff>
      <xdr:row>99</xdr:row>
      <xdr:rowOff>21099</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89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12226</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79428" y="16985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40259</xdr:rowOff>
    </xdr:from>
    <xdr:to>
      <xdr:col>116</xdr:col>
      <xdr:colOff>62864</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183759"/>
          <a:ext cx="1269" cy="1601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158386</xdr:rowOff>
    </xdr:from>
    <xdr:ext cx="469744"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495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40259</xdr:rowOff>
    </xdr:from>
    <xdr:to>
      <xdr:col>116</xdr:col>
      <xdr:colOff>152400</xdr:colOff>
      <xdr:row>30</xdr:row>
      <xdr:rowOff>40259</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183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80589</xdr:rowOff>
    </xdr:from>
    <xdr:ext cx="378565"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4242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57713</xdr:rowOff>
    </xdr:from>
    <xdr:to>
      <xdr:col>116</xdr:col>
      <xdr:colOff>114300</xdr:colOff>
      <xdr:row>38</xdr:row>
      <xdr:rowOff>159313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72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84165</xdr:rowOff>
    </xdr:from>
    <xdr:to>
      <xdr:col>112</xdr:col>
      <xdr:colOff>38100</xdr:colOff>
      <xdr:row>39</xdr:row>
      <xdr:rowOff>14315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99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30842</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4017" y="6374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63427</xdr:rowOff>
    </xdr:from>
    <xdr:to>
      <xdr:col>107</xdr:col>
      <xdr:colOff>101600</xdr:colOff>
      <xdr:row>38</xdr:row>
      <xdr:rowOff>165027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7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10105</xdr:rowOff>
    </xdr:from>
    <xdr:ext cx="378565"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5017" y="6353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48732</xdr:rowOff>
    </xdr:from>
    <xdr:to>
      <xdr:col>102</xdr:col>
      <xdr:colOff>165100</xdr:colOff>
      <xdr:row>38</xdr:row>
      <xdr:rowOff>150332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6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166859</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339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88574</xdr:rowOff>
    </xdr:from>
    <xdr:to>
      <xdr:col>98</xdr:col>
      <xdr:colOff>38100</xdr:colOff>
      <xdr:row>39</xdr:row>
      <xdr:rowOff>18724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35250</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7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34792</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778742"/>
          <a:ext cx="1269" cy="1381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152919</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55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34792</xdr:rowOff>
    </xdr:from>
    <xdr:to>
      <xdr:col>116</xdr:col>
      <xdr:colOff>152400</xdr:colOff>
      <xdr:row>51</xdr:row>
      <xdr:rowOff>34792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77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102057</xdr:rowOff>
    </xdr:from>
    <xdr:to>
      <xdr:col>116</xdr:col>
      <xdr:colOff>63500</xdr:colOff>
      <xdr:row>58</xdr:row>
      <xdr:rowOff>136995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1323300" y="10046157"/>
          <a:ext cx="838200" cy="3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67080</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10011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88653</xdr:rowOff>
    </xdr:from>
    <xdr:to>
      <xdr:col>116</xdr:col>
      <xdr:colOff>114300</xdr:colOff>
      <xdr:row>59</xdr:row>
      <xdr:rowOff>18803</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136995</xdr:rowOff>
    </xdr:from>
    <xdr:to>
      <xdr:col>111</xdr:col>
      <xdr:colOff>177800</xdr:colOff>
      <xdr:row>58</xdr:row>
      <xdr:rowOff>154425</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0434300" y="10081095"/>
          <a:ext cx="889000" cy="1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86805</xdr:rowOff>
    </xdr:from>
    <xdr:to>
      <xdr:col>112</xdr:col>
      <xdr:colOff>38100</xdr:colOff>
      <xdr:row>59</xdr:row>
      <xdr:rowOff>16955</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8082</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10123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138576</xdr:rowOff>
    </xdr:from>
    <xdr:to>
      <xdr:col>107</xdr:col>
      <xdr:colOff>50800</xdr:colOff>
      <xdr:row>58</xdr:row>
      <xdr:rowOff>154425</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082676"/>
          <a:ext cx="889000" cy="1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80804</xdr:rowOff>
    </xdr:from>
    <xdr:to>
      <xdr:col>107</xdr:col>
      <xdr:colOff>101600</xdr:colOff>
      <xdr:row>59</xdr:row>
      <xdr:rowOff>10954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27481</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138576</xdr:rowOff>
    </xdr:from>
    <xdr:to>
      <xdr:col>102</xdr:col>
      <xdr:colOff>114300</xdr:colOff>
      <xdr:row>59</xdr:row>
      <xdr:rowOff>12027</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8656300" y="10082676"/>
          <a:ext cx="889000" cy="44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61525</xdr:rowOff>
    </xdr:from>
    <xdr:to>
      <xdr:col>102</xdr:col>
      <xdr:colOff>165100</xdr:colOff>
      <xdr:row>58</xdr:row>
      <xdr:rowOff>163125</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8202</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82499</xdr:rowOff>
    </xdr:from>
    <xdr:to>
      <xdr:col>98</xdr:col>
      <xdr:colOff>38100</xdr:colOff>
      <xdr:row>59</xdr:row>
      <xdr:rowOff>12649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29176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80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51257</xdr:rowOff>
    </xdr:from>
    <xdr:to>
      <xdr:col>116</xdr:col>
      <xdr:colOff>114300</xdr:colOff>
      <xdr:row>58</xdr:row>
      <xdr:rowOff>152857</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999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10634</xdr:rowOff>
    </xdr:from>
    <xdr:ext cx="469744"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783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86195</xdr:rowOff>
    </xdr:from>
    <xdr:to>
      <xdr:col>112</xdr:col>
      <xdr:colOff>38100</xdr:colOff>
      <xdr:row>59</xdr:row>
      <xdr:rowOff>16345</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03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32872</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88428" y="9805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103625</xdr:rowOff>
    </xdr:from>
    <xdr:to>
      <xdr:col>107</xdr:col>
      <xdr:colOff>101600</xdr:colOff>
      <xdr:row>59</xdr:row>
      <xdr:rowOff>33775</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04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24902</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10140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87776</xdr:rowOff>
    </xdr:from>
    <xdr:to>
      <xdr:col>102</xdr:col>
      <xdr:colOff>165100</xdr:colOff>
      <xdr:row>59</xdr:row>
      <xdr:rowOff>17926</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03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9053</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10124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132677</xdr:rowOff>
    </xdr:from>
    <xdr:to>
      <xdr:col>98</xdr:col>
      <xdr:colOff>38100</xdr:colOff>
      <xdr:row>59</xdr:row>
      <xdr:rowOff>62827</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076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53954</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10169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37821</xdr:rowOff>
    </xdr:from>
    <xdr:to>
      <xdr:col>116</xdr:col>
      <xdr:colOff>62864</xdr:colOff>
      <xdr:row>78</xdr:row>
      <xdr:rowOff>159855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039321"/>
          <a:ext cx="1269" cy="1493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163682</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53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159855</xdr:rowOff>
    </xdr:from>
    <xdr:to>
      <xdr:col>116</xdr:col>
      <xdr:colOff>152400</xdr:colOff>
      <xdr:row>78</xdr:row>
      <xdr:rowOff>159855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53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155948</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81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37821</xdr:rowOff>
    </xdr:from>
    <xdr:to>
      <xdr:col>116</xdr:col>
      <xdr:colOff>152400</xdr:colOff>
      <xdr:row>70</xdr:row>
      <xdr:rowOff>37821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039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25019</xdr:rowOff>
    </xdr:from>
    <xdr:to>
      <xdr:col>116</xdr:col>
      <xdr:colOff>63500</xdr:colOff>
      <xdr:row>72</xdr:row>
      <xdr:rowOff>87770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2369419"/>
          <a:ext cx="838200" cy="62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97464</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784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119037</xdr:rowOff>
    </xdr:from>
    <xdr:to>
      <xdr:col>116</xdr:col>
      <xdr:colOff>114300</xdr:colOff>
      <xdr:row>75</xdr:row>
      <xdr:rowOff>49187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806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87770</xdr:rowOff>
    </xdr:from>
    <xdr:to>
      <xdr:col>111</xdr:col>
      <xdr:colOff>177800</xdr:colOff>
      <xdr:row>72</xdr:row>
      <xdr:rowOff>93637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2432170"/>
          <a:ext cx="889000" cy="5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20625</xdr:rowOff>
    </xdr:from>
    <xdr:to>
      <xdr:col>112</xdr:col>
      <xdr:colOff>38100</xdr:colOff>
      <xdr:row>75</xdr:row>
      <xdr:rowOff>122225</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87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113352</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972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90589</xdr:rowOff>
    </xdr:from>
    <xdr:to>
      <xdr:col>107</xdr:col>
      <xdr:colOff>50800</xdr:colOff>
      <xdr:row>72</xdr:row>
      <xdr:rowOff>93637</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9545300" y="12434989"/>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67602</xdr:rowOff>
    </xdr:from>
    <xdr:to>
      <xdr:col>107</xdr:col>
      <xdr:colOff>101600</xdr:colOff>
      <xdr:row>75</xdr:row>
      <xdr:rowOff>169202</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160329</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301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74587</xdr:rowOff>
    </xdr:from>
    <xdr:to>
      <xdr:col>102</xdr:col>
      <xdr:colOff>114300</xdr:colOff>
      <xdr:row>72</xdr:row>
      <xdr:rowOff>90589</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656300" y="12418987"/>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69850</xdr:rowOff>
    </xdr:from>
    <xdr:to>
      <xdr:col>102</xdr:col>
      <xdr:colOff>165100</xdr:colOff>
      <xdr:row>76</xdr:row>
      <xdr:rowOff>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162577</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302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149975</xdr:rowOff>
    </xdr:from>
    <xdr:to>
      <xdr:col>98</xdr:col>
      <xdr:colOff>38100</xdr:colOff>
      <xdr:row>75</xdr:row>
      <xdr:rowOff>80125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71252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93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145669</xdr:rowOff>
    </xdr:from>
    <xdr:to>
      <xdr:col>116</xdr:col>
      <xdr:colOff>114300</xdr:colOff>
      <xdr:row>72</xdr:row>
      <xdr:rowOff>75819</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231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168546</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170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36970</xdr:rowOff>
    </xdr:from>
    <xdr:to>
      <xdr:col>112</xdr:col>
      <xdr:colOff>38100</xdr:colOff>
      <xdr:row>72</xdr:row>
      <xdr:rowOff>138570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238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155097</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2156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42837</xdr:rowOff>
    </xdr:from>
    <xdr:to>
      <xdr:col>107</xdr:col>
      <xdr:colOff>101600</xdr:colOff>
      <xdr:row>72</xdr:row>
      <xdr:rowOff>144437</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238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160964</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2162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39789</xdr:rowOff>
    </xdr:from>
    <xdr:to>
      <xdr:col>102</xdr:col>
      <xdr:colOff>165100</xdr:colOff>
      <xdr:row>72</xdr:row>
      <xdr:rowOff>141389</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2384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157916</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2159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23787</xdr:rowOff>
    </xdr:from>
    <xdr:to>
      <xdr:col>98</xdr:col>
      <xdr:colOff>38100</xdr:colOff>
      <xdr:row>72</xdr:row>
      <xdr:rowOff>125387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2368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141914</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14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歳出決算額は、住民一人当たり</a:t>
          </a:r>
          <a:r>
            <a:rPr kumimoji="1" lang="en-US" altLang="ja-JP" sz="1100">
              <a:solidFill>
                <a:schemeClr val="dk1"/>
              </a:solidFill>
              <a:effectLst/>
              <a:latin typeface="+mn-lt"/>
              <a:ea typeface="+mn-ea"/>
              <a:cs typeface="+mn-cs"/>
            </a:rPr>
            <a:t>559,951</a:t>
          </a:r>
          <a:r>
            <a:rPr kumimoji="1" lang="ja-JP" altLang="ja-JP" sz="1100">
              <a:solidFill>
                <a:schemeClr val="dk1"/>
              </a:solidFill>
              <a:effectLst/>
              <a:latin typeface="+mn-lt"/>
              <a:ea typeface="+mn-ea"/>
              <a:cs typeface="+mn-cs"/>
            </a:rPr>
            <a:t>円となっている。大きな要因項目である扶助費は住民一人当たり</a:t>
          </a:r>
          <a:r>
            <a:rPr kumimoji="1" lang="en-US" altLang="ja-JP" sz="1100">
              <a:solidFill>
                <a:schemeClr val="dk1"/>
              </a:solidFill>
              <a:effectLst/>
              <a:latin typeface="+mn-lt"/>
              <a:ea typeface="+mn-ea"/>
              <a:cs typeface="+mn-cs"/>
            </a:rPr>
            <a:t>199,278</a:t>
          </a:r>
          <a:r>
            <a:rPr kumimoji="1" lang="ja-JP" altLang="ja-JP" sz="1100">
              <a:solidFill>
                <a:schemeClr val="dk1"/>
              </a:solidFill>
              <a:effectLst/>
              <a:latin typeface="+mn-lt"/>
              <a:ea typeface="+mn-ea"/>
              <a:cs typeface="+mn-cs"/>
            </a:rPr>
            <a:t>円となっており、類似団体と比べても高い水準にある。生活保護</a:t>
          </a:r>
          <a:r>
            <a:rPr kumimoji="1" lang="ja-JP" altLang="en-US" sz="1100">
              <a:solidFill>
                <a:schemeClr val="dk1"/>
              </a:solidFill>
              <a:effectLst/>
              <a:latin typeface="+mn-lt"/>
              <a:ea typeface="+mn-ea"/>
              <a:cs typeface="+mn-cs"/>
            </a:rPr>
            <a:t>受給率</a:t>
          </a:r>
          <a:r>
            <a:rPr kumimoji="1" lang="ja-JP" altLang="ja-JP" sz="1100">
              <a:solidFill>
                <a:schemeClr val="dk1"/>
              </a:solidFill>
              <a:effectLst/>
              <a:latin typeface="+mn-lt"/>
              <a:ea typeface="+mn-ea"/>
              <a:cs typeface="+mn-cs"/>
            </a:rPr>
            <a:t>の高さ、障がい者施策の給付費が大きな要因となって</a:t>
          </a:r>
          <a:r>
            <a:rPr kumimoji="1" lang="ja-JP" altLang="en-US" sz="1100">
              <a:solidFill>
                <a:schemeClr val="dk1"/>
              </a:solidFill>
              <a:effectLst/>
              <a:latin typeface="+mn-lt"/>
              <a:ea typeface="+mn-ea"/>
              <a:cs typeface="+mn-cs"/>
            </a:rPr>
            <a:t>おり昨年度と比較して増加している。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また、物件費は、住民一人あたり</a:t>
          </a:r>
          <a:r>
            <a:rPr kumimoji="1" lang="en-US" altLang="ja-JP" sz="1100">
              <a:solidFill>
                <a:schemeClr val="dk1"/>
              </a:solidFill>
              <a:effectLst/>
              <a:latin typeface="+mn-lt"/>
              <a:ea typeface="+mn-ea"/>
              <a:cs typeface="+mn-cs"/>
            </a:rPr>
            <a:t>62,294</a:t>
          </a:r>
          <a:r>
            <a:rPr kumimoji="1" lang="ja-JP" altLang="ja-JP" sz="1100">
              <a:solidFill>
                <a:schemeClr val="dk1"/>
              </a:solidFill>
              <a:effectLst/>
              <a:latin typeface="+mn-lt"/>
              <a:ea typeface="+mn-ea"/>
              <a:cs typeface="+mn-cs"/>
            </a:rPr>
            <a:t>円となっている。</a:t>
          </a:r>
          <a:r>
            <a:rPr kumimoji="1" lang="ja-JP" altLang="en-US" sz="1100">
              <a:solidFill>
                <a:schemeClr val="dk1"/>
              </a:solidFill>
              <a:effectLst/>
              <a:latin typeface="+mn-lt"/>
              <a:ea typeface="+mn-ea"/>
              <a:cs typeface="+mn-cs"/>
            </a:rPr>
            <a:t>前年度から減少した主な要因は、</a:t>
          </a:r>
          <a:r>
            <a:rPr lang="ja-JP" altLang="ja-JP" sz="1100" b="0" i="0" baseline="0">
              <a:solidFill>
                <a:schemeClr val="dk1"/>
              </a:solidFill>
              <a:effectLst/>
              <a:latin typeface="+mn-lt"/>
              <a:ea typeface="+mn-ea"/>
              <a:cs typeface="+mn-cs"/>
            </a:rPr>
            <a:t>新型コロナワクチン接種事業及びＰＣＲ検査センター開設事業が</a:t>
          </a:r>
          <a:r>
            <a:rPr lang="ja-JP" altLang="en-US" sz="1100" b="0" i="0" baseline="0">
              <a:solidFill>
                <a:schemeClr val="dk1"/>
              </a:solidFill>
              <a:effectLst/>
              <a:latin typeface="+mn-lt"/>
              <a:ea typeface="+mn-ea"/>
              <a:cs typeface="+mn-cs"/>
            </a:rPr>
            <a:t>大幅に減少したことによるものである。</a:t>
          </a:r>
          <a:r>
            <a:rPr lang="ja-JP" altLang="ja-JP" sz="1100" b="0" i="0" baseline="0">
              <a:solidFill>
                <a:schemeClr val="dk1"/>
              </a:solidFill>
              <a:effectLst/>
              <a:latin typeface="+mn-lt"/>
              <a:ea typeface="+mn-ea"/>
              <a:cs typeface="+mn-cs"/>
            </a:rPr>
            <a:t>補助費等は住民一人あたり</a:t>
          </a:r>
          <a:r>
            <a:rPr lang="en-US" altLang="ja-JP" sz="1100" b="0" i="0" baseline="0">
              <a:solidFill>
                <a:schemeClr val="dk1"/>
              </a:solidFill>
              <a:effectLst/>
              <a:latin typeface="+mn-lt"/>
              <a:ea typeface="+mn-ea"/>
              <a:cs typeface="+mn-cs"/>
            </a:rPr>
            <a:t>36,718</a:t>
          </a:r>
          <a:r>
            <a:rPr lang="ja-JP" altLang="ja-JP" sz="1100" b="0" i="0" baseline="0">
              <a:solidFill>
                <a:schemeClr val="dk1"/>
              </a:solidFill>
              <a:effectLst/>
              <a:latin typeface="+mn-lt"/>
              <a:ea typeface="+mn-ea"/>
              <a:cs typeface="+mn-cs"/>
            </a:rPr>
            <a:t>円</a:t>
          </a:r>
          <a:r>
            <a:rPr kumimoji="1" lang="ja-JP" altLang="ja-JP" sz="1100">
              <a:solidFill>
                <a:schemeClr val="dk1"/>
              </a:solidFill>
              <a:effectLst/>
              <a:latin typeface="+mn-lt"/>
              <a:ea typeface="+mn-ea"/>
              <a:cs typeface="+mn-cs"/>
            </a:rPr>
            <a:t>となっており、前年度と比較して</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しているのは、</a:t>
          </a:r>
          <a:r>
            <a:rPr lang="ja-JP" altLang="ja-JP" sz="1100" b="0" i="0" baseline="0">
              <a:solidFill>
                <a:schemeClr val="dk1"/>
              </a:solidFill>
              <a:effectLst/>
              <a:latin typeface="+mn-lt"/>
              <a:ea typeface="+mn-ea"/>
              <a:cs typeface="+mn-cs"/>
            </a:rPr>
            <a:t>新型コロナワクチンや住民税非課税世帯等臨時特別給付金に伴う国庫返納金が</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したことによるものである。普通建設事業費は住民一人あたり</a:t>
          </a:r>
          <a:r>
            <a:rPr lang="en-US" altLang="ja-JP" sz="1100" b="0" i="0" baseline="0">
              <a:solidFill>
                <a:schemeClr val="dk1"/>
              </a:solidFill>
              <a:effectLst/>
              <a:latin typeface="+mn-lt"/>
              <a:ea typeface="+mn-ea"/>
              <a:cs typeface="+mn-cs"/>
            </a:rPr>
            <a:t>71,469</a:t>
          </a:r>
          <a:r>
            <a:rPr lang="ja-JP" altLang="ja-JP" sz="1100" b="0" i="0" baseline="0">
              <a:solidFill>
                <a:schemeClr val="dk1"/>
              </a:solidFill>
              <a:effectLst/>
              <a:latin typeface="+mn-lt"/>
              <a:ea typeface="+mn-ea"/>
              <a:cs typeface="+mn-cs"/>
            </a:rPr>
            <a:t>円となっている。前年度から増加した主な要因は、</a:t>
          </a:r>
          <a:r>
            <a:rPr lang="ja-JP" altLang="en-US" sz="1100" b="0" i="0" baseline="0">
              <a:solidFill>
                <a:schemeClr val="dk1"/>
              </a:solidFill>
              <a:effectLst/>
              <a:latin typeface="+mn-lt"/>
              <a:ea typeface="+mn-ea"/>
              <a:cs typeface="+mn-cs"/>
            </a:rPr>
            <a:t>体育館空調整備事業</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学校給食共同調理場建設事業</a:t>
          </a:r>
          <a:r>
            <a:rPr lang="ja-JP" altLang="ja-JP" sz="1100" b="0" i="0" baseline="0">
              <a:solidFill>
                <a:schemeClr val="dk1"/>
              </a:solidFill>
              <a:effectLst/>
              <a:latin typeface="+mn-lt"/>
              <a:ea typeface="+mn-ea"/>
              <a:cs typeface="+mn-cs"/>
            </a:rPr>
            <a:t>によるものである。公債費は住民一人あたり</a:t>
          </a:r>
          <a:r>
            <a:rPr lang="en-US" altLang="ja-JP" sz="1100" b="0" i="0" baseline="0">
              <a:solidFill>
                <a:schemeClr val="dk1"/>
              </a:solidFill>
              <a:effectLst/>
              <a:latin typeface="+mn-lt"/>
              <a:ea typeface="+mn-ea"/>
              <a:cs typeface="+mn-cs"/>
            </a:rPr>
            <a:t>34,106</a:t>
          </a:r>
          <a:r>
            <a:rPr lang="ja-JP" altLang="ja-JP" sz="1100" b="0" i="0" baseline="0">
              <a:solidFill>
                <a:schemeClr val="dk1"/>
              </a:solidFill>
              <a:effectLst/>
              <a:latin typeface="+mn-lt"/>
              <a:ea typeface="+mn-ea"/>
              <a:cs typeface="+mn-cs"/>
            </a:rPr>
            <a:t>円</a:t>
          </a:r>
          <a:r>
            <a:rPr kumimoji="1" lang="ja-JP" altLang="ja-JP" sz="1100">
              <a:solidFill>
                <a:schemeClr val="dk1"/>
              </a:solidFill>
              <a:effectLst/>
              <a:latin typeface="+mn-lt"/>
              <a:ea typeface="+mn-ea"/>
              <a:cs typeface="+mn-cs"/>
            </a:rPr>
            <a:t>となっており、前年度と比較して</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しているのは、</a:t>
          </a:r>
          <a:r>
            <a:rPr lang="ja-JP" altLang="en-US" sz="1100" b="0" i="0" baseline="0">
              <a:solidFill>
                <a:schemeClr val="dk1"/>
              </a:solidFill>
              <a:effectLst/>
              <a:latin typeface="+mn-lt"/>
              <a:ea typeface="+mn-ea"/>
              <a:cs typeface="+mn-cs"/>
            </a:rPr>
            <a:t>臨時財政対策債など</a:t>
          </a:r>
          <a:r>
            <a:rPr lang="ja-JP" altLang="ja-JP" sz="1100" b="0" i="0" baseline="0">
              <a:solidFill>
                <a:schemeClr val="dk1"/>
              </a:solidFill>
              <a:effectLst/>
              <a:latin typeface="+mn-lt"/>
              <a:ea typeface="+mn-ea"/>
              <a:cs typeface="+mn-cs"/>
            </a:rPr>
            <a:t>の</a:t>
          </a:r>
          <a:r>
            <a:rPr lang="ja-JP" altLang="en-US" sz="1100" b="0" i="0" baseline="0">
              <a:solidFill>
                <a:schemeClr val="dk1"/>
              </a:solidFill>
              <a:effectLst/>
              <a:latin typeface="+mn-lt"/>
              <a:ea typeface="+mn-ea"/>
              <a:cs typeface="+mn-cs"/>
            </a:rPr>
            <a:t>償還額の減少</a:t>
          </a:r>
          <a:r>
            <a:rPr lang="ja-JP" altLang="ja-JP" sz="1100" b="0" i="0" baseline="0">
              <a:solidFill>
                <a:schemeClr val="dk1"/>
              </a:solidFill>
              <a:effectLst/>
              <a:latin typeface="+mn-lt"/>
              <a:ea typeface="+mn-ea"/>
              <a:cs typeface="+mn-cs"/>
            </a:rPr>
            <a:t>によるものである。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大分県別府市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112,926
108,013
125.34
64,306,010
63,233,071
815,375
27,176,022
38,454,199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45212</xdr:rowOff>
    </xdr:from>
    <xdr:to>
      <xdr:col>24</xdr:col>
      <xdr:colOff>62865</xdr:colOff>
      <xdr:row>38</xdr:row>
      <xdr:rowOff>29210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88712"/>
          <a:ext cx="127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33037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29210</xdr:rowOff>
    </xdr:from>
    <xdr:to>
      <xdr:col>24</xdr:col>
      <xdr:colOff>152400</xdr:colOff>
      <xdr:row>38</xdr:row>
      <xdr:rowOff>29210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4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163339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6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45212</xdr:rowOff>
    </xdr:from>
    <xdr:to>
      <xdr:col>24</xdr:col>
      <xdr:colOff>152400</xdr:colOff>
      <xdr:row>30</xdr:row>
      <xdr:rowOff>45212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88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128270</xdr:rowOff>
    </xdr:from>
    <xdr:to>
      <xdr:col>24</xdr:col>
      <xdr:colOff>63500</xdr:colOff>
      <xdr:row>33</xdr:row>
      <xdr:rowOff>122174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614670"/>
          <a:ext cx="838200" cy="16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5605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349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27178</xdr:rowOff>
    </xdr:from>
    <xdr:to>
      <xdr:col>24</xdr:col>
      <xdr:colOff>114300</xdr:colOff>
      <xdr:row>34</xdr:row>
      <xdr:rowOff>128778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85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45974</xdr:rowOff>
    </xdr:from>
    <xdr:to>
      <xdr:col>19</xdr:col>
      <xdr:colOff>177800</xdr:colOff>
      <xdr:row>33</xdr:row>
      <xdr:rowOff>122174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703824"/>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51562</xdr:rowOff>
    </xdr:from>
    <xdr:to>
      <xdr:col>20</xdr:col>
      <xdr:colOff>38100</xdr:colOff>
      <xdr:row>34</xdr:row>
      <xdr:rowOff>153162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880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144289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73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9398</xdr:rowOff>
    </xdr:from>
    <xdr:to>
      <xdr:col>15</xdr:col>
      <xdr:colOff>50800</xdr:colOff>
      <xdr:row>33</xdr:row>
      <xdr:rowOff>45974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6672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37846</xdr:rowOff>
    </xdr:from>
    <xdr:to>
      <xdr:col>15</xdr:col>
      <xdr:colOff>101600</xdr:colOff>
      <xdr:row>34</xdr:row>
      <xdr:rowOff>139446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6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130573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5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115316</xdr:rowOff>
    </xdr:from>
    <xdr:to>
      <xdr:col>10</xdr:col>
      <xdr:colOff>114300</xdr:colOff>
      <xdr:row>33</xdr:row>
      <xdr:rowOff>9398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601716"/>
          <a:ext cx="889000" cy="6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44704</xdr:rowOff>
    </xdr:from>
    <xdr:to>
      <xdr:col>10</xdr:col>
      <xdr:colOff>165100</xdr:colOff>
      <xdr:row>34</xdr:row>
      <xdr:rowOff>146304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7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137431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6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1270</xdr:rowOff>
    </xdr:from>
    <xdr:to>
      <xdr:col>6</xdr:col>
      <xdr:colOff>38100</xdr:colOff>
      <xdr:row>34</xdr:row>
      <xdr:rowOff>102870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93997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2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77470</xdr:rowOff>
    </xdr:from>
    <xdr:to>
      <xdr:col>24</xdr:col>
      <xdr:colOff>114300</xdr:colOff>
      <xdr:row>33</xdr:row>
      <xdr:rowOff>7620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56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100347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41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71374</xdr:rowOff>
    </xdr:from>
    <xdr:to>
      <xdr:col>20</xdr:col>
      <xdr:colOff>38100</xdr:colOff>
      <xdr:row>34</xdr:row>
      <xdr:rowOff>1524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2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18051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504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166624</xdr:rowOff>
    </xdr:from>
    <xdr:to>
      <xdr:col>15</xdr:col>
      <xdr:colOff>101600</xdr:colOff>
      <xdr:row>33</xdr:row>
      <xdr:rowOff>96774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5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113301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428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130048</xdr:rowOff>
    </xdr:from>
    <xdr:to>
      <xdr:col>10</xdr:col>
      <xdr:colOff>165100</xdr:colOff>
      <xdr:row>33</xdr:row>
      <xdr:rowOff>60198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61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76725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391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64516</xdr:rowOff>
    </xdr:from>
    <xdr:to>
      <xdr:col>6</xdr:col>
      <xdr:colOff>38100</xdr:colOff>
      <xdr:row>32</xdr:row>
      <xdr:rowOff>166116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55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11193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326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32701</xdr:rowOff>
    </xdr:from>
    <xdr:to>
      <xdr:col>24</xdr:col>
      <xdr:colOff>62865</xdr:colOff>
      <xdr:row>57</xdr:row>
      <xdr:rowOff>161490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05201"/>
          <a:ext cx="1270" cy="1328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165317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3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161490</xdr:rowOff>
    </xdr:from>
    <xdr:to>
      <xdr:col>24</xdr:col>
      <xdr:colOff>152400</xdr:colOff>
      <xdr:row>57</xdr:row>
      <xdr:rowOff>161490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3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150828</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80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323,403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32701</xdr:rowOff>
    </xdr:from>
    <xdr:to>
      <xdr:col>24</xdr:col>
      <xdr:colOff>152400</xdr:colOff>
      <xdr:row>50</xdr:row>
      <xdr:rowOff>32701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05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24559</xdr:rowOff>
    </xdr:from>
    <xdr:to>
      <xdr:col>24</xdr:col>
      <xdr:colOff>63500</xdr:colOff>
      <xdr:row>57</xdr:row>
      <xdr:rowOff>40670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797209"/>
          <a:ext cx="838200" cy="16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126502</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27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148075</xdr:rowOff>
    </xdr:from>
    <xdr:to>
      <xdr:col>24</xdr:col>
      <xdr:colOff>114300</xdr:colOff>
      <xdr:row>57</xdr:row>
      <xdr:rowOff>78225</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40670</xdr:rowOff>
    </xdr:from>
    <xdr:to>
      <xdr:col>19</xdr:col>
      <xdr:colOff>177800</xdr:colOff>
      <xdr:row>57</xdr:row>
      <xdr:rowOff>41690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813320"/>
          <a:ext cx="889000" cy="1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150910</xdr:rowOff>
    </xdr:from>
    <xdr:to>
      <xdr:col>20</xdr:col>
      <xdr:colOff>38100</xdr:colOff>
      <xdr:row>57</xdr:row>
      <xdr:rowOff>81060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5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97587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52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156159</xdr:rowOff>
    </xdr:from>
    <xdr:to>
      <xdr:col>15</xdr:col>
      <xdr:colOff>50800</xdr:colOff>
      <xdr:row>57</xdr:row>
      <xdr:rowOff>41690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414459"/>
          <a:ext cx="889000" cy="399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158015</xdr:rowOff>
    </xdr:from>
    <xdr:to>
      <xdr:col>15</xdr:col>
      <xdr:colOff>101600</xdr:colOff>
      <xdr:row>57</xdr:row>
      <xdr:rowOff>88165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104692</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53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156159</xdr:rowOff>
    </xdr:from>
    <xdr:to>
      <xdr:col>10</xdr:col>
      <xdr:colOff>114300</xdr:colOff>
      <xdr:row>57</xdr:row>
      <xdr:rowOff>82143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414459"/>
          <a:ext cx="889000" cy="440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89856</xdr:rowOff>
    </xdr:from>
    <xdr:to>
      <xdr:col>10</xdr:col>
      <xdr:colOff>165100</xdr:colOff>
      <xdr:row>55</xdr:row>
      <xdr:rowOff>20006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34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36533</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12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22670</xdr:rowOff>
    </xdr:from>
    <xdr:to>
      <xdr:col>6</xdr:col>
      <xdr:colOff>38100</xdr:colOff>
      <xdr:row>57</xdr:row>
      <xdr:rowOff>124270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140797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5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145209</xdr:rowOff>
    </xdr:from>
    <xdr:to>
      <xdr:col>24</xdr:col>
      <xdr:colOff>114300</xdr:colOff>
      <xdr:row>57</xdr:row>
      <xdr:rowOff>75359</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4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168086</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59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161320</xdr:rowOff>
    </xdr:from>
    <xdr:to>
      <xdr:col>20</xdr:col>
      <xdr:colOff>38100</xdr:colOff>
      <xdr:row>57</xdr:row>
      <xdr:rowOff>91470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6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82597</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855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162340</xdr:rowOff>
    </xdr:from>
    <xdr:to>
      <xdr:col>15</xdr:col>
      <xdr:colOff>101600</xdr:colOff>
      <xdr:row>57</xdr:row>
      <xdr:rowOff>92490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6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83617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85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105359</xdr:rowOff>
    </xdr:from>
    <xdr:to>
      <xdr:col>10</xdr:col>
      <xdr:colOff>165100</xdr:colOff>
      <xdr:row>55</xdr:row>
      <xdr:rowOff>35509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36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26636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456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31343</xdr:rowOff>
    </xdr:from>
    <xdr:to>
      <xdr:col>6</xdr:col>
      <xdr:colOff>38100</xdr:colOff>
      <xdr:row>57</xdr:row>
      <xdr:rowOff>132943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03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124070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896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32647</xdr:rowOff>
    </xdr:from>
    <xdr:to>
      <xdr:col>24</xdr:col>
      <xdr:colOff>62865</xdr:colOff>
      <xdr:row>79</xdr:row>
      <xdr:rowOff>114821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205597"/>
          <a:ext cx="1270" cy="1453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118648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663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114821</xdr:rowOff>
    </xdr:from>
    <xdr:to>
      <xdr:col>24</xdr:col>
      <xdr:colOff>152400</xdr:colOff>
      <xdr:row>79</xdr:row>
      <xdr:rowOff>114821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659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150774</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80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331,549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32647</xdr:rowOff>
    </xdr:from>
    <xdr:to>
      <xdr:col>24</xdr:col>
      <xdr:colOff>152400</xdr:colOff>
      <xdr:row>71</xdr:row>
      <xdr:rowOff>32647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205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139304</xdr:rowOff>
    </xdr:from>
    <xdr:to>
      <xdr:col>24</xdr:col>
      <xdr:colOff>63500</xdr:colOff>
      <xdr:row>74</xdr:row>
      <xdr:rowOff>69604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655154"/>
          <a:ext cx="838200" cy="10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62808</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0930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84381</xdr:rowOff>
    </xdr:from>
    <xdr:to>
      <xdr:col>24</xdr:col>
      <xdr:colOff>114300</xdr:colOff>
      <xdr:row>77</xdr:row>
      <xdr:rowOff>14531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165502</xdr:rowOff>
    </xdr:from>
    <xdr:to>
      <xdr:col>19</xdr:col>
      <xdr:colOff>177800</xdr:colOff>
      <xdr:row>74</xdr:row>
      <xdr:rowOff>69604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681352"/>
          <a:ext cx="889000" cy="7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170800</xdr:rowOff>
    </xdr:from>
    <xdr:to>
      <xdr:col>20</xdr:col>
      <xdr:colOff>38100</xdr:colOff>
      <xdr:row>77</xdr:row>
      <xdr:rowOff>100950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92077</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29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165502</xdr:rowOff>
    </xdr:from>
    <xdr:to>
      <xdr:col>15</xdr:col>
      <xdr:colOff>50800</xdr:colOff>
      <xdr:row>75</xdr:row>
      <xdr:rowOff>61626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681352"/>
          <a:ext cx="889000" cy="239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122230</xdr:rowOff>
    </xdr:from>
    <xdr:to>
      <xdr:col>15</xdr:col>
      <xdr:colOff>101600</xdr:colOff>
      <xdr:row>77</xdr:row>
      <xdr:rowOff>52380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43507</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24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61626</xdr:rowOff>
    </xdr:from>
    <xdr:to>
      <xdr:col>10</xdr:col>
      <xdr:colOff>114300</xdr:colOff>
      <xdr:row>75</xdr:row>
      <xdr:rowOff>156060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920376"/>
          <a:ext cx="889000" cy="94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26386</xdr:rowOff>
    </xdr:from>
    <xdr:to>
      <xdr:col>10</xdr:col>
      <xdr:colOff>165100</xdr:colOff>
      <xdr:row>78</xdr:row>
      <xdr:rowOff>127986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39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119113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49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42135</xdr:rowOff>
    </xdr:from>
    <xdr:to>
      <xdr:col>6</xdr:col>
      <xdr:colOff>38100</xdr:colOff>
      <xdr:row>78</xdr:row>
      <xdr:rowOff>143735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1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134862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507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88504</xdr:rowOff>
    </xdr:from>
    <xdr:to>
      <xdr:col>24</xdr:col>
      <xdr:colOff>114300</xdr:colOff>
      <xdr:row>74</xdr:row>
      <xdr:rowOff>18654</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60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111381</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45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18804</xdr:rowOff>
    </xdr:from>
    <xdr:to>
      <xdr:col>20</xdr:col>
      <xdr:colOff>38100</xdr:colOff>
      <xdr:row>74</xdr:row>
      <xdr:rowOff>120404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70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136931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481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114702</xdr:rowOff>
    </xdr:from>
    <xdr:to>
      <xdr:col>15</xdr:col>
      <xdr:colOff>101600</xdr:colOff>
      <xdr:row>74</xdr:row>
      <xdr:rowOff>44852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63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61379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405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10826</xdr:rowOff>
    </xdr:from>
    <xdr:to>
      <xdr:col>10</xdr:col>
      <xdr:colOff>165100</xdr:colOff>
      <xdr:row>75</xdr:row>
      <xdr:rowOff>112426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86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128953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644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105260</xdr:rowOff>
    </xdr:from>
    <xdr:to>
      <xdr:col>6</xdr:col>
      <xdr:colOff>38100</xdr:colOff>
      <xdr:row>76</xdr:row>
      <xdr:rowOff>35410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96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51937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739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92771</xdr:rowOff>
    </xdr:from>
    <xdr:to>
      <xdr:col>24</xdr:col>
      <xdr:colOff>62865</xdr:colOff>
      <xdr:row>99</xdr:row>
      <xdr:rowOff>2474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51821"/>
          <a:ext cx="1270" cy="162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6301</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7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2474</xdr:rowOff>
    </xdr:from>
    <xdr:to>
      <xdr:col>24</xdr:col>
      <xdr:colOff>152400</xdr:colOff>
      <xdr:row>99</xdr:row>
      <xdr:rowOff>2474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7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39448</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2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92771</xdr:rowOff>
    </xdr:from>
    <xdr:to>
      <xdr:col>24</xdr:col>
      <xdr:colOff>152400</xdr:colOff>
      <xdr:row>89</xdr:row>
      <xdr:rowOff>92771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5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89506</xdr:rowOff>
    </xdr:from>
    <xdr:to>
      <xdr:col>24</xdr:col>
      <xdr:colOff>63500</xdr:colOff>
      <xdr:row>95</xdr:row>
      <xdr:rowOff>38888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5862906"/>
          <a:ext cx="838200" cy="463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110794</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98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132367</xdr:rowOff>
    </xdr:from>
    <xdr:to>
      <xdr:col>24</xdr:col>
      <xdr:colOff>114300</xdr:colOff>
      <xdr:row>96</xdr:row>
      <xdr:rowOff>62517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42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168145</xdr:rowOff>
    </xdr:from>
    <xdr:to>
      <xdr:col>19</xdr:col>
      <xdr:colOff>177800</xdr:colOff>
      <xdr:row>92</xdr:row>
      <xdr:rowOff>89506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5770095"/>
          <a:ext cx="889000" cy="92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5037</xdr:rowOff>
    </xdr:from>
    <xdr:to>
      <xdr:col>20</xdr:col>
      <xdr:colOff>38100</xdr:colOff>
      <xdr:row>95</xdr:row>
      <xdr:rowOff>106637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29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97764</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385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168145</xdr:rowOff>
    </xdr:from>
    <xdr:to>
      <xdr:col>15</xdr:col>
      <xdr:colOff>50800</xdr:colOff>
      <xdr:row>97</xdr:row>
      <xdr:rowOff>81832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5770095"/>
          <a:ext cx="889000" cy="94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43311</xdr:rowOff>
    </xdr:from>
    <xdr:to>
      <xdr:col>15</xdr:col>
      <xdr:colOff>101600</xdr:colOff>
      <xdr:row>95</xdr:row>
      <xdr:rowOff>144911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33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136038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42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81832</xdr:rowOff>
    </xdr:from>
    <xdr:to>
      <xdr:col>10</xdr:col>
      <xdr:colOff>114300</xdr:colOff>
      <xdr:row>97</xdr:row>
      <xdr:rowOff>133691</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712482"/>
          <a:ext cx="889000" cy="51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117638</xdr:rowOff>
    </xdr:from>
    <xdr:to>
      <xdr:col>10</xdr:col>
      <xdr:colOff>165100</xdr:colOff>
      <xdr:row>97</xdr:row>
      <xdr:rowOff>47788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57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64315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35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152876</xdr:rowOff>
    </xdr:from>
    <xdr:to>
      <xdr:col>6</xdr:col>
      <xdr:colOff>38100</xdr:colOff>
      <xdr:row>97</xdr:row>
      <xdr:rowOff>83026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1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99553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38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159538</xdr:rowOff>
    </xdr:from>
    <xdr:to>
      <xdr:col>24</xdr:col>
      <xdr:colOff>114300</xdr:colOff>
      <xdr:row>95</xdr:row>
      <xdr:rowOff>89688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27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10965</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12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38706</xdr:rowOff>
    </xdr:from>
    <xdr:to>
      <xdr:col>20</xdr:col>
      <xdr:colOff>38100</xdr:colOff>
      <xdr:row>92</xdr:row>
      <xdr:rowOff>140306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581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90</xdr:row>
      <xdr:rowOff>156833</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558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117345</xdr:rowOff>
    </xdr:from>
    <xdr:to>
      <xdr:col>15</xdr:col>
      <xdr:colOff>101600</xdr:colOff>
      <xdr:row>92</xdr:row>
      <xdr:rowOff>47495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571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64022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549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31032</xdr:rowOff>
    </xdr:from>
    <xdr:to>
      <xdr:col>10</xdr:col>
      <xdr:colOff>165100</xdr:colOff>
      <xdr:row>97</xdr:row>
      <xdr:rowOff>132632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661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123759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75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82891</xdr:rowOff>
    </xdr:from>
    <xdr:to>
      <xdr:col>6</xdr:col>
      <xdr:colOff>38100</xdr:colOff>
      <xdr:row>98</xdr:row>
      <xdr:rowOff>13041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713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4168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806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145034</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459984"/>
          <a:ext cx="127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91711</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235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145034</xdr:rowOff>
    </xdr:from>
    <xdr:to>
      <xdr:col>55</xdr:col>
      <xdr:colOff>88900</xdr:colOff>
      <xdr:row>31</xdr:row>
      <xdr:rowOff>145034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459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17018</xdr:rowOff>
    </xdr:from>
    <xdr:to>
      <xdr:col>55</xdr:col>
      <xdr:colOff>0</xdr:colOff>
      <xdr:row>38</xdr:row>
      <xdr:rowOff>28829</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360668"/>
          <a:ext cx="838200" cy="183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82821</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255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59944</xdr:rowOff>
    </xdr:from>
    <xdr:to>
      <xdr:col>55</xdr:col>
      <xdr:colOff>50800</xdr:colOff>
      <xdr:row>37</xdr:row>
      <xdr:rowOff>161544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17018</xdr:rowOff>
    </xdr:from>
    <xdr:to>
      <xdr:col>50</xdr:col>
      <xdr:colOff>114300</xdr:colOff>
      <xdr:row>37</xdr:row>
      <xdr:rowOff>165227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360668"/>
          <a:ext cx="889000" cy="148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43561</xdr:rowOff>
    </xdr:from>
    <xdr:to>
      <xdr:col>50</xdr:col>
      <xdr:colOff>165100</xdr:colOff>
      <xdr:row>37</xdr:row>
      <xdr:rowOff>145161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136288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479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168656</xdr:rowOff>
    </xdr:from>
    <xdr:to>
      <xdr:col>45</xdr:col>
      <xdr:colOff>177800</xdr:colOff>
      <xdr:row>37</xdr:row>
      <xdr:rowOff>165227</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5826506"/>
          <a:ext cx="889000" cy="682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44704</xdr:rowOff>
    </xdr:from>
    <xdr:to>
      <xdr:col>46</xdr:col>
      <xdr:colOff>38100</xdr:colOff>
      <xdr:row>37</xdr:row>
      <xdr:rowOff>146304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162831</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168656</xdr:rowOff>
    </xdr:from>
    <xdr:to>
      <xdr:col>41</xdr:col>
      <xdr:colOff>50800</xdr:colOff>
      <xdr:row>37</xdr:row>
      <xdr:rowOff>89027</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5826506"/>
          <a:ext cx="889000" cy="606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43942</xdr:rowOff>
    </xdr:from>
    <xdr:to>
      <xdr:col>41</xdr:col>
      <xdr:colOff>101600</xdr:colOff>
      <xdr:row>37</xdr:row>
      <xdr:rowOff>145542</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136669</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480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29083</xdr:rowOff>
    </xdr:from>
    <xdr:to>
      <xdr:col>36</xdr:col>
      <xdr:colOff>165100</xdr:colOff>
      <xdr:row>37</xdr:row>
      <xdr:rowOff>130683</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37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147210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147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149479</xdr:rowOff>
    </xdr:from>
    <xdr:to>
      <xdr:col>55</xdr:col>
      <xdr:colOff>50800</xdr:colOff>
      <xdr:row>38</xdr:row>
      <xdr:rowOff>79629</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49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127906</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4715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137668</xdr:rowOff>
    </xdr:from>
    <xdr:to>
      <xdr:col>50</xdr:col>
      <xdr:colOff>165100</xdr:colOff>
      <xdr:row>37</xdr:row>
      <xdr:rowOff>67818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309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84345</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085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114427</xdr:rowOff>
    </xdr:from>
    <xdr:to>
      <xdr:col>46</xdr:col>
      <xdr:colOff>38100</xdr:colOff>
      <xdr:row>38</xdr:row>
      <xdr:rowOff>44577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45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35704</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5508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117856</xdr:rowOff>
    </xdr:from>
    <xdr:to>
      <xdr:col>41</xdr:col>
      <xdr:colOff>101600</xdr:colOff>
      <xdr:row>34</xdr:row>
      <xdr:rowOff>48006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577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64533</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6428" y="555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38227</xdr:rowOff>
    </xdr:from>
    <xdr:to>
      <xdr:col>36</xdr:col>
      <xdr:colOff>165100</xdr:colOff>
      <xdr:row>37</xdr:row>
      <xdr:rowOff>139827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38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130954</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474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168778</xdr:rowOff>
    </xdr:from>
    <xdr:to>
      <xdr:col>54</xdr:col>
      <xdr:colOff>189865</xdr:colOff>
      <xdr:row>58</xdr:row>
      <xdr:rowOff>136957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41278"/>
          <a:ext cx="1270" cy="133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140784</xdr:rowOff>
    </xdr:from>
    <xdr:ext cx="313932"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848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136957</xdr:rowOff>
    </xdr:from>
    <xdr:to>
      <xdr:col>55</xdr:col>
      <xdr:colOff>88900</xdr:colOff>
      <xdr:row>58</xdr:row>
      <xdr:rowOff>136957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81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115455</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1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168778</xdr:rowOff>
    </xdr:from>
    <xdr:to>
      <xdr:col>55</xdr:col>
      <xdr:colOff>88900</xdr:colOff>
      <xdr:row>50</xdr:row>
      <xdr:rowOff>168778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4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128224</xdr:rowOff>
    </xdr:from>
    <xdr:to>
      <xdr:col>55</xdr:col>
      <xdr:colOff>0</xdr:colOff>
      <xdr:row>57</xdr:row>
      <xdr:rowOff>158583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900874"/>
          <a:ext cx="838200" cy="30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73327</xdr:rowOff>
    </xdr:from>
    <xdr:ext cx="469744"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674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50450</xdr:rowOff>
    </xdr:from>
    <xdr:to>
      <xdr:col>55</xdr:col>
      <xdr:colOff>50800</xdr:colOff>
      <xdr:row>57</xdr:row>
      <xdr:rowOff>152050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128224</xdr:rowOff>
    </xdr:from>
    <xdr:to>
      <xdr:col>50</xdr:col>
      <xdr:colOff>114300</xdr:colOff>
      <xdr:row>57</xdr:row>
      <xdr:rowOff>166629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900874"/>
          <a:ext cx="889000" cy="3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58131</xdr:rowOff>
    </xdr:from>
    <xdr:to>
      <xdr:col>50</xdr:col>
      <xdr:colOff>165100</xdr:colOff>
      <xdr:row>57</xdr:row>
      <xdr:rowOff>159731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4808</xdr:rowOff>
    </xdr:from>
    <xdr:ext cx="469744"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404428" y="960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166629</xdr:rowOff>
    </xdr:from>
    <xdr:to>
      <xdr:col>45</xdr:col>
      <xdr:colOff>177800</xdr:colOff>
      <xdr:row>58</xdr:row>
      <xdr:rowOff>7707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939279"/>
          <a:ext cx="889000" cy="1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66818</xdr:rowOff>
    </xdr:from>
    <xdr:to>
      <xdr:col>46</xdr:col>
      <xdr:colOff>38100</xdr:colOff>
      <xdr:row>57</xdr:row>
      <xdr:rowOff>168418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13495</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515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7707</xdr:rowOff>
    </xdr:from>
    <xdr:to>
      <xdr:col>41</xdr:col>
      <xdr:colOff>50800</xdr:colOff>
      <xdr:row>58</xdr:row>
      <xdr:rowOff>16028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951807"/>
          <a:ext cx="889000" cy="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65949</xdr:rowOff>
    </xdr:from>
    <xdr:to>
      <xdr:col>41</xdr:col>
      <xdr:colOff>101600</xdr:colOff>
      <xdr:row>57</xdr:row>
      <xdr:rowOff>167549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12626</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26428" y="961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80350</xdr:rowOff>
    </xdr:from>
    <xdr:to>
      <xdr:col>36</xdr:col>
      <xdr:colOff>165100</xdr:colOff>
      <xdr:row>58</xdr:row>
      <xdr:rowOff>10500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27027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37428" y="962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107783</xdr:rowOff>
    </xdr:from>
    <xdr:to>
      <xdr:col>55</xdr:col>
      <xdr:colOff>50800</xdr:colOff>
      <xdr:row>58</xdr:row>
      <xdr:rowOff>37933</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88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86210</xdr:rowOff>
    </xdr:from>
    <xdr:ext cx="469744"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858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77424</xdr:rowOff>
    </xdr:from>
    <xdr:to>
      <xdr:col>50</xdr:col>
      <xdr:colOff>165100</xdr:colOff>
      <xdr:row>58</xdr:row>
      <xdr:rowOff>7574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85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170151</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04428" y="994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115829</xdr:rowOff>
    </xdr:from>
    <xdr:to>
      <xdr:col>46</xdr:col>
      <xdr:colOff>38100</xdr:colOff>
      <xdr:row>58</xdr:row>
      <xdr:rowOff>45979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88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37106</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15428" y="998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128357</xdr:rowOff>
    </xdr:from>
    <xdr:to>
      <xdr:col>41</xdr:col>
      <xdr:colOff>101600</xdr:colOff>
      <xdr:row>58</xdr:row>
      <xdr:rowOff>58507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90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49634</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26428" y="999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136678</xdr:rowOff>
    </xdr:from>
    <xdr:to>
      <xdr:col>36</xdr:col>
      <xdr:colOff>165100</xdr:colOff>
      <xdr:row>58</xdr:row>
      <xdr:rowOff>66828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90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57955</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37428" y="1000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20542</xdr:rowOff>
    </xdr:from>
    <xdr:to>
      <xdr:col>54</xdr:col>
      <xdr:colOff>189865</xdr:colOff>
      <xdr:row>79</xdr:row>
      <xdr:rowOff>26543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22042"/>
          <a:ext cx="1270" cy="1549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30370</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74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26543</xdr:rowOff>
    </xdr:from>
    <xdr:to>
      <xdr:col>55</xdr:col>
      <xdr:colOff>88900</xdr:colOff>
      <xdr:row>79</xdr:row>
      <xdr:rowOff>26543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71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138669</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9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82,255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20542</xdr:rowOff>
    </xdr:from>
    <xdr:to>
      <xdr:col>55</xdr:col>
      <xdr:colOff>88900</xdr:colOff>
      <xdr:row>70</xdr:row>
      <xdr:rowOff>20542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22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55690</xdr:rowOff>
    </xdr:from>
    <xdr:to>
      <xdr:col>55</xdr:col>
      <xdr:colOff>0</xdr:colOff>
      <xdr:row>77</xdr:row>
      <xdr:rowOff>57347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257340"/>
          <a:ext cx="838200" cy="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124858</xdr:rowOff>
    </xdr:from>
    <xdr:ext cx="469744"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326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146431</xdr:rowOff>
    </xdr:from>
    <xdr:to>
      <xdr:col>55</xdr:col>
      <xdr:colOff>50800</xdr:colOff>
      <xdr:row>78</xdr:row>
      <xdr:rowOff>76581</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57347</xdr:rowOff>
    </xdr:from>
    <xdr:to>
      <xdr:col>50</xdr:col>
      <xdr:colOff>114300</xdr:colOff>
      <xdr:row>77</xdr:row>
      <xdr:rowOff>61652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258997"/>
          <a:ext cx="889000" cy="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110179</xdr:rowOff>
    </xdr:from>
    <xdr:to>
      <xdr:col>50</xdr:col>
      <xdr:colOff>165100</xdr:colOff>
      <xdr:row>78</xdr:row>
      <xdr:rowOff>40329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31456</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40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32258</xdr:rowOff>
    </xdr:from>
    <xdr:to>
      <xdr:col>45</xdr:col>
      <xdr:colOff>177800</xdr:colOff>
      <xdr:row>77</xdr:row>
      <xdr:rowOff>61652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233908"/>
          <a:ext cx="889000" cy="29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90843</xdr:rowOff>
    </xdr:from>
    <xdr:to>
      <xdr:col>46</xdr:col>
      <xdr:colOff>38100</xdr:colOff>
      <xdr:row>78</xdr:row>
      <xdr:rowOff>20993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12120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38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32258</xdr:rowOff>
    </xdr:from>
    <xdr:to>
      <xdr:col>41</xdr:col>
      <xdr:colOff>50800</xdr:colOff>
      <xdr:row>77</xdr:row>
      <xdr:rowOff>157302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233908"/>
          <a:ext cx="889000" cy="125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76364</xdr:rowOff>
    </xdr:from>
    <xdr:to>
      <xdr:col>41</xdr:col>
      <xdr:colOff>101600</xdr:colOff>
      <xdr:row>78</xdr:row>
      <xdr:rowOff>6514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7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169091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37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31311</xdr:rowOff>
    </xdr:from>
    <xdr:to>
      <xdr:col>36</xdr:col>
      <xdr:colOff>165100</xdr:colOff>
      <xdr:row>78</xdr:row>
      <xdr:rowOff>132911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40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124038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37428" y="13497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4890</xdr:rowOff>
    </xdr:from>
    <xdr:to>
      <xdr:col>55</xdr:col>
      <xdr:colOff>50800</xdr:colOff>
      <xdr:row>77</xdr:row>
      <xdr:rowOff>106490</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2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27767</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05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6547</xdr:rowOff>
    </xdr:from>
    <xdr:to>
      <xdr:col>50</xdr:col>
      <xdr:colOff>165100</xdr:colOff>
      <xdr:row>77</xdr:row>
      <xdr:rowOff>108147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20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124674</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298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10852</xdr:rowOff>
    </xdr:from>
    <xdr:to>
      <xdr:col>46</xdr:col>
      <xdr:colOff>38100</xdr:colOff>
      <xdr:row>77</xdr:row>
      <xdr:rowOff>112452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21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128979</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298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152908</xdr:rowOff>
    </xdr:from>
    <xdr:to>
      <xdr:col>41</xdr:col>
      <xdr:colOff>101600</xdr:colOff>
      <xdr:row>77</xdr:row>
      <xdr:rowOff>83058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18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99585</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295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106502</xdr:rowOff>
    </xdr:from>
    <xdr:to>
      <xdr:col>36</xdr:col>
      <xdr:colOff>165100</xdr:colOff>
      <xdr:row>78</xdr:row>
      <xdr:rowOff>36652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53179</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08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69990</xdr:rowOff>
    </xdr:from>
    <xdr:to>
      <xdr:col>54</xdr:col>
      <xdr:colOff>189865</xdr:colOff>
      <xdr:row>98</xdr:row>
      <xdr:rowOff>39015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00490"/>
          <a:ext cx="1270" cy="134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42842</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4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39015</xdr:rowOff>
    </xdr:from>
    <xdr:to>
      <xdr:col>55</xdr:col>
      <xdr:colOff>88900</xdr:colOff>
      <xdr:row>98</xdr:row>
      <xdr:rowOff>39015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41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16667</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27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119,489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69990</xdr:rowOff>
    </xdr:from>
    <xdr:to>
      <xdr:col>55</xdr:col>
      <xdr:colOff>88900</xdr:colOff>
      <xdr:row>90</xdr:row>
      <xdr:rowOff>69990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0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61418</xdr:rowOff>
    </xdr:from>
    <xdr:to>
      <xdr:col>55</xdr:col>
      <xdr:colOff>0</xdr:colOff>
      <xdr:row>96</xdr:row>
      <xdr:rowOff>137288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520618"/>
          <a:ext cx="838200" cy="75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20387</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08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168960</xdr:rowOff>
    </xdr:from>
    <xdr:to>
      <xdr:col>55</xdr:col>
      <xdr:colOff>50800</xdr:colOff>
      <xdr:row>96</xdr:row>
      <xdr:rowOff>99110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5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162737</xdr:rowOff>
    </xdr:from>
    <xdr:to>
      <xdr:col>50</xdr:col>
      <xdr:colOff>114300</xdr:colOff>
      <xdr:row>96</xdr:row>
      <xdr:rowOff>61418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450487"/>
          <a:ext cx="889000" cy="70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6210</xdr:rowOff>
    </xdr:from>
    <xdr:to>
      <xdr:col>50</xdr:col>
      <xdr:colOff>165100</xdr:colOff>
      <xdr:row>96</xdr:row>
      <xdr:rowOff>107810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46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124337</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24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103454</xdr:rowOff>
    </xdr:from>
    <xdr:to>
      <xdr:col>45</xdr:col>
      <xdr:colOff>177800</xdr:colOff>
      <xdr:row>95</xdr:row>
      <xdr:rowOff>162737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391204"/>
          <a:ext cx="889000" cy="5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482</xdr:rowOff>
    </xdr:from>
    <xdr:to>
      <xdr:col>46</xdr:col>
      <xdr:colOff>38100</xdr:colOff>
      <xdr:row>96</xdr:row>
      <xdr:rowOff>102082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45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93209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55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103454</xdr:rowOff>
    </xdr:from>
    <xdr:to>
      <xdr:col>41</xdr:col>
      <xdr:colOff>50800</xdr:colOff>
      <xdr:row>96</xdr:row>
      <xdr:rowOff>163285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391204"/>
          <a:ext cx="889000" cy="23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19786</xdr:rowOff>
    </xdr:from>
    <xdr:to>
      <xdr:col>41</xdr:col>
      <xdr:colOff>101600</xdr:colOff>
      <xdr:row>96</xdr:row>
      <xdr:rowOff>121386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47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112513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57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27775</xdr:rowOff>
    </xdr:from>
    <xdr:to>
      <xdr:col>36</xdr:col>
      <xdr:colOff>165100</xdr:colOff>
      <xdr:row>96</xdr:row>
      <xdr:rowOff>129375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8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145902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26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86488</xdr:rowOff>
    </xdr:from>
    <xdr:to>
      <xdr:col>55</xdr:col>
      <xdr:colOff>50800</xdr:colOff>
      <xdr:row>97</xdr:row>
      <xdr:rowOff>16638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54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64915</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52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10618</xdr:rowOff>
    </xdr:from>
    <xdr:to>
      <xdr:col>50</xdr:col>
      <xdr:colOff>165100</xdr:colOff>
      <xdr:row>96</xdr:row>
      <xdr:rowOff>112218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46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103345</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562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111937</xdr:rowOff>
    </xdr:from>
    <xdr:to>
      <xdr:col>46</xdr:col>
      <xdr:colOff>38100</xdr:colOff>
      <xdr:row>96</xdr:row>
      <xdr:rowOff>42087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39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58614</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174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52654</xdr:rowOff>
    </xdr:from>
    <xdr:to>
      <xdr:col>41</xdr:col>
      <xdr:colOff>101600</xdr:colOff>
      <xdr:row>95</xdr:row>
      <xdr:rowOff>154254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34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170781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11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112485</xdr:rowOff>
    </xdr:from>
    <xdr:to>
      <xdr:col>36</xdr:col>
      <xdr:colOff>165100</xdr:colOff>
      <xdr:row>97</xdr:row>
      <xdr:rowOff>42635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57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33762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664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60833</xdr:rowOff>
    </xdr:from>
    <xdr:to>
      <xdr:col>85</xdr:col>
      <xdr:colOff>126364</xdr:colOff>
      <xdr:row>39</xdr:row>
      <xdr:rowOff>104521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204333"/>
          <a:ext cx="1269" cy="1586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108348</xdr:rowOff>
    </xdr:from>
    <xdr:ext cx="469744"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79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104521</xdr:rowOff>
    </xdr:from>
    <xdr:to>
      <xdr:col>86</xdr:col>
      <xdr:colOff>25400</xdr:colOff>
      <xdr:row>39</xdr:row>
      <xdr:rowOff>104521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79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7510</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497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60833</xdr:rowOff>
    </xdr:from>
    <xdr:to>
      <xdr:col>86</xdr:col>
      <xdr:colOff>25400</xdr:colOff>
      <xdr:row>30</xdr:row>
      <xdr:rowOff>60833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204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163068</xdr:rowOff>
    </xdr:from>
    <xdr:to>
      <xdr:col>85</xdr:col>
      <xdr:colOff>127000</xdr:colOff>
      <xdr:row>36</xdr:row>
      <xdr:rowOff>60198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5481300" y="6163818"/>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97426</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59267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74549</xdr:rowOff>
    </xdr:from>
    <xdr:to>
      <xdr:col>85</xdr:col>
      <xdr:colOff>177800</xdr:colOff>
      <xdr:row>36</xdr:row>
      <xdr:rowOff>4699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075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163068</xdr:rowOff>
    </xdr:from>
    <xdr:to>
      <xdr:col>81</xdr:col>
      <xdr:colOff>50800</xdr:colOff>
      <xdr:row>37</xdr:row>
      <xdr:rowOff>115062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6163818"/>
          <a:ext cx="889000" cy="294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79629</xdr:rowOff>
    </xdr:from>
    <xdr:to>
      <xdr:col>81</xdr:col>
      <xdr:colOff>101600</xdr:colOff>
      <xdr:row>36</xdr:row>
      <xdr:rowOff>9779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08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26306</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585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115062</xdr:rowOff>
    </xdr:from>
    <xdr:to>
      <xdr:col>76</xdr:col>
      <xdr:colOff>114300</xdr:colOff>
      <xdr:row>38</xdr:row>
      <xdr:rowOff>48260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6458712"/>
          <a:ext cx="889000" cy="10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75057</xdr:rowOff>
    </xdr:from>
    <xdr:to>
      <xdr:col>76</xdr:col>
      <xdr:colOff>165100</xdr:colOff>
      <xdr:row>36</xdr:row>
      <xdr:rowOff>5207</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07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21734</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585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8255</xdr:rowOff>
    </xdr:from>
    <xdr:to>
      <xdr:col>71</xdr:col>
      <xdr:colOff>177800</xdr:colOff>
      <xdr:row>38</xdr:row>
      <xdr:rowOff>48260</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2814300" y="652335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160147</xdr:rowOff>
    </xdr:from>
    <xdr:to>
      <xdr:col>72</xdr:col>
      <xdr:colOff>38100</xdr:colOff>
      <xdr:row>35</xdr:row>
      <xdr:rowOff>90297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598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106824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576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15367</xdr:rowOff>
    </xdr:from>
    <xdr:to>
      <xdr:col>67</xdr:col>
      <xdr:colOff>101600</xdr:colOff>
      <xdr:row>35</xdr:row>
      <xdr:rowOff>116967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01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133494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579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9398</xdr:rowOff>
    </xdr:from>
    <xdr:to>
      <xdr:col>85</xdr:col>
      <xdr:colOff>177800</xdr:colOff>
      <xdr:row>36</xdr:row>
      <xdr:rowOff>110998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18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159275</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16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112268</xdr:rowOff>
    </xdr:from>
    <xdr:to>
      <xdr:col>81</xdr:col>
      <xdr:colOff>101600</xdr:colOff>
      <xdr:row>36</xdr:row>
      <xdr:rowOff>42418</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11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33545</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205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64262</xdr:rowOff>
    </xdr:from>
    <xdr:to>
      <xdr:col>76</xdr:col>
      <xdr:colOff>165100</xdr:colOff>
      <xdr:row>37</xdr:row>
      <xdr:rowOff>165862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40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156989</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50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168910</xdr:rowOff>
    </xdr:from>
    <xdr:to>
      <xdr:col>72</xdr:col>
      <xdr:colOff>38100</xdr:colOff>
      <xdr:row>38</xdr:row>
      <xdr:rowOff>99060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51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90187</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60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128905</xdr:rowOff>
    </xdr:from>
    <xdr:to>
      <xdr:col>67</xdr:col>
      <xdr:colOff>101600</xdr:colOff>
      <xdr:row>38</xdr:row>
      <xdr:rowOff>59055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47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50182</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56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31191</xdr:rowOff>
    </xdr:from>
    <xdr:to>
      <xdr:col>85</xdr:col>
      <xdr:colOff>126364</xdr:colOff>
      <xdr:row>58</xdr:row>
      <xdr:rowOff>70244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03691"/>
          <a:ext cx="1269" cy="141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74071</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1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70244</xdr:rowOff>
    </xdr:from>
    <xdr:to>
      <xdr:col>86</xdr:col>
      <xdr:colOff>25400</xdr:colOff>
      <xdr:row>58</xdr:row>
      <xdr:rowOff>70244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14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149318</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378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31191</xdr:rowOff>
    </xdr:from>
    <xdr:to>
      <xdr:col>86</xdr:col>
      <xdr:colOff>25400</xdr:colOff>
      <xdr:row>50</xdr:row>
      <xdr:rowOff>31191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03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2635</xdr:rowOff>
    </xdr:from>
    <xdr:to>
      <xdr:col>85</xdr:col>
      <xdr:colOff>127000</xdr:colOff>
      <xdr:row>56</xdr:row>
      <xdr:rowOff>131814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089485"/>
          <a:ext cx="838200" cy="643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101846</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5315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123419</xdr:rowOff>
    </xdr:from>
    <xdr:to>
      <xdr:col>85</xdr:col>
      <xdr:colOff>177800</xdr:colOff>
      <xdr:row>56</xdr:row>
      <xdr:rowOff>53569</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55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131814</xdr:rowOff>
    </xdr:from>
    <xdr:to>
      <xdr:col>81</xdr:col>
      <xdr:colOff>50800</xdr:colOff>
      <xdr:row>57</xdr:row>
      <xdr:rowOff>95409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9733014"/>
          <a:ext cx="889000" cy="135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4318</xdr:rowOff>
    </xdr:from>
    <xdr:to>
      <xdr:col>81</xdr:col>
      <xdr:colOff>101600</xdr:colOff>
      <xdr:row>56</xdr:row>
      <xdr:rowOff>105918</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122445</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38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159474</xdr:rowOff>
    </xdr:from>
    <xdr:to>
      <xdr:col>76</xdr:col>
      <xdr:colOff>114300</xdr:colOff>
      <xdr:row>57</xdr:row>
      <xdr:rowOff>95409</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9417774"/>
          <a:ext cx="889000" cy="450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29655</xdr:rowOff>
    </xdr:from>
    <xdr:to>
      <xdr:col>76</xdr:col>
      <xdr:colOff>165100</xdr:colOff>
      <xdr:row>56</xdr:row>
      <xdr:rowOff>131255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63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147782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40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159474</xdr:rowOff>
    </xdr:from>
    <xdr:to>
      <xdr:col>71</xdr:col>
      <xdr:colOff>177800</xdr:colOff>
      <xdr:row>57</xdr:row>
      <xdr:rowOff>135909</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9417774"/>
          <a:ext cx="889000" cy="490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85681</xdr:rowOff>
    </xdr:from>
    <xdr:to>
      <xdr:col>72</xdr:col>
      <xdr:colOff>38100</xdr:colOff>
      <xdr:row>56</xdr:row>
      <xdr:rowOff>15831</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51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6958</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60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39770</xdr:rowOff>
    </xdr:from>
    <xdr:to>
      <xdr:col>67</xdr:col>
      <xdr:colOff>101600</xdr:colOff>
      <xdr:row>56</xdr:row>
      <xdr:rowOff>141370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6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157897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416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123285</xdr:rowOff>
    </xdr:from>
    <xdr:to>
      <xdr:col>85</xdr:col>
      <xdr:colOff>177800</xdr:colOff>
      <xdr:row>53</xdr:row>
      <xdr:rowOff>53435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03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146162</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889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81014</xdr:rowOff>
    </xdr:from>
    <xdr:to>
      <xdr:col>81</xdr:col>
      <xdr:colOff>101600</xdr:colOff>
      <xdr:row>57</xdr:row>
      <xdr:rowOff>11164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68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2291</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774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44609</xdr:rowOff>
    </xdr:from>
    <xdr:to>
      <xdr:col>76</xdr:col>
      <xdr:colOff>165100</xdr:colOff>
      <xdr:row>57</xdr:row>
      <xdr:rowOff>146209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817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137336</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909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108674</xdr:rowOff>
    </xdr:from>
    <xdr:to>
      <xdr:col>72</xdr:col>
      <xdr:colOff>38100</xdr:colOff>
      <xdr:row>55</xdr:row>
      <xdr:rowOff>38824</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36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55351</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14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85109</xdr:rowOff>
    </xdr:from>
    <xdr:to>
      <xdr:col>67</xdr:col>
      <xdr:colOff>101600</xdr:colOff>
      <xdr:row>58</xdr:row>
      <xdr:rowOff>15259</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85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6386</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95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13643</xdr:rowOff>
    </xdr:from>
    <xdr:to>
      <xdr:col>85</xdr:col>
      <xdr:colOff>126364</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186593"/>
          <a:ext cx="1269" cy="1456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131770</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96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13643</xdr:rowOff>
    </xdr:from>
    <xdr:to>
      <xdr:col>86</xdr:col>
      <xdr:colOff>25400</xdr:colOff>
      <xdr:row>71</xdr:row>
      <xdr:rowOff>13643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18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133496</xdr:rowOff>
    </xdr:from>
    <xdr:to>
      <xdr:col>85</xdr:col>
      <xdr:colOff>127000</xdr:colOff>
      <xdr:row>79</xdr:row>
      <xdr:rowOff>37810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3506596"/>
          <a:ext cx="838200" cy="75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114679</xdr:rowOff>
    </xdr:from>
    <xdr:ext cx="378565"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487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136252</xdr:rowOff>
    </xdr:from>
    <xdr:to>
      <xdr:col>85</xdr:col>
      <xdr:colOff>177800</xdr:colOff>
      <xdr:row>79</xdr:row>
      <xdr:rowOff>66402</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37810</xdr:rowOff>
    </xdr:from>
    <xdr:to>
      <xdr:col>81</xdr:col>
      <xdr:colOff>50800</xdr:colOff>
      <xdr:row>79</xdr:row>
      <xdr:rowOff>67745</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582360"/>
          <a:ext cx="889000" cy="29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143111</xdr:rowOff>
    </xdr:from>
    <xdr:to>
      <xdr:col>81</xdr:col>
      <xdr:colOff>101600</xdr:colOff>
      <xdr:row>79</xdr:row>
      <xdr:rowOff>73261</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1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89788</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2017" y="13291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48369</xdr:rowOff>
    </xdr:from>
    <xdr:to>
      <xdr:col>76</xdr:col>
      <xdr:colOff>114300</xdr:colOff>
      <xdr:row>79</xdr:row>
      <xdr:rowOff>67745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92919"/>
          <a:ext cx="889000" cy="1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142894</xdr:rowOff>
    </xdr:from>
    <xdr:to>
      <xdr:col>76</xdr:col>
      <xdr:colOff>165100</xdr:colOff>
      <xdr:row>79</xdr:row>
      <xdr:rowOff>73044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15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89571</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3017" y="13291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48369</xdr:rowOff>
    </xdr:from>
    <xdr:to>
      <xdr:col>71</xdr:col>
      <xdr:colOff>177800</xdr:colOff>
      <xdr:row>79</xdr:row>
      <xdr:rowOff>73406</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592919"/>
          <a:ext cx="889000" cy="25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106643</xdr:rowOff>
    </xdr:from>
    <xdr:to>
      <xdr:col>72</xdr:col>
      <xdr:colOff>38100</xdr:colOff>
      <xdr:row>79</xdr:row>
      <xdr:rowOff>36793</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47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53320</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25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82913</xdr:rowOff>
    </xdr:from>
    <xdr:to>
      <xdr:col>67</xdr:col>
      <xdr:colOff>101600</xdr:colOff>
      <xdr:row>79</xdr:row>
      <xdr:rowOff>13063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45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29590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231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82696</xdr:rowOff>
    </xdr:from>
    <xdr:to>
      <xdr:col>85</xdr:col>
      <xdr:colOff>177800</xdr:colOff>
      <xdr:row>79</xdr:row>
      <xdr:rowOff>12846</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45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105573</xdr:rowOff>
    </xdr:from>
    <xdr:ext cx="469744"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307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158460</xdr:rowOff>
    </xdr:from>
    <xdr:to>
      <xdr:col>81</xdr:col>
      <xdr:colOff>101600</xdr:colOff>
      <xdr:row>79</xdr:row>
      <xdr:rowOff>88610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3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79737</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2017" y="13624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16945</xdr:rowOff>
    </xdr:from>
    <xdr:to>
      <xdr:col>76</xdr:col>
      <xdr:colOff>165100</xdr:colOff>
      <xdr:row>79</xdr:row>
      <xdr:rowOff>118545</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6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109672</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3017" y="13654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169019</xdr:rowOff>
    </xdr:from>
    <xdr:to>
      <xdr:col>72</xdr:col>
      <xdr:colOff>38100</xdr:colOff>
      <xdr:row>79</xdr:row>
      <xdr:rowOff>99169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4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90296</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4017" y="13634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22606</xdr:rowOff>
    </xdr:from>
    <xdr:to>
      <xdr:col>67</xdr:col>
      <xdr:colOff>101600</xdr:colOff>
      <xdr:row>79</xdr:row>
      <xdr:rowOff>124206</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6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115333</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25017" y="13659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97010</xdr:rowOff>
    </xdr:from>
    <xdr:to>
      <xdr:col>85</xdr:col>
      <xdr:colOff>126364</xdr:colOff>
      <xdr:row>97</xdr:row>
      <xdr:rowOff>109849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527510"/>
          <a:ext cx="1269" cy="1212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113676</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74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109849</xdr:rowOff>
    </xdr:from>
    <xdr:to>
      <xdr:col>86</xdr:col>
      <xdr:colOff>25400</xdr:colOff>
      <xdr:row>97</xdr:row>
      <xdr:rowOff>109849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740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43687</xdr:rowOff>
    </xdr:from>
    <xdr:ext cx="534377"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30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97010</xdr:rowOff>
    </xdr:from>
    <xdr:to>
      <xdr:col>86</xdr:col>
      <xdr:colOff>25400</xdr:colOff>
      <xdr:row>90</xdr:row>
      <xdr:rowOff>97010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527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70129</xdr:rowOff>
    </xdr:from>
    <xdr:to>
      <xdr:col>85</xdr:col>
      <xdr:colOff>127000</xdr:colOff>
      <xdr:row>95</xdr:row>
      <xdr:rowOff>80530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5481300" y="16357879"/>
          <a:ext cx="838200" cy="1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8862</xdr:rowOff>
    </xdr:from>
    <xdr:ext cx="534377"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296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30435</xdr:rowOff>
    </xdr:from>
    <xdr:to>
      <xdr:col>85</xdr:col>
      <xdr:colOff>177800</xdr:colOff>
      <xdr:row>95</xdr:row>
      <xdr:rowOff>132035</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70129</xdr:rowOff>
    </xdr:from>
    <xdr:to>
      <xdr:col>81</xdr:col>
      <xdr:colOff>50800</xdr:colOff>
      <xdr:row>95</xdr:row>
      <xdr:rowOff>133186</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357879"/>
          <a:ext cx="889000" cy="63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20453</xdr:rowOff>
    </xdr:from>
    <xdr:to>
      <xdr:col>81</xdr:col>
      <xdr:colOff>101600</xdr:colOff>
      <xdr:row>95</xdr:row>
      <xdr:rowOff>122053</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113180</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40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133186</xdr:rowOff>
    </xdr:from>
    <xdr:to>
      <xdr:col>76</xdr:col>
      <xdr:colOff>114300</xdr:colOff>
      <xdr:row>96</xdr:row>
      <xdr:rowOff>40393</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420936"/>
          <a:ext cx="889000" cy="78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30798</xdr:rowOff>
    </xdr:from>
    <xdr:to>
      <xdr:col>76</xdr:col>
      <xdr:colOff>165100</xdr:colOff>
      <xdr:row>95</xdr:row>
      <xdr:rowOff>132398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148925</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0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40393</xdr:rowOff>
    </xdr:from>
    <xdr:to>
      <xdr:col>71</xdr:col>
      <xdr:colOff>177800</xdr:colOff>
      <xdr:row>96</xdr:row>
      <xdr:rowOff>45765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499593"/>
          <a:ext cx="889000" cy="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67221</xdr:rowOff>
    </xdr:from>
    <xdr:to>
      <xdr:col>72</xdr:col>
      <xdr:colOff>38100</xdr:colOff>
      <xdr:row>95</xdr:row>
      <xdr:rowOff>168821</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13898</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13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74288</xdr:rowOff>
    </xdr:from>
    <xdr:to>
      <xdr:col>67</xdr:col>
      <xdr:colOff>101600</xdr:colOff>
      <xdr:row>96</xdr:row>
      <xdr:rowOff>4438</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3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20965</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13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29730</xdr:rowOff>
    </xdr:from>
    <xdr:to>
      <xdr:col>85</xdr:col>
      <xdr:colOff>177800</xdr:colOff>
      <xdr:row>95</xdr:row>
      <xdr:rowOff>131330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31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52607</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16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19329</xdr:rowOff>
    </xdr:from>
    <xdr:to>
      <xdr:col>81</xdr:col>
      <xdr:colOff>101600</xdr:colOff>
      <xdr:row>95</xdr:row>
      <xdr:rowOff>120929</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30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137456</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608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82386</xdr:rowOff>
    </xdr:from>
    <xdr:to>
      <xdr:col>76</xdr:col>
      <xdr:colOff>165100</xdr:colOff>
      <xdr:row>96</xdr:row>
      <xdr:rowOff>12536</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37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3663</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6462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161043</xdr:rowOff>
    </xdr:from>
    <xdr:to>
      <xdr:col>72</xdr:col>
      <xdr:colOff>38100</xdr:colOff>
      <xdr:row>96</xdr:row>
      <xdr:rowOff>91193</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448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82320</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654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166415</xdr:rowOff>
    </xdr:from>
    <xdr:to>
      <xdr:col>67</xdr:col>
      <xdr:colOff>101600</xdr:colOff>
      <xdr:row>96</xdr:row>
      <xdr:rowOff>96565</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45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87692</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6546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82550</xdr:rowOff>
    </xdr:from>
    <xdr:to>
      <xdr:col>116</xdr:col>
      <xdr:colOff>62864</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226050"/>
          <a:ext cx="1269"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66502</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753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29227</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500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82550</xdr:rowOff>
    </xdr:from>
    <xdr:to>
      <xdr:col>116</xdr:col>
      <xdr:colOff>152400</xdr:colOff>
      <xdr:row>30</xdr:row>
      <xdr:rowOff>82550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226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155401</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4990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132524</xdr:rowOff>
    </xdr:from>
    <xdr:to>
      <xdr:col>116</xdr:col>
      <xdr:colOff>114300</xdr:colOff>
      <xdr:row>39</xdr:row>
      <xdr:rowOff>62674</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647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163703</xdr:rowOff>
    </xdr:from>
    <xdr:to>
      <xdr:col>111</xdr:col>
      <xdr:colOff>177800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678803"/>
          <a:ext cx="889000" cy="5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130619</xdr:rowOff>
    </xdr:from>
    <xdr:to>
      <xdr:col>112</xdr:col>
      <xdr:colOff>38100</xdr:colOff>
      <xdr:row>39</xdr:row>
      <xdr:rowOff>60769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645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77297</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420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163703</xdr:rowOff>
    </xdr:from>
    <xdr:to>
      <xdr:col>107</xdr:col>
      <xdr:colOff>50800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flipV="1">
          <a:off x="19545300" y="6678803"/>
          <a:ext cx="889000" cy="5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144907</xdr:rowOff>
    </xdr:from>
    <xdr:to>
      <xdr:col>107</xdr:col>
      <xdr:colOff>101600</xdr:colOff>
      <xdr:row>39</xdr:row>
      <xdr:rowOff>75057</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66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66184</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752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99585</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88333" y="64432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159385</xdr:rowOff>
    </xdr:from>
    <xdr:to>
      <xdr:col>98</xdr:col>
      <xdr:colOff>38100</xdr:colOff>
      <xdr:row>39</xdr:row>
      <xdr:rowOff>89535</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67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106062</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9333" y="6449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110952</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626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112903</xdr:rowOff>
    </xdr:from>
    <xdr:to>
      <xdr:col>107</xdr:col>
      <xdr:colOff>101600</xdr:colOff>
      <xdr:row>39</xdr:row>
      <xdr:rowOff>43053</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2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59580</xdr:rowOff>
    </xdr:from>
    <xdr:ext cx="378565"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5017" y="64032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民生費は、</a:t>
          </a:r>
          <a:r>
            <a:rPr kumimoji="1" lang="ja-JP" altLang="en-US" sz="1100">
              <a:solidFill>
                <a:schemeClr val="dk1"/>
              </a:solidFill>
              <a:effectLst/>
              <a:latin typeface="+mn-lt"/>
              <a:ea typeface="+mn-ea"/>
              <a:cs typeface="+mn-cs"/>
            </a:rPr>
            <a:t>価格高騰緊急支援給付金の廃止があった</a:t>
          </a:r>
          <a:r>
            <a:rPr kumimoji="1" lang="ja-JP" altLang="ja-JP" sz="1100">
              <a:solidFill>
                <a:schemeClr val="dk1"/>
              </a:solidFill>
              <a:effectLst/>
              <a:latin typeface="+mn-lt"/>
              <a:ea typeface="+mn-ea"/>
              <a:cs typeface="+mn-cs"/>
            </a:rPr>
            <a:t>ものの、生活保護扶助費</a:t>
          </a:r>
          <a:r>
            <a:rPr kumimoji="1" lang="ja-JP" altLang="en-US" sz="1100">
              <a:solidFill>
                <a:schemeClr val="dk1"/>
              </a:solidFill>
              <a:effectLst/>
              <a:latin typeface="+mn-lt"/>
              <a:ea typeface="+mn-ea"/>
              <a:cs typeface="+mn-cs"/>
            </a:rPr>
            <a:t>や自立支援給付費</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住民税非課税世帯等臨時特別給付金</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によ</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、前年度より</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衛生費は、新型コロナウイルスワクチン接種事業</a:t>
          </a:r>
          <a:r>
            <a:rPr kumimoji="1" lang="ja-JP" altLang="en-US" sz="1100">
              <a:solidFill>
                <a:schemeClr val="dk1"/>
              </a:solidFill>
              <a:effectLst/>
              <a:latin typeface="+mn-lt"/>
              <a:ea typeface="+mn-ea"/>
              <a:cs typeface="+mn-cs"/>
            </a:rPr>
            <a:t>や</a:t>
          </a:r>
          <a:r>
            <a:rPr kumimoji="1" lang="en-US" altLang="ja-JP" sz="1100">
              <a:solidFill>
                <a:schemeClr val="dk1"/>
              </a:solidFill>
              <a:effectLst/>
              <a:latin typeface="+mn-lt"/>
              <a:ea typeface="+mn-ea"/>
              <a:cs typeface="+mn-cs"/>
            </a:rPr>
            <a:t>PCR</a:t>
          </a:r>
          <a:r>
            <a:rPr kumimoji="1" lang="ja-JP" altLang="en-US" sz="1100">
              <a:solidFill>
                <a:schemeClr val="dk1"/>
              </a:solidFill>
              <a:effectLst/>
              <a:latin typeface="+mn-lt"/>
              <a:ea typeface="+mn-ea"/>
              <a:cs typeface="+mn-cs"/>
            </a:rPr>
            <a:t>検査センター開設事業</a:t>
          </a:r>
          <a:r>
            <a:rPr kumimoji="1" lang="ja-JP" altLang="ja-JP" sz="1100">
              <a:solidFill>
                <a:schemeClr val="dk1"/>
              </a:solidFill>
              <a:effectLst/>
              <a:latin typeface="+mn-lt"/>
              <a:ea typeface="+mn-ea"/>
              <a:cs typeface="+mn-cs"/>
            </a:rPr>
            <a:t>の事業規模縮小に伴い、前年度より</a:t>
          </a:r>
          <a:r>
            <a:rPr kumimoji="1" lang="ja-JP" altLang="en-US" sz="1100">
              <a:solidFill>
                <a:schemeClr val="dk1"/>
              </a:solidFill>
              <a:effectLst/>
              <a:latin typeface="+mn-lt"/>
              <a:ea typeface="+mn-ea"/>
              <a:cs typeface="+mn-cs"/>
            </a:rPr>
            <a:t>大幅に減少</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労働費は、</a:t>
          </a:r>
          <a:r>
            <a:rPr kumimoji="1" lang="ja-JP" altLang="en-US" sz="1100">
              <a:solidFill>
                <a:schemeClr val="dk1"/>
              </a:solidFill>
              <a:effectLst/>
              <a:latin typeface="+mn-lt"/>
              <a:ea typeface="+mn-ea"/>
              <a:cs typeface="+mn-cs"/>
            </a:rPr>
            <a:t>前年度に行った</a:t>
          </a:r>
          <a:r>
            <a:rPr kumimoji="1" lang="ja-JP" altLang="ja-JP" sz="1100">
              <a:solidFill>
                <a:schemeClr val="dk1"/>
              </a:solidFill>
              <a:effectLst/>
              <a:latin typeface="+mn-lt"/>
              <a:ea typeface="+mn-ea"/>
              <a:cs typeface="+mn-cs"/>
            </a:rPr>
            <a:t>シルバー人材センター解体事業</a:t>
          </a:r>
          <a:r>
            <a:rPr kumimoji="1" lang="ja-JP" altLang="en-US" sz="1100">
              <a:solidFill>
                <a:schemeClr val="dk1"/>
              </a:solidFill>
              <a:effectLst/>
              <a:latin typeface="+mn-lt"/>
              <a:ea typeface="+mn-ea"/>
              <a:cs typeface="+mn-cs"/>
            </a:rPr>
            <a:t>等が完了したため</a:t>
          </a:r>
          <a:r>
            <a:rPr kumimoji="1" lang="ja-JP" altLang="ja-JP" sz="1100">
              <a:solidFill>
                <a:schemeClr val="dk1"/>
              </a:solidFill>
              <a:effectLst/>
              <a:latin typeface="+mn-lt"/>
              <a:ea typeface="+mn-ea"/>
              <a:cs typeface="+mn-cs"/>
            </a:rPr>
            <a:t>、前年度より</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消防費は、</a:t>
          </a:r>
          <a:r>
            <a:rPr kumimoji="1" lang="ja-JP" altLang="en-US" sz="1100">
              <a:solidFill>
                <a:schemeClr val="dk1"/>
              </a:solidFill>
              <a:effectLst/>
              <a:latin typeface="+mn-lt"/>
              <a:ea typeface="+mn-ea"/>
              <a:cs typeface="+mn-cs"/>
            </a:rPr>
            <a:t>消防車両等購入</a:t>
          </a:r>
          <a:r>
            <a:rPr kumimoji="1" lang="ja-JP" altLang="ja-JP" sz="1100">
              <a:solidFill>
                <a:schemeClr val="dk1"/>
              </a:solidFill>
              <a:effectLst/>
              <a:latin typeface="+mn-lt"/>
              <a:ea typeface="+mn-ea"/>
              <a:cs typeface="+mn-cs"/>
            </a:rPr>
            <a:t>事業や備蓄倉庫整備事業の</a:t>
          </a:r>
          <a:r>
            <a:rPr kumimoji="1" lang="ja-JP" altLang="en-US" sz="1100">
              <a:solidFill>
                <a:schemeClr val="dk1"/>
              </a:solidFill>
              <a:effectLst/>
              <a:latin typeface="+mn-lt"/>
              <a:ea typeface="+mn-ea"/>
              <a:cs typeface="+mn-cs"/>
            </a:rPr>
            <a:t>縮小</a:t>
          </a:r>
          <a:r>
            <a:rPr kumimoji="1" lang="ja-JP" altLang="ja-JP" sz="1100">
              <a:solidFill>
                <a:schemeClr val="dk1"/>
              </a:solidFill>
              <a:effectLst/>
              <a:latin typeface="+mn-lt"/>
              <a:ea typeface="+mn-ea"/>
              <a:cs typeface="+mn-cs"/>
            </a:rPr>
            <a:t>に伴い、前年度より</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教育費は、学校給食共同調理場建設事業や</a:t>
          </a:r>
          <a:r>
            <a:rPr kumimoji="1" lang="ja-JP" altLang="en-US" sz="1100">
              <a:solidFill>
                <a:schemeClr val="dk1"/>
              </a:solidFill>
              <a:effectLst/>
              <a:latin typeface="+mn-lt"/>
              <a:ea typeface="+mn-ea"/>
              <a:cs typeface="+mn-cs"/>
            </a:rPr>
            <a:t>体育館空調整備事業</a:t>
          </a:r>
          <a:r>
            <a:rPr kumimoji="1" lang="ja-JP" altLang="ja-JP" sz="1100">
              <a:solidFill>
                <a:schemeClr val="dk1"/>
              </a:solidFill>
              <a:effectLst/>
              <a:latin typeface="+mn-lt"/>
              <a:ea typeface="+mn-ea"/>
              <a:cs typeface="+mn-cs"/>
            </a:rPr>
            <a:t>の実施に伴い、前年度より</a:t>
          </a:r>
          <a:r>
            <a:rPr kumimoji="1" lang="ja-JP" altLang="en-US" sz="1100">
              <a:solidFill>
                <a:schemeClr val="dk1"/>
              </a:solidFill>
              <a:effectLst/>
              <a:latin typeface="+mn-lt"/>
              <a:ea typeface="+mn-ea"/>
              <a:cs typeface="+mn-cs"/>
            </a:rPr>
            <a:t>大幅に</a:t>
          </a:r>
          <a:r>
            <a:rPr kumimoji="1" lang="ja-JP" altLang="ja-JP" sz="1100">
              <a:solidFill>
                <a:schemeClr val="dk1"/>
              </a:solidFill>
              <a:effectLst/>
              <a:latin typeface="+mn-lt"/>
              <a:ea typeface="+mn-ea"/>
              <a:cs typeface="+mn-cs"/>
            </a:rPr>
            <a:t>増加した。</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大分県別府市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実質収支比率については、令和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年度において</a:t>
          </a:r>
          <a:r>
            <a:rPr kumimoji="1" lang="en-US" altLang="ja-JP" sz="1100">
              <a:solidFill>
                <a:schemeClr val="dk1"/>
              </a:solidFill>
              <a:effectLst/>
              <a:latin typeface="+mn-lt"/>
              <a:ea typeface="+mn-ea"/>
              <a:cs typeface="+mn-cs"/>
            </a:rPr>
            <a:t>3.00</a:t>
          </a:r>
          <a:r>
            <a:rPr kumimoji="1" lang="ja-JP" altLang="ja-JP" sz="1100">
              <a:solidFill>
                <a:schemeClr val="dk1"/>
              </a:solidFill>
              <a:effectLst/>
              <a:latin typeface="+mn-lt"/>
              <a:ea typeface="+mn-ea"/>
              <a:cs typeface="+mn-cs"/>
            </a:rPr>
            <a:t>％となり、前年度</a:t>
          </a:r>
          <a:r>
            <a:rPr kumimoji="1" lang="ja-JP" altLang="en-US" sz="1100">
              <a:solidFill>
                <a:schemeClr val="dk1"/>
              </a:solidFill>
              <a:effectLst/>
              <a:latin typeface="+mn-lt"/>
              <a:ea typeface="+mn-ea"/>
              <a:cs typeface="+mn-cs"/>
            </a:rPr>
            <a:t>を上</a:t>
          </a:r>
          <a:r>
            <a:rPr kumimoji="1" lang="ja-JP" altLang="ja-JP" sz="1100">
              <a:solidFill>
                <a:schemeClr val="dk1"/>
              </a:solidFill>
              <a:effectLst/>
              <a:latin typeface="+mn-lt"/>
              <a:ea typeface="+mn-ea"/>
              <a:cs typeface="+mn-cs"/>
            </a:rPr>
            <a:t>回った。</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年度においては歳</a:t>
          </a:r>
          <a:r>
            <a:rPr kumimoji="1" lang="ja-JP" altLang="en-US" sz="1100">
              <a:solidFill>
                <a:schemeClr val="dk1"/>
              </a:solidFill>
              <a:effectLst/>
              <a:latin typeface="+mn-lt"/>
              <a:ea typeface="+mn-ea"/>
              <a:cs typeface="+mn-cs"/>
            </a:rPr>
            <a:t>出</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が、歳</a:t>
          </a:r>
          <a:r>
            <a:rPr kumimoji="1" lang="ja-JP" altLang="en-US" sz="1100">
              <a:solidFill>
                <a:schemeClr val="dk1"/>
              </a:solidFill>
              <a:effectLst/>
              <a:latin typeface="+mn-lt"/>
              <a:ea typeface="+mn-ea"/>
              <a:cs typeface="+mn-cs"/>
            </a:rPr>
            <a:t>入</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を</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回った</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翌年度に繰り越すべき財源が減少したことにより</a:t>
          </a:r>
          <a:r>
            <a:rPr kumimoji="1" lang="en-US" altLang="ja-JP" sz="1100">
              <a:solidFill>
                <a:schemeClr val="dk1"/>
              </a:solidFill>
              <a:effectLst/>
              <a:latin typeface="+mn-lt"/>
              <a:ea typeface="+mn-ea"/>
              <a:cs typeface="+mn-cs"/>
            </a:rPr>
            <a:t>0.40</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財政調整基金や実質単年度収支については、収支改善を図ることにより適正水準を確保する。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大分県別府市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連結実質赤字額はなく、良好な状態である。今後も持続可能な財政基盤の確立に向けて、不断の経営努力を行う。</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75" thickBot="1" x14ac:dyDescent="0.2">
      <c r="B2" s="176" t="s">
        <v>77</v>
      </c>
      <c r="C2" s="176"/>
      <c r="D2" s="177"/>
    </row>
    <row r="3" spans="1:119" ht="18.75" customHeight="1" thickBot="1" x14ac:dyDescent="0.2">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15">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64306010</v>
      </c>
      <c r="BO4" s="462"/>
      <c r="BP4" s="462"/>
      <c r="BQ4" s="462"/>
      <c r="BR4" s="462"/>
      <c r="BS4" s="462"/>
      <c r="BT4" s="462"/>
      <c r="BU4" s="463"/>
      <c r="BV4" s="461">
        <v>61454324</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3</v>
      </c>
      <c r="CU4" s="602"/>
      <c r="CV4" s="602"/>
      <c r="CW4" s="602"/>
      <c r="CX4" s="602"/>
      <c r="CY4" s="602"/>
      <c r="CZ4" s="602"/>
      <c r="DA4" s="603"/>
      <c r="DB4" s="601">
        <v>2.6</v>
      </c>
      <c r="DC4" s="602"/>
      <c r="DD4" s="602"/>
      <c r="DE4" s="602"/>
      <c r="DF4" s="602"/>
      <c r="DG4" s="602"/>
      <c r="DH4" s="602"/>
      <c r="DI4" s="603"/>
    </row>
    <row r="5" spans="1:119" ht="18.75" customHeight="1" x14ac:dyDescent="0.15">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63233071</v>
      </c>
      <c r="BO5" s="433"/>
      <c r="BP5" s="433"/>
      <c r="BQ5" s="433"/>
      <c r="BR5" s="433"/>
      <c r="BS5" s="433"/>
      <c r="BT5" s="433"/>
      <c r="BU5" s="434"/>
      <c r="BV5" s="432">
        <v>60358621</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97.1</v>
      </c>
      <c r="CU5" s="430"/>
      <c r="CV5" s="430"/>
      <c r="CW5" s="430"/>
      <c r="CX5" s="430"/>
      <c r="CY5" s="430"/>
      <c r="CZ5" s="430"/>
      <c r="DA5" s="431"/>
      <c r="DB5" s="429">
        <v>96.1</v>
      </c>
      <c r="DC5" s="430"/>
      <c r="DD5" s="430"/>
      <c r="DE5" s="430"/>
      <c r="DF5" s="430"/>
      <c r="DG5" s="430"/>
      <c r="DH5" s="430"/>
      <c r="DI5" s="431"/>
    </row>
    <row r="6" spans="1:119" ht="18.75" customHeight="1" x14ac:dyDescent="0.15">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1072939</v>
      </c>
      <c r="BO6" s="433"/>
      <c r="BP6" s="433"/>
      <c r="BQ6" s="433"/>
      <c r="BR6" s="433"/>
      <c r="BS6" s="433"/>
      <c r="BT6" s="433"/>
      <c r="BU6" s="434"/>
      <c r="BV6" s="432">
        <v>1095703</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97.9</v>
      </c>
      <c r="CU6" s="576"/>
      <c r="CV6" s="576"/>
      <c r="CW6" s="576"/>
      <c r="CX6" s="576"/>
      <c r="CY6" s="576"/>
      <c r="CZ6" s="576"/>
      <c r="DA6" s="577"/>
      <c r="DB6" s="575">
        <v>97.8</v>
      </c>
      <c r="DC6" s="576"/>
      <c r="DD6" s="576"/>
      <c r="DE6" s="576"/>
      <c r="DF6" s="576"/>
      <c r="DG6" s="576"/>
      <c r="DH6" s="576"/>
      <c r="DI6" s="577"/>
    </row>
    <row r="7" spans="1:119" ht="18.75" customHeight="1" x14ac:dyDescent="0.15">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257564</v>
      </c>
      <c r="BO7" s="433"/>
      <c r="BP7" s="433"/>
      <c r="BQ7" s="433"/>
      <c r="BR7" s="433"/>
      <c r="BS7" s="433"/>
      <c r="BT7" s="433"/>
      <c r="BU7" s="434"/>
      <c r="BV7" s="432">
        <v>400151</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27176022</v>
      </c>
      <c r="CU7" s="433"/>
      <c r="CV7" s="433"/>
      <c r="CW7" s="433"/>
      <c r="CX7" s="433"/>
      <c r="CY7" s="433"/>
      <c r="CZ7" s="433"/>
      <c r="DA7" s="434"/>
      <c r="DB7" s="432">
        <v>26794016</v>
      </c>
      <c r="DC7" s="433"/>
      <c r="DD7" s="433"/>
      <c r="DE7" s="433"/>
      <c r="DF7" s="433"/>
      <c r="DG7" s="433"/>
      <c r="DH7" s="433"/>
      <c r="DI7" s="434"/>
    </row>
    <row r="8" spans="1:119" ht="18.75" customHeight="1" thickBot="1" x14ac:dyDescent="0.2">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815375</v>
      </c>
      <c r="BO8" s="433"/>
      <c r="BP8" s="433"/>
      <c r="BQ8" s="433"/>
      <c r="BR8" s="433"/>
      <c r="BS8" s="433"/>
      <c r="BT8" s="433"/>
      <c r="BU8" s="434"/>
      <c r="BV8" s="432">
        <v>695552</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0.55000000000000004</v>
      </c>
      <c r="CU8" s="536"/>
      <c r="CV8" s="536"/>
      <c r="CW8" s="536"/>
      <c r="CX8" s="536"/>
      <c r="CY8" s="536"/>
      <c r="CZ8" s="536"/>
      <c r="DA8" s="537"/>
      <c r="DB8" s="535">
        <v>0.56000000000000005</v>
      </c>
      <c r="DC8" s="536"/>
      <c r="DD8" s="536"/>
      <c r="DE8" s="536"/>
      <c r="DF8" s="536"/>
      <c r="DG8" s="536"/>
      <c r="DH8" s="536"/>
      <c r="DI8" s="537"/>
    </row>
    <row r="9" spans="1:119" ht="18.75" customHeight="1" thickBot="1" x14ac:dyDescent="0.2">
      <c r="A9" s="175"/>
      <c r="B9" s="564" t="s">
        <v>106</v>
      </c>
      <c r="C9" s="565"/>
      <c r="D9" s="565"/>
      <c r="E9" s="565"/>
      <c r="F9" s="565"/>
      <c r="G9" s="565"/>
      <c r="H9" s="565"/>
      <c r="I9" s="565"/>
      <c r="J9" s="565"/>
      <c r="K9" s="483"/>
      <c r="L9" s="566" t="s">
        <v>107</v>
      </c>
      <c r="M9" s="567"/>
      <c r="N9" s="567"/>
      <c r="O9" s="567"/>
      <c r="P9" s="567"/>
      <c r="Q9" s="568"/>
      <c r="R9" s="569">
        <v>115321</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90</v>
      </c>
      <c r="AV9" s="491"/>
      <c r="AW9" s="491"/>
      <c r="AX9" s="491"/>
      <c r="AY9" s="446" t="s">
        <v>110</v>
      </c>
      <c r="AZ9" s="447"/>
      <c r="BA9" s="447"/>
      <c r="BB9" s="447"/>
      <c r="BC9" s="447"/>
      <c r="BD9" s="447"/>
      <c r="BE9" s="447"/>
      <c r="BF9" s="447"/>
      <c r="BG9" s="447"/>
      <c r="BH9" s="447"/>
      <c r="BI9" s="447"/>
      <c r="BJ9" s="447"/>
      <c r="BK9" s="447"/>
      <c r="BL9" s="447"/>
      <c r="BM9" s="448"/>
      <c r="BN9" s="432">
        <v>119823</v>
      </c>
      <c r="BO9" s="433"/>
      <c r="BP9" s="433"/>
      <c r="BQ9" s="433"/>
      <c r="BR9" s="433"/>
      <c r="BS9" s="433"/>
      <c r="BT9" s="433"/>
      <c r="BU9" s="434"/>
      <c r="BV9" s="432">
        <v>-348802</v>
      </c>
      <c r="BW9" s="433"/>
      <c r="BX9" s="433"/>
      <c r="BY9" s="433"/>
      <c r="BZ9" s="433"/>
      <c r="CA9" s="433"/>
      <c r="CB9" s="433"/>
      <c r="CC9" s="434"/>
      <c r="CD9" s="472" t="s">
        <v>111</v>
      </c>
      <c r="CE9" s="392"/>
      <c r="CF9" s="392"/>
      <c r="CG9" s="392"/>
      <c r="CH9" s="392"/>
      <c r="CI9" s="392"/>
      <c r="CJ9" s="392"/>
      <c r="CK9" s="392"/>
      <c r="CL9" s="392"/>
      <c r="CM9" s="392"/>
      <c r="CN9" s="392"/>
      <c r="CO9" s="392"/>
      <c r="CP9" s="392"/>
      <c r="CQ9" s="392"/>
      <c r="CR9" s="392"/>
      <c r="CS9" s="473"/>
      <c r="CT9" s="429">
        <v>9.6999999999999993</v>
      </c>
      <c r="CU9" s="430"/>
      <c r="CV9" s="430"/>
      <c r="CW9" s="430"/>
      <c r="CX9" s="430"/>
      <c r="CY9" s="430"/>
      <c r="CZ9" s="430"/>
      <c r="DA9" s="431"/>
      <c r="DB9" s="429">
        <v>10.5</v>
      </c>
      <c r="DC9" s="430"/>
      <c r="DD9" s="430"/>
      <c r="DE9" s="430"/>
      <c r="DF9" s="430"/>
      <c r="DG9" s="430"/>
      <c r="DH9" s="430"/>
      <c r="DI9" s="431"/>
    </row>
    <row r="10" spans="1:119" ht="18.75" customHeight="1" thickBot="1" x14ac:dyDescent="0.2">
      <c r="A10" s="175"/>
      <c r="B10" s="564"/>
      <c r="C10" s="565"/>
      <c r="D10" s="565"/>
      <c r="E10" s="565"/>
      <c r="F10" s="565"/>
      <c r="G10" s="565"/>
      <c r="H10" s="565"/>
      <c r="I10" s="565"/>
      <c r="J10" s="565"/>
      <c r="K10" s="483"/>
      <c r="L10" s="388" t="s">
        <v>112</v>
      </c>
      <c r="M10" s="389"/>
      <c r="N10" s="389"/>
      <c r="O10" s="389"/>
      <c r="P10" s="389"/>
      <c r="Q10" s="390"/>
      <c r="R10" s="385">
        <v>122138</v>
      </c>
      <c r="S10" s="386"/>
      <c r="T10" s="386"/>
      <c r="U10" s="386"/>
      <c r="V10" s="445"/>
      <c r="W10" s="573"/>
      <c r="X10" s="383"/>
      <c r="Y10" s="383"/>
      <c r="Z10" s="383"/>
      <c r="AA10" s="383"/>
      <c r="AB10" s="383"/>
      <c r="AC10" s="383"/>
      <c r="AD10" s="383"/>
      <c r="AE10" s="383"/>
      <c r="AF10" s="383"/>
      <c r="AG10" s="383"/>
      <c r="AH10" s="383"/>
      <c r="AI10" s="383"/>
      <c r="AJ10" s="383"/>
      <c r="AK10" s="383"/>
      <c r="AL10" s="574"/>
      <c r="AM10" s="489" t="s">
        <v>113</v>
      </c>
      <c r="AN10" s="389"/>
      <c r="AO10" s="389"/>
      <c r="AP10" s="389"/>
      <c r="AQ10" s="389"/>
      <c r="AR10" s="389"/>
      <c r="AS10" s="389"/>
      <c r="AT10" s="390"/>
      <c r="AU10" s="490" t="s">
        <v>90</v>
      </c>
      <c r="AV10" s="491"/>
      <c r="AW10" s="491"/>
      <c r="AX10" s="491"/>
      <c r="AY10" s="446" t="s">
        <v>114</v>
      </c>
      <c r="AZ10" s="447"/>
      <c r="BA10" s="447"/>
      <c r="BB10" s="447"/>
      <c r="BC10" s="447"/>
      <c r="BD10" s="447"/>
      <c r="BE10" s="447"/>
      <c r="BF10" s="447"/>
      <c r="BG10" s="447"/>
      <c r="BH10" s="447"/>
      <c r="BI10" s="447"/>
      <c r="BJ10" s="447"/>
      <c r="BK10" s="447"/>
      <c r="BL10" s="447"/>
      <c r="BM10" s="448"/>
      <c r="BN10" s="432">
        <v>581656</v>
      </c>
      <c r="BO10" s="433"/>
      <c r="BP10" s="433"/>
      <c r="BQ10" s="433"/>
      <c r="BR10" s="433"/>
      <c r="BS10" s="433"/>
      <c r="BT10" s="433"/>
      <c r="BU10" s="434"/>
      <c r="BV10" s="432">
        <v>726628</v>
      </c>
      <c r="BW10" s="433"/>
      <c r="BX10" s="433"/>
      <c r="BY10" s="433"/>
      <c r="BZ10" s="433"/>
      <c r="CA10" s="433"/>
      <c r="CB10" s="433"/>
      <c r="CC10" s="434"/>
      <c r="CD10" s="178" t="s">
        <v>115</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564"/>
      <c r="C11" s="565"/>
      <c r="D11" s="565"/>
      <c r="E11" s="565"/>
      <c r="F11" s="565"/>
      <c r="G11" s="565"/>
      <c r="H11" s="565"/>
      <c r="I11" s="565"/>
      <c r="J11" s="565"/>
      <c r="K11" s="483"/>
      <c r="L11" s="393" t="s">
        <v>116</v>
      </c>
      <c r="M11" s="394"/>
      <c r="N11" s="394"/>
      <c r="O11" s="394"/>
      <c r="P11" s="394"/>
      <c r="Q11" s="395"/>
      <c r="R11" s="561" t="s">
        <v>117</v>
      </c>
      <c r="S11" s="562"/>
      <c r="T11" s="562"/>
      <c r="U11" s="562"/>
      <c r="V11" s="563"/>
      <c r="W11" s="573"/>
      <c r="X11" s="383"/>
      <c r="Y11" s="383"/>
      <c r="Z11" s="383"/>
      <c r="AA11" s="383"/>
      <c r="AB11" s="383"/>
      <c r="AC11" s="383"/>
      <c r="AD11" s="383"/>
      <c r="AE11" s="383"/>
      <c r="AF11" s="383"/>
      <c r="AG11" s="383"/>
      <c r="AH11" s="383"/>
      <c r="AI11" s="383"/>
      <c r="AJ11" s="383"/>
      <c r="AK11" s="383"/>
      <c r="AL11" s="574"/>
      <c r="AM11" s="489" t="s">
        <v>118</v>
      </c>
      <c r="AN11" s="389"/>
      <c r="AO11" s="389"/>
      <c r="AP11" s="389"/>
      <c r="AQ11" s="389"/>
      <c r="AR11" s="389"/>
      <c r="AS11" s="389"/>
      <c r="AT11" s="390"/>
      <c r="AU11" s="490" t="s">
        <v>90</v>
      </c>
      <c r="AV11" s="491"/>
      <c r="AW11" s="491"/>
      <c r="AX11" s="491"/>
      <c r="AY11" s="446" t="s">
        <v>119</v>
      </c>
      <c r="AZ11" s="447"/>
      <c r="BA11" s="447"/>
      <c r="BB11" s="447"/>
      <c r="BC11" s="447"/>
      <c r="BD11" s="447"/>
      <c r="BE11" s="447"/>
      <c r="BF11" s="447"/>
      <c r="BG11" s="447"/>
      <c r="BH11" s="447"/>
      <c r="BI11" s="447"/>
      <c r="BJ11" s="447"/>
      <c r="BK11" s="447"/>
      <c r="BL11" s="447"/>
      <c r="BM11" s="448"/>
      <c r="BN11" s="432">
        <v>107470</v>
      </c>
      <c r="BO11" s="433"/>
      <c r="BP11" s="433"/>
      <c r="BQ11" s="433"/>
      <c r="BR11" s="433"/>
      <c r="BS11" s="433"/>
      <c r="BT11" s="433"/>
      <c r="BU11" s="434"/>
      <c r="BV11" s="432">
        <v>0</v>
      </c>
      <c r="BW11" s="433"/>
      <c r="BX11" s="433"/>
      <c r="BY11" s="433"/>
      <c r="BZ11" s="433"/>
      <c r="CA11" s="433"/>
      <c r="CB11" s="433"/>
      <c r="CC11" s="434"/>
      <c r="CD11" s="472" t="s">
        <v>120</v>
      </c>
      <c r="CE11" s="392"/>
      <c r="CF11" s="392"/>
      <c r="CG11" s="392"/>
      <c r="CH11" s="392"/>
      <c r="CI11" s="392"/>
      <c r="CJ11" s="392"/>
      <c r="CK11" s="392"/>
      <c r="CL11" s="392"/>
      <c r="CM11" s="392"/>
      <c r="CN11" s="392"/>
      <c r="CO11" s="392"/>
      <c r="CP11" s="392"/>
      <c r="CQ11" s="392"/>
      <c r="CR11" s="392"/>
      <c r="CS11" s="473"/>
      <c r="CT11" s="535" t="s">
        <v>121</v>
      </c>
      <c r="CU11" s="536"/>
      <c r="CV11" s="536"/>
      <c r="CW11" s="536"/>
      <c r="CX11" s="536"/>
      <c r="CY11" s="536"/>
      <c r="CZ11" s="536"/>
      <c r="DA11" s="537"/>
      <c r="DB11" s="535" t="s">
        <v>121</v>
      </c>
      <c r="DC11" s="536"/>
      <c r="DD11" s="536"/>
      <c r="DE11" s="536"/>
      <c r="DF11" s="536"/>
      <c r="DG11" s="536"/>
      <c r="DH11" s="536"/>
      <c r="DI11" s="537"/>
    </row>
    <row r="12" spans="1:119" ht="18.75" customHeight="1" x14ac:dyDescent="0.15">
      <c r="A12" s="175"/>
      <c r="B12" s="538" t="s">
        <v>122</v>
      </c>
      <c r="C12" s="539"/>
      <c r="D12" s="539"/>
      <c r="E12" s="539"/>
      <c r="F12" s="539"/>
      <c r="G12" s="539"/>
      <c r="H12" s="539"/>
      <c r="I12" s="539"/>
      <c r="J12" s="539"/>
      <c r="K12" s="540"/>
      <c r="L12" s="547" t="s">
        <v>123</v>
      </c>
      <c r="M12" s="548"/>
      <c r="N12" s="548"/>
      <c r="O12" s="548"/>
      <c r="P12" s="548"/>
      <c r="Q12" s="549"/>
      <c r="R12" s="550">
        <v>112926</v>
      </c>
      <c r="S12" s="551"/>
      <c r="T12" s="551"/>
      <c r="U12" s="551"/>
      <c r="V12" s="552"/>
      <c r="W12" s="553" t="s">
        <v>1</v>
      </c>
      <c r="X12" s="491"/>
      <c r="Y12" s="491"/>
      <c r="Z12" s="491"/>
      <c r="AA12" s="491"/>
      <c r="AB12" s="554"/>
      <c r="AC12" s="555" t="s">
        <v>124</v>
      </c>
      <c r="AD12" s="556"/>
      <c r="AE12" s="556"/>
      <c r="AF12" s="556"/>
      <c r="AG12" s="557"/>
      <c r="AH12" s="555" t="s">
        <v>125</v>
      </c>
      <c r="AI12" s="556"/>
      <c r="AJ12" s="556"/>
      <c r="AK12" s="556"/>
      <c r="AL12" s="558"/>
      <c r="AM12" s="489" t="s">
        <v>126</v>
      </c>
      <c r="AN12" s="389"/>
      <c r="AO12" s="389"/>
      <c r="AP12" s="389"/>
      <c r="AQ12" s="389"/>
      <c r="AR12" s="389"/>
      <c r="AS12" s="389"/>
      <c r="AT12" s="390"/>
      <c r="AU12" s="490" t="s">
        <v>90</v>
      </c>
      <c r="AV12" s="491"/>
      <c r="AW12" s="491"/>
      <c r="AX12" s="491"/>
      <c r="AY12" s="446" t="s">
        <v>127</v>
      </c>
      <c r="AZ12" s="447"/>
      <c r="BA12" s="447"/>
      <c r="BB12" s="447"/>
      <c r="BC12" s="447"/>
      <c r="BD12" s="447"/>
      <c r="BE12" s="447"/>
      <c r="BF12" s="447"/>
      <c r="BG12" s="447"/>
      <c r="BH12" s="447"/>
      <c r="BI12" s="447"/>
      <c r="BJ12" s="447"/>
      <c r="BK12" s="447"/>
      <c r="BL12" s="447"/>
      <c r="BM12" s="448"/>
      <c r="BN12" s="432">
        <v>1400000</v>
      </c>
      <c r="BO12" s="433"/>
      <c r="BP12" s="433"/>
      <c r="BQ12" s="433"/>
      <c r="BR12" s="433"/>
      <c r="BS12" s="433"/>
      <c r="BT12" s="433"/>
      <c r="BU12" s="434"/>
      <c r="BV12" s="432">
        <v>200000</v>
      </c>
      <c r="BW12" s="433"/>
      <c r="BX12" s="433"/>
      <c r="BY12" s="433"/>
      <c r="BZ12" s="433"/>
      <c r="CA12" s="433"/>
      <c r="CB12" s="433"/>
      <c r="CC12" s="434"/>
      <c r="CD12" s="472" t="s">
        <v>128</v>
      </c>
      <c r="CE12" s="392"/>
      <c r="CF12" s="392"/>
      <c r="CG12" s="392"/>
      <c r="CH12" s="392"/>
      <c r="CI12" s="392"/>
      <c r="CJ12" s="392"/>
      <c r="CK12" s="392"/>
      <c r="CL12" s="392"/>
      <c r="CM12" s="392"/>
      <c r="CN12" s="392"/>
      <c r="CO12" s="392"/>
      <c r="CP12" s="392"/>
      <c r="CQ12" s="392"/>
      <c r="CR12" s="392"/>
      <c r="CS12" s="473"/>
      <c r="CT12" s="535" t="s">
        <v>121</v>
      </c>
      <c r="CU12" s="536"/>
      <c r="CV12" s="536"/>
      <c r="CW12" s="536"/>
      <c r="CX12" s="536"/>
      <c r="CY12" s="536"/>
      <c r="CZ12" s="536"/>
      <c r="DA12" s="537"/>
      <c r="DB12" s="535" t="s">
        <v>121</v>
      </c>
      <c r="DC12" s="536"/>
      <c r="DD12" s="536"/>
      <c r="DE12" s="536"/>
      <c r="DF12" s="536"/>
      <c r="DG12" s="536"/>
      <c r="DH12" s="536"/>
      <c r="DI12" s="537"/>
    </row>
    <row r="13" spans="1:119" ht="18.75" customHeight="1" x14ac:dyDescent="0.15">
      <c r="A13" s="175"/>
      <c r="B13" s="541"/>
      <c r="C13" s="542"/>
      <c r="D13" s="542"/>
      <c r="E13" s="542"/>
      <c r="F13" s="542"/>
      <c r="G13" s="542"/>
      <c r="H13" s="542"/>
      <c r="I13" s="542"/>
      <c r="J13" s="542"/>
      <c r="K13" s="543"/>
      <c r="L13" s="184"/>
      <c r="M13" s="516" t="s">
        <v>129</v>
      </c>
      <c r="N13" s="517"/>
      <c r="O13" s="517"/>
      <c r="P13" s="517"/>
      <c r="Q13" s="518"/>
      <c r="R13" s="519">
        <v>108013</v>
      </c>
      <c r="S13" s="520"/>
      <c r="T13" s="520"/>
      <c r="U13" s="520"/>
      <c r="V13" s="521"/>
      <c r="W13" s="522" t="s">
        <v>130</v>
      </c>
      <c r="X13" s="418"/>
      <c r="Y13" s="418"/>
      <c r="Z13" s="418"/>
      <c r="AA13" s="418"/>
      <c r="AB13" s="419"/>
      <c r="AC13" s="385">
        <v>609</v>
      </c>
      <c r="AD13" s="386"/>
      <c r="AE13" s="386"/>
      <c r="AF13" s="386"/>
      <c r="AG13" s="387"/>
      <c r="AH13" s="385">
        <v>609</v>
      </c>
      <c r="AI13" s="386"/>
      <c r="AJ13" s="386"/>
      <c r="AK13" s="386"/>
      <c r="AL13" s="445"/>
      <c r="AM13" s="489" t="s">
        <v>131</v>
      </c>
      <c r="AN13" s="389"/>
      <c r="AO13" s="389"/>
      <c r="AP13" s="389"/>
      <c r="AQ13" s="389"/>
      <c r="AR13" s="389"/>
      <c r="AS13" s="389"/>
      <c r="AT13" s="390"/>
      <c r="AU13" s="490" t="s">
        <v>132</v>
      </c>
      <c r="AV13" s="491"/>
      <c r="AW13" s="491"/>
      <c r="AX13" s="491"/>
      <c r="AY13" s="446" t="s">
        <v>133</v>
      </c>
      <c r="AZ13" s="447"/>
      <c r="BA13" s="447"/>
      <c r="BB13" s="447"/>
      <c r="BC13" s="447"/>
      <c r="BD13" s="447"/>
      <c r="BE13" s="447"/>
      <c r="BF13" s="447"/>
      <c r="BG13" s="447"/>
      <c r="BH13" s="447"/>
      <c r="BI13" s="447"/>
      <c r="BJ13" s="447"/>
      <c r="BK13" s="447"/>
      <c r="BL13" s="447"/>
      <c r="BM13" s="448"/>
      <c r="BN13" s="432">
        <v>-591051</v>
      </c>
      <c r="BO13" s="433"/>
      <c r="BP13" s="433"/>
      <c r="BQ13" s="433"/>
      <c r="BR13" s="433"/>
      <c r="BS13" s="433"/>
      <c r="BT13" s="433"/>
      <c r="BU13" s="434"/>
      <c r="BV13" s="432">
        <v>177826</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4.0999999999999996</v>
      </c>
      <c r="CU13" s="430"/>
      <c r="CV13" s="430"/>
      <c r="CW13" s="430"/>
      <c r="CX13" s="430"/>
      <c r="CY13" s="430"/>
      <c r="CZ13" s="430"/>
      <c r="DA13" s="431"/>
      <c r="DB13" s="429">
        <v>3.5</v>
      </c>
      <c r="DC13" s="430"/>
      <c r="DD13" s="430"/>
      <c r="DE13" s="430"/>
      <c r="DF13" s="430"/>
      <c r="DG13" s="430"/>
      <c r="DH13" s="430"/>
      <c r="DI13" s="431"/>
    </row>
    <row r="14" spans="1:119" ht="18.75" customHeight="1" thickBot="1" x14ac:dyDescent="0.2">
      <c r="A14" s="175"/>
      <c r="B14" s="541"/>
      <c r="C14" s="542"/>
      <c r="D14" s="542"/>
      <c r="E14" s="542"/>
      <c r="F14" s="542"/>
      <c r="G14" s="542"/>
      <c r="H14" s="542"/>
      <c r="I14" s="542"/>
      <c r="J14" s="542"/>
      <c r="K14" s="543"/>
      <c r="L14" s="506" t="s">
        <v>135</v>
      </c>
      <c r="M14" s="559"/>
      <c r="N14" s="559"/>
      <c r="O14" s="559"/>
      <c r="P14" s="559"/>
      <c r="Q14" s="560"/>
      <c r="R14" s="519">
        <v>113735</v>
      </c>
      <c r="S14" s="520"/>
      <c r="T14" s="520"/>
      <c r="U14" s="520"/>
      <c r="V14" s="521"/>
      <c r="W14" s="523"/>
      <c r="X14" s="421"/>
      <c r="Y14" s="421"/>
      <c r="Z14" s="421"/>
      <c r="AA14" s="421"/>
      <c r="AB14" s="422"/>
      <c r="AC14" s="512">
        <v>1.3</v>
      </c>
      <c r="AD14" s="513"/>
      <c r="AE14" s="513"/>
      <c r="AF14" s="513"/>
      <c r="AG14" s="514"/>
      <c r="AH14" s="512">
        <v>1.2</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t="s">
        <v>121</v>
      </c>
      <c r="CU14" s="530"/>
      <c r="CV14" s="530"/>
      <c r="CW14" s="530"/>
      <c r="CX14" s="530"/>
      <c r="CY14" s="530"/>
      <c r="CZ14" s="530"/>
      <c r="DA14" s="531"/>
      <c r="DB14" s="529" t="s">
        <v>121</v>
      </c>
      <c r="DC14" s="530"/>
      <c r="DD14" s="530"/>
      <c r="DE14" s="530"/>
      <c r="DF14" s="530"/>
      <c r="DG14" s="530"/>
      <c r="DH14" s="530"/>
      <c r="DI14" s="531"/>
    </row>
    <row r="15" spans="1:119" ht="18.75" customHeight="1" x14ac:dyDescent="0.15">
      <c r="A15" s="175"/>
      <c r="B15" s="541"/>
      <c r="C15" s="542"/>
      <c r="D15" s="542"/>
      <c r="E15" s="542"/>
      <c r="F15" s="542"/>
      <c r="G15" s="542"/>
      <c r="H15" s="542"/>
      <c r="I15" s="542"/>
      <c r="J15" s="542"/>
      <c r="K15" s="543"/>
      <c r="L15" s="184"/>
      <c r="M15" s="516" t="s">
        <v>129</v>
      </c>
      <c r="N15" s="517"/>
      <c r="O15" s="517"/>
      <c r="P15" s="517"/>
      <c r="Q15" s="518"/>
      <c r="R15" s="519">
        <v>109289</v>
      </c>
      <c r="S15" s="520"/>
      <c r="T15" s="520"/>
      <c r="U15" s="520"/>
      <c r="V15" s="521"/>
      <c r="W15" s="522" t="s">
        <v>137</v>
      </c>
      <c r="X15" s="418"/>
      <c r="Y15" s="418"/>
      <c r="Z15" s="418"/>
      <c r="AA15" s="418"/>
      <c r="AB15" s="419"/>
      <c r="AC15" s="385">
        <v>6365</v>
      </c>
      <c r="AD15" s="386"/>
      <c r="AE15" s="386"/>
      <c r="AF15" s="386"/>
      <c r="AG15" s="387"/>
      <c r="AH15" s="385">
        <v>6570</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13320270</v>
      </c>
      <c r="BO15" s="462"/>
      <c r="BP15" s="462"/>
      <c r="BQ15" s="462"/>
      <c r="BR15" s="462"/>
      <c r="BS15" s="462"/>
      <c r="BT15" s="462"/>
      <c r="BU15" s="463"/>
      <c r="BV15" s="461">
        <v>12729095</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13.2</v>
      </c>
      <c r="AD16" s="513"/>
      <c r="AE16" s="513"/>
      <c r="AF16" s="513"/>
      <c r="AG16" s="514"/>
      <c r="AH16" s="512">
        <v>13.4</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23452898</v>
      </c>
      <c r="BO16" s="433"/>
      <c r="BP16" s="433"/>
      <c r="BQ16" s="433"/>
      <c r="BR16" s="433"/>
      <c r="BS16" s="433"/>
      <c r="BT16" s="433"/>
      <c r="BU16" s="434"/>
      <c r="BV16" s="432">
        <v>22956968</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
      <c r="A17" s="175"/>
      <c r="B17" s="544"/>
      <c r="C17" s="545"/>
      <c r="D17" s="545"/>
      <c r="E17" s="545"/>
      <c r="F17" s="545"/>
      <c r="G17" s="545"/>
      <c r="H17" s="545"/>
      <c r="I17" s="545"/>
      <c r="J17" s="545"/>
      <c r="K17" s="546"/>
      <c r="L17" s="189"/>
      <c r="M17" s="525" t="s">
        <v>143</v>
      </c>
      <c r="N17" s="526"/>
      <c r="O17" s="526"/>
      <c r="P17" s="526"/>
      <c r="Q17" s="527"/>
      <c r="R17" s="509" t="s">
        <v>144</v>
      </c>
      <c r="S17" s="510"/>
      <c r="T17" s="510"/>
      <c r="U17" s="510"/>
      <c r="V17" s="511"/>
      <c r="W17" s="522" t="s">
        <v>145</v>
      </c>
      <c r="X17" s="418"/>
      <c r="Y17" s="418"/>
      <c r="Z17" s="418"/>
      <c r="AA17" s="418"/>
      <c r="AB17" s="419"/>
      <c r="AC17" s="385">
        <v>41266</v>
      </c>
      <c r="AD17" s="386"/>
      <c r="AE17" s="386"/>
      <c r="AF17" s="386"/>
      <c r="AG17" s="387"/>
      <c r="AH17" s="385">
        <v>42008</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16820064</v>
      </c>
      <c r="BO17" s="433"/>
      <c r="BP17" s="433"/>
      <c r="BQ17" s="433"/>
      <c r="BR17" s="433"/>
      <c r="BS17" s="433"/>
      <c r="BT17" s="433"/>
      <c r="BU17" s="434"/>
      <c r="BV17" s="432">
        <v>16075847</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
      <c r="A18" s="175"/>
      <c r="B18" s="482" t="s">
        <v>147</v>
      </c>
      <c r="C18" s="483"/>
      <c r="D18" s="483"/>
      <c r="E18" s="484"/>
      <c r="F18" s="484"/>
      <c r="G18" s="484"/>
      <c r="H18" s="484"/>
      <c r="I18" s="484"/>
      <c r="J18" s="484"/>
      <c r="K18" s="484"/>
      <c r="L18" s="485">
        <v>125.34</v>
      </c>
      <c r="M18" s="485"/>
      <c r="N18" s="485"/>
      <c r="O18" s="485"/>
      <c r="P18" s="485"/>
      <c r="Q18" s="485"/>
      <c r="R18" s="486"/>
      <c r="S18" s="486"/>
      <c r="T18" s="486"/>
      <c r="U18" s="486"/>
      <c r="V18" s="487"/>
      <c r="W18" s="503"/>
      <c r="X18" s="504"/>
      <c r="Y18" s="504"/>
      <c r="Z18" s="504"/>
      <c r="AA18" s="504"/>
      <c r="AB18" s="528"/>
      <c r="AC18" s="402">
        <v>85.5</v>
      </c>
      <c r="AD18" s="403"/>
      <c r="AE18" s="403"/>
      <c r="AF18" s="403"/>
      <c r="AG18" s="488"/>
      <c r="AH18" s="402">
        <v>85.4</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27082898</v>
      </c>
      <c r="BO18" s="433"/>
      <c r="BP18" s="433"/>
      <c r="BQ18" s="433"/>
      <c r="BR18" s="433"/>
      <c r="BS18" s="433"/>
      <c r="BT18" s="433"/>
      <c r="BU18" s="434"/>
      <c r="BV18" s="432">
        <v>26801040</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
      <c r="A19" s="175"/>
      <c r="B19" s="482" t="s">
        <v>149</v>
      </c>
      <c r="C19" s="483"/>
      <c r="D19" s="483"/>
      <c r="E19" s="484"/>
      <c r="F19" s="484"/>
      <c r="G19" s="484"/>
      <c r="H19" s="484"/>
      <c r="I19" s="484"/>
      <c r="J19" s="484"/>
      <c r="K19" s="484"/>
      <c r="L19" s="492">
        <v>920</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37287810</v>
      </c>
      <c r="BO19" s="433"/>
      <c r="BP19" s="433"/>
      <c r="BQ19" s="433"/>
      <c r="BR19" s="433"/>
      <c r="BS19" s="433"/>
      <c r="BT19" s="433"/>
      <c r="BU19" s="434"/>
      <c r="BV19" s="432">
        <v>35170803</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
      <c r="A20" s="175"/>
      <c r="B20" s="482" t="s">
        <v>151</v>
      </c>
      <c r="C20" s="483"/>
      <c r="D20" s="483"/>
      <c r="E20" s="484"/>
      <c r="F20" s="484"/>
      <c r="G20" s="484"/>
      <c r="H20" s="484"/>
      <c r="I20" s="484"/>
      <c r="J20" s="484"/>
      <c r="K20" s="484"/>
      <c r="L20" s="492">
        <v>54336</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15">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38454199</v>
      </c>
      <c r="BO22" s="462"/>
      <c r="BP22" s="462"/>
      <c r="BQ22" s="462"/>
      <c r="BR22" s="462"/>
      <c r="BS22" s="462"/>
      <c r="BT22" s="462"/>
      <c r="BU22" s="463"/>
      <c r="BV22" s="461">
        <v>37318463</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15">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33805330</v>
      </c>
      <c r="BO23" s="433"/>
      <c r="BP23" s="433"/>
      <c r="BQ23" s="433"/>
      <c r="BR23" s="433"/>
      <c r="BS23" s="433"/>
      <c r="BT23" s="433"/>
      <c r="BU23" s="434"/>
      <c r="BV23" s="432">
        <v>31741185</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
      <c r="A24" s="175"/>
      <c r="B24" s="411"/>
      <c r="C24" s="412"/>
      <c r="D24" s="413"/>
      <c r="E24" s="388" t="s">
        <v>161</v>
      </c>
      <c r="F24" s="389"/>
      <c r="G24" s="389"/>
      <c r="H24" s="389"/>
      <c r="I24" s="389"/>
      <c r="J24" s="389"/>
      <c r="K24" s="390"/>
      <c r="L24" s="385">
        <v>1</v>
      </c>
      <c r="M24" s="386"/>
      <c r="N24" s="386"/>
      <c r="O24" s="386"/>
      <c r="P24" s="387"/>
      <c r="Q24" s="385">
        <v>8940</v>
      </c>
      <c r="R24" s="386"/>
      <c r="S24" s="386"/>
      <c r="T24" s="386"/>
      <c r="U24" s="386"/>
      <c r="V24" s="387"/>
      <c r="W24" s="475"/>
      <c r="X24" s="412"/>
      <c r="Y24" s="413"/>
      <c r="Z24" s="388" t="s">
        <v>162</v>
      </c>
      <c r="AA24" s="389"/>
      <c r="AB24" s="389"/>
      <c r="AC24" s="389"/>
      <c r="AD24" s="389"/>
      <c r="AE24" s="389"/>
      <c r="AF24" s="389"/>
      <c r="AG24" s="390"/>
      <c r="AH24" s="385">
        <v>791</v>
      </c>
      <c r="AI24" s="386"/>
      <c r="AJ24" s="386"/>
      <c r="AK24" s="386"/>
      <c r="AL24" s="387"/>
      <c r="AM24" s="385">
        <v>2473457</v>
      </c>
      <c r="AN24" s="386"/>
      <c r="AO24" s="386"/>
      <c r="AP24" s="386"/>
      <c r="AQ24" s="386"/>
      <c r="AR24" s="387"/>
      <c r="AS24" s="385">
        <v>3127</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22898246</v>
      </c>
      <c r="BO24" s="433"/>
      <c r="BP24" s="433"/>
      <c r="BQ24" s="433"/>
      <c r="BR24" s="433"/>
      <c r="BS24" s="433"/>
      <c r="BT24" s="433"/>
      <c r="BU24" s="434"/>
      <c r="BV24" s="432">
        <v>20231266</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15">
      <c r="A25" s="175"/>
      <c r="B25" s="411"/>
      <c r="C25" s="412"/>
      <c r="D25" s="413"/>
      <c r="E25" s="388" t="s">
        <v>164</v>
      </c>
      <c r="F25" s="389"/>
      <c r="G25" s="389"/>
      <c r="H25" s="389"/>
      <c r="I25" s="389"/>
      <c r="J25" s="389"/>
      <c r="K25" s="390"/>
      <c r="L25" s="385">
        <v>2</v>
      </c>
      <c r="M25" s="386"/>
      <c r="N25" s="386"/>
      <c r="O25" s="386"/>
      <c r="P25" s="387"/>
      <c r="Q25" s="385">
        <v>7420</v>
      </c>
      <c r="R25" s="386"/>
      <c r="S25" s="386"/>
      <c r="T25" s="386"/>
      <c r="U25" s="386"/>
      <c r="V25" s="387"/>
      <c r="W25" s="475"/>
      <c r="X25" s="412"/>
      <c r="Y25" s="413"/>
      <c r="Z25" s="388" t="s">
        <v>165</v>
      </c>
      <c r="AA25" s="389"/>
      <c r="AB25" s="389"/>
      <c r="AC25" s="389"/>
      <c r="AD25" s="389"/>
      <c r="AE25" s="389"/>
      <c r="AF25" s="389"/>
      <c r="AG25" s="390"/>
      <c r="AH25" s="385">
        <v>139</v>
      </c>
      <c r="AI25" s="386"/>
      <c r="AJ25" s="386"/>
      <c r="AK25" s="386"/>
      <c r="AL25" s="387"/>
      <c r="AM25" s="385">
        <v>404212</v>
      </c>
      <c r="AN25" s="386"/>
      <c r="AO25" s="386"/>
      <c r="AP25" s="386"/>
      <c r="AQ25" s="386"/>
      <c r="AR25" s="387"/>
      <c r="AS25" s="385">
        <v>2908</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11530363</v>
      </c>
      <c r="BO25" s="462"/>
      <c r="BP25" s="462"/>
      <c r="BQ25" s="462"/>
      <c r="BR25" s="462"/>
      <c r="BS25" s="462"/>
      <c r="BT25" s="462"/>
      <c r="BU25" s="463"/>
      <c r="BV25" s="461">
        <v>9738843</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15">
      <c r="A26" s="175"/>
      <c r="B26" s="411"/>
      <c r="C26" s="412"/>
      <c r="D26" s="413"/>
      <c r="E26" s="388" t="s">
        <v>167</v>
      </c>
      <c r="F26" s="389"/>
      <c r="G26" s="389"/>
      <c r="H26" s="389"/>
      <c r="I26" s="389"/>
      <c r="J26" s="389"/>
      <c r="K26" s="390"/>
      <c r="L26" s="385">
        <v>1</v>
      </c>
      <c r="M26" s="386"/>
      <c r="N26" s="386"/>
      <c r="O26" s="386"/>
      <c r="P26" s="387"/>
      <c r="Q26" s="385">
        <v>6640</v>
      </c>
      <c r="R26" s="386"/>
      <c r="S26" s="386"/>
      <c r="T26" s="386"/>
      <c r="U26" s="386"/>
      <c r="V26" s="387"/>
      <c r="W26" s="475"/>
      <c r="X26" s="412"/>
      <c r="Y26" s="413"/>
      <c r="Z26" s="388" t="s">
        <v>168</v>
      </c>
      <c r="AA26" s="443"/>
      <c r="AB26" s="443"/>
      <c r="AC26" s="443"/>
      <c r="AD26" s="443"/>
      <c r="AE26" s="443"/>
      <c r="AF26" s="443"/>
      <c r="AG26" s="444"/>
      <c r="AH26" s="385">
        <v>87</v>
      </c>
      <c r="AI26" s="386"/>
      <c r="AJ26" s="386"/>
      <c r="AK26" s="386"/>
      <c r="AL26" s="387"/>
      <c r="AM26" s="385">
        <v>258303</v>
      </c>
      <c r="AN26" s="386"/>
      <c r="AO26" s="386"/>
      <c r="AP26" s="386"/>
      <c r="AQ26" s="386"/>
      <c r="AR26" s="387"/>
      <c r="AS26" s="385">
        <v>2969</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v>670000</v>
      </c>
      <c r="BO26" s="433"/>
      <c r="BP26" s="433"/>
      <c r="BQ26" s="433"/>
      <c r="BR26" s="433"/>
      <c r="BS26" s="433"/>
      <c r="BT26" s="433"/>
      <c r="BU26" s="434"/>
      <c r="BV26" s="432">
        <v>600000</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
      <c r="A27" s="175"/>
      <c r="B27" s="411"/>
      <c r="C27" s="412"/>
      <c r="D27" s="413"/>
      <c r="E27" s="388" t="s">
        <v>170</v>
      </c>
      <c r="F27" s="389"/>
      <c r="G27" s="389"/>
      <c r="H27" s="389"/>
      <c r="I27" s="389"/>
      <c r="J27" s="389"/>
      <c r="K27" s="390"/>
      <c r="L27" s="385">
        <v>1</v>
      </c>
      <c r="M27" s="386"/>
      <c r="N27" s="386"/>
      <c r="O27" s="386"/>
      <c r="P27" s="387"/>
      <c r="Q27" s="385">
        <v>5510</v>
      </c>
      <c r="R27" s="386"/>
      <c r="S27" s="386"/>
      <c r="T27" s="386"/>
      <c r="U27" s="386"/>
      <c r="V27" s="387"/>
      <c r="W27" s="475"/>
      <c r="X27" s="412"/>
      <c r="Y27" s="413"/>
      <c r="Z27" s="388" t="s">
        <v>171</v>
      </c>
      <c r="AA27" s="389"/>
      <c r="AB27" s="389"/>
      <c r="AC27" s="389"/>
      <c r="AD27" s="389"/>
      <c r="AE27" s="389"/>
      <c r="AF27" s="389"/>
      <c r="AG27" s="390"/>
      <c r="AH27" s="385">
        <v>40</v>
      </c>
      <c r="AI27" s="386"/>
      <c r="AJ27" s="386"/>
      <c r="AK27" s="386"/>
      <c r="AL27" s="387"/>
      <c r="AM27" s="385">
        <v>149901</v>
      </c>
      <c r="AN27" s="386"/>
      <c r="AO27" s="386"/>
      <c r="AP27" s="386"/>
      <c r="AQ27" s="386"/>
      <c r="AR27" s="387"/>
      <c r="AS27" s="385">
        <v>3748</v>
      </c>
      <c r="AT27" s="386"/>
      <c r="AU27" s="386"/>
      <c r="AV27" s="386"/>
      <c r="AW27" s="386"/>
      <c r="AX27" s="445"/>
      <c r="AY27" s="469" t="s">
        <v>172</v>
      </c>
      <c r="AZ27" s="470"/>
      <c r="BA27" s="470"/>
      <c r="BB27" s="470"/>
      <c r="BC27" s="470"/>
      <c r="BD27" s="470"/>
      <c r="BE27" s="470"/>
      <c r="BF27" s="470"/>
      <c r="BG27" s="470"/>
      <c r="BH27" s="470"/>
      <c r="BI27" s="470"/>
      <c r="BJ27" s="470"/>
      <c r="BK27" s="470"/>
      <c r="BL27" s="470"/>
      <c r="BM27" s="471"/>
      <c r="BN27" s="466" t="s">
        <v>121</v>
      </c>
      <c r="BO27" s="467"/>
      <c r="BP27" s="467"/>
      <c r="BQ27" s="467"/>
      <c r="BR27" s="467"/>
      <c r="BS27" s="467"/>
      <c r="BT27" s="467"/>
      <c r="BU27" s="468"/>
      <c r="BV27" s="466" t="s">
        <v>121</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15">
      <c r="A28" s="175"/>
      <c r="B28" s="411"/>
      <c r="C28" s="412"/>
      <c r="D28" s="413"/>
      <c r="E28" s="388" t="s">
        <v>173</v>
      </c>
      <c r="F28" s="389"/>
      <c r="G28" s="389"/>
      <c r="H28" s="389"/>
      <c r="I28" s="389"/>
      <c r="J28" s="389"/>
      <c r="K28" s="390"/>
      <c r="L28" s="385">
        <v>1</v>
      </c>
      <c r="M28" s="386"/>
      <c r="N28" s="386"/>
      <c r="O28" s="386"/>
      <c r="P28" s="387"/>
      <c r="Q28" s="385">
        <v>4960</v>
      </c>
      <c r="R28" s="386"/>
      <c r="S28" s="386"/>
      <c r="T28" s="386"/>
      <c r="U28" s="386"/>
      <c r="V28" s="387"/>
      <c r="W28" s="475"/>
      <c r="X28" s="412"/>
      <c r="Y28" s="413"/>
      <c r="Z28" s="388" t="s">
        <v>174</v>
      </c>
      <c r="AA28" s="389"/>
      <c r="AB28" s="389"/>
      <c r="AC28" s="389"/>
      <c r="AD28" s="389"/>
      <c r="AE28" s="389"/>
      <c r="AF28" s="389"/>
      <c r="AG28" s="390"/>
      <c r="AH28" s="385">
        <v>22</v>
      </c>
      <c r="AI28" s="386"/>
      <c r="AJ28" s="386"/>
      <c r="AK28" s="386"/>
      <c r="AL28" s="387"/>
      <c r="AM28" s="385">
        <v>52668</v>
      </c>
      <c r="AN28" s="386"/>
      <c r="AO28" s="386"/>
      <c r="AP28" s="386"/>
      <c r="AQ28" s="386"/>
      <c r="AR28" s="387"/>
      <c r="AS28" s="385">
        <v>2394</v>
      </c>
      <c r="AT28" s="386"/>
      <c r="AU28" s="386"/>
      <c r="AV28" s="386"/>
      <c r="AW28" s="386"/>
      <c r="AX28" s="445"/>
      <c r="AY28" s="449" t="s">
        <v>175</v>
      </c>
      <c r="AZ28" s="450"/>
      <c r="BA28" s="450"/>
      <c r="BB28" s="451"/>
      <c r="BC28" s="458" t="s">
        <v>46</v>
      </c>
      <c r="BD28" s="459"/>
      <c r="BE28" s="459"/>
      <c r="BF28" s="459"/>
      <c r="BG28" s="459"/>
      <c r="BH28" s="459"/>
      <c r="BI28" s="459"/>
      <c r="BJ28" s="459"/>
      <c r="BK28" s="459"/>
      <c r="BL28" s="459"/>
      <c r="BM28" s="460"/>
      <c r="BN28" s="461">
        <v>7047489</v>
      </c>
      <c r="BO28" s="462"/>
      <c r="BP28" s="462"/>
      <c r="BQ28" s="462"/>
      <c r="BR28" s="462"/>
      <c r="BS28" s="462"/>
      <c r="BT28" s="462"/>
      <c r="BU28" s="463"/>
      <c r="BV28" s="461">
        <v>7865833</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15">
      <c r="A29" s="175"/>
      <c r="B29" s="411"/>
      <c r="C29" s="412"/>
      <c r="D29" s="413"/>
      <c r="E29" s="388" t="s">
        <v>176</v>
      </c>
      <c r="F29" s="389"/>
      <c r="G29" s="389"/>
      <c r="H29" s="389"/>
      <c r="I29" s="389"/>
      <c r="J29" s="389"/>
      <c r="K29" s="390"/>
      <c r="L29" s="385">
        <v>23</v>
      </c>
      <c r="M29" s="386"/>
      <c r="N29" s="386"/>
      <c r="O29" s="386"/>
      <c r="P29" s="387"/>
      <c r="Q29" s="385">
        <v>4630</v>
      </c>
      <c r="R29" s="386"/>
      <c r="S29" s="386"/>
      <c r="T29" s="386"/>
      <c r="U29" s="386"/>
      <c r="V29" s="387"/>
      <c r="W29" s="476"/>
      <c r="X29" s="477"/>
      <c r="Y29" s="478"/>
      <c r="Z29" s="388" t="s">
        <v>177</v>
      </c>
      <c r="AA29" s="389"/>
      <c r="AB29" s="389"/>
      <c r="AC29" s="389"/>
      <c r="AD29" s="389"/>
      <c r="AE29" s="389"/>
      <c r="AF29" s="389"/>
      <c r="AG29" s="390"/>
      <c r="AH29" s="385">
        <v>853</v>
      </c>
      <c r="AI29" s="386"/>
      <c r="AJ29" s="386"/>
      <c r="AK29" s="386"/>
      <c r="AL29" s="387"/>
      <c r="AM29" s="385">
        <v>2676026</v>
      </c>
      <c r="AN29" s="386"/>
      <c r="AO29" s="386"/>
      <c r="AP29" s="386"/>
      <c r="AQ29" s="386"/>
      <c r="AR29" s="387"/>
      <c r="AS29" s="385">
        <v>3137</v>
      </c>
      <c r="AT29" s="386"/>
      <c r="AU29" s="386"/>
      <c r="AV29" s="386"/>
      <c r="AW29" s="386"/>
      <c r="AX29" s="445"/>
      <c r="AY29" s="452"/>
      <c r="AZ29" s="453"/>
      <c r="BA29" s="453"/>
      <c r="BB29" s="454"/>
      <c r="BC29" s="446" t="s">
        <v>178</v>
      </c>
      <c r="BD29" s="447"/>
      <c r="BE29" s="447"/>
      <c r="BF29" s="447"/>
      <c r="BG29" s="447"/>
      <c r="BH29" s="447"/>
      <c r="BI29" s="447"/>
      <c r="BJ29" s="447"/>
      <c r="BK29" s="447"/>
      <c r="BL29" s="447"/>
      <c r="BM29" s="448"/>
      <c r="BN29" s="432">
        <v>545427</v>
      </c>
      <c r="BO29" s="433"/>
      <c r="BP29" s="433"/>
      <c r="BQ29" s="433"/>
      <c r="BR29" s="433"/>
      <c r="BS29" s="433"/>
      <c r="BT29" s="433"/>
      <c r="BU29" s="434"/>
      <c r="BV29" s="432">
        <v>419147</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179</v>
      </c>
      <c r="X30" s="400"/>
      <c r="Y30" s="400"/>
      <c r="Z30" s="400"/>
      <c r="AA30" s="400"/>
      <c r="AB30" s="400"/>
      <c r="AC30" s="400"/>
      <c r="AD30" s="400"/>
      <c r="AE30" s="400"/>
      <c r="AF30" s="400"/>
      <c r="AG30" s="401"/>
      <c r="AH30" s="402">
        <v>99.6</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4959859</v>
      </c>
      <c r="BO30" s="467"/>
      <c r="BP30" s="467"/>
      <c r="BQ30" s="467"/>
      <c r="BR30" s="467"/>
      <c r="BS30" s="467"/>
      <c r="BT30" s="467"/>
      <c r="BU30" s="468"/>
      <c r="BV30" s="466">
        <v>5220544</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391" t="s">
        <v>180</v>
      </c>
      <c r="D32" s="391"/>
      <c r="E32" s="391"/>
      <c r="F32" s="391"/>
      <c r="G32" s="391"/>
      <c r="H32" s="391"/>
      <c r="I32" s="391"/>
      <c r="J32" s="391"/>
      <c r="K32" s="391"/>
      <c r="L32" s="391"/>
      <c r="M32" s="391"/>
      <c r="N32" s="391"/>
      <c r="O32" s="391"/>
      <c r="P32" s="391"/>
      <c r="Q32" s="391"/>
      <c r="R32" s="391"/>
      <c r="S32" s="391"/>
      <c r="U32" s="392" t="s">
        <v>181</v>
      </c>
      <c r="V32" s="392"/>
      <c r="W32" s="392"/>
      <c r="X32" s="392"/>
      <c r="Y32" s="392"/>
      <c r="Z32" s="392"/>
      <c r="AA32" s="392"/>
      <c r="AB32" s="392"/>
      <c r="AC32" s="392"/>
      <c r="AD32" s="392"/>
      <c r="AE32" s="392"/>
      <c r="AF32" s="392"/>
      <c r="AG32" s="392"/>
      <c r="AH32" s="392"/>
      <c r="AI32" s="392"/>
      <c r="AJ32" s="392"/>
      <c r="AK32" s="392"/>
      <c r="AM32" s="392" t="s">
        <v>182</v>
      </c>
      <c r="AN32" s="392"/>
      <c r="AO32" s="392"/>
      <c r="AP32" s="392"/>
      <c r="AQ32" s="392"/>
      <c r="AR32" s="392"/>
      <c r="AS32" s="392"/>
      <c r="AT32" s="392"/>
      <c r="AU32" s="392"/>
      <c r="AV32" s="392"/>
      <c r="AW32" s="392"/>
      <c r="AX32" s="392"/>
      <c r="AY32" s="392"/>
      <c r="AZ32" s="392"/>
      <c r="BA32" s="392"/>
      <c r="BB32" s="392"/>
      <c r="BC32" s="392"/>
      <c r="BE32" s="392" t="s">
        <v>183</v>
      </c>
      <c r="BF32" s="392"/>
      <c r="BG32" s="392"/>
      <c r="BH32" s="392"/>
      <c r="BI32" s="392"/>
      <c r="BJ32" s="392"/>
      <c r="BK32" s="392"/>
      <c r="BL32" s="392"/>
      <c r="BM32" s="392"/>
      <c r="BN32" s="392"/>
      <c r="BO32" s="392"/>
      <c r="BP32" s="392"/>
      <c r="BQ32" s="392"/>
      <c r="BR32" s="392"/>
      <c r="BS32" s="392"/>
      <c r="BT32" s="392"/>
      <c r="BU32" s="392"/>
      <c r="BW32" s="392" t="s">
        <v>184</v>
      </c>
      <c r="BX32" s="392"/>
      <c r="BY32" s="392"/>
      <c r="BZ32" s="392"/>
      <c r="CA32" s="392"/>
      <c r="CB32" s="392"/>
      <c r="CC32" s="392"/>
      <c r="CD32" s="392"/>
      <c r="CE32" s="392"/>
      <c r="CF32" s="392"/>
      <c r="CG32" s="392"/>
      <c r="CH32" s="392"/>
      <c r="CI32" s="392"/>
      <c r="CJ32" s="392"/>
      <c r="CK32" s="392"/>
      <c r="CL32" s="392"/>
      <c r="CM32" s="392"/>
      <c r="CO32" s="392" t="s">
        <v>185</v>
      </c>
      <c r="CP32" s="392"/>
      <c r="CQ32" s="392"/>
      <c r="CR32" s="392"/>
      <c r="CS32" s="392"/>
      <c r="CT32" s="392"/>
      <c r="CU32" s="392"/>
      <c r="CV32" s="392"/>
      <c r="CW32" s="392"/>
      <c r="CX32" s="392"/>
      <c r="CY32" s="392"/>
      <c r="CZ32" s="392"/>
      <c r="DA32" s="392"/>
      <c r="DB32" s="392"/>
      <c r="DC32" s="392"/>
      <c r="DD32" s="392"/>
      <c r="DE32" s="392"/>
      <c r="DI32" s="198"/>
    </row>
    <row r="33" spans="1:113" ht="13.5" customHeight="1" x14ac:dyDescent="0.15">
      <c r="A33" s="175"/>
      <c r="B33" s="199"/>
      <c r="C33" s="384" t="s">
        <v>186</v>
      </c>
      <c r="D33" s="384"/>
      <c r="E33" s="383" t="s">
        <v>187</v>
      </c>
      <c r="F33" s="383"/>
      <c r="G33" s="383"/>
      <c r="H33" s="383"/>
      <c r="I33" s="383"/>
      <c r="J33" s="383"/>
      <c r="K33" s="383"/>
      <c r="L33" s="383"/>
      <c r="M33" s="383"/>
      <c r="N33" s="383"/>
      <c r="O33" s="383"/>
      <c r="P33" s="383"/>
      <c r="Q33" s="383"/>
      <c r="R33" s="383"/>
      <c r="S33" s="383"/>
      <c r="T33" s="200"/>
      <c r="U33" s="384" t="s">
        <v>186</v>
      </c>
      <c r="V33" s="384"/>
      <c r="W33" s="383" t="s">
        <v>187</v>
      </c>
      <c r="X33" s="383"/>
      <c r="Y33" s="383"/>
      <c r="Z33" s="383"/>
      <c r="AA33" s="383"/>
      <c r="AB33" s="383"/>
      <c r="AC33" s="383"/>
      <c r="AD33" s="383"/>
      <c r="AE33" s="383"/>
      <c r="AF33" s="383"/>
      <c r="AG33" s="383"/>
      <c r="AH33" s="383"/>
      <c r="AI33" s="383"/>
      <c r="AJ33" s="383"/>
      <c r="AK33" s="383"/>
      <c r="AL33" s="200"/>
      <c r="AM33" s="384" t="s">
        <v>186</v>
      </c>
      <c r="AN33" s="384"/>
      <c r="AO33" s="383" t="s">
        <v>187</v>
      </c>
      <c r="AP33" s="383"/>
      <c r="AQ33" s="383"/>
      <c r="AR33" s="383"/>
      <c r="AS33" s="383"/>
      <c r="AT33" s="383"/>
      <c r="AU33" s="383"/>
      <c r="AV33" s="383"/>
      <c r="AW33" s="383"/>
      <c r="AX33" s="383"/>
      <c r="AY33" s="383"/>
      <c r="AZ33" s="383"/>
      <c r="BA33" s="383"/>
      <c r="BB33" s="383"/>
      <c r="BC33" s="383"/>
      <c r="BD33" s="201"/>
      <c r="BE33" s="383" t="s">
        <v>188</v>
      </c>
      <c r="BF33" s="383"/>
      <c r="BG33" s="383" t="s">
        <v>189</v>
      </c>
      <c r="BH33" s="383"/>
      <c r="BI33" s="383"/>
      <c r="BJ33" s="383"/>
      <c r="BK33" s="383"/>
      <c r="BL33" s="383"/>
      <c r="BM33" s="383"/>
      <c r="BN33" s="383"/>
      <c r="BO33" s="383"/>
      <c r="BP33" s="383"/>
      <c r="BQ33" s="383"/>
      <c r="BR33" s="383"/>
      <c r="BS33" s="383"/>
      <c r="BT33" s="383"/>
      <c r="BU33" s="383"/>
      <c r="BV33" s="201"/>
      <c r="BW33" s="384" t="s">
        <v>188</v>
      </c>
      <c r="BX33" s="384"/>
      <c r="BY33" s="383" t="s">
        <v>190</v>
      </c>
      <c r="BZ33" s="383"/>
      <c r="CA33" s="383"/>
      <c r="CB33" s="383"/>
      <c r="CC33" s="383"/>
      <c r="CD33" s="383"/>
      <c r="CE33" s="383"/>
      <c r="CF33" s="383"/>
      <c r="CG33" s="383"/>
      <c r="CH33" s="383"/>
      <c r="CI33" s="383"/>
      <c r="CJ33" s="383"/>
      <c r="CK33" s="383"/>
      <c r="CL33" s="383"/>
      <c r="CM33" s="383"/>
      <c r="CN33" s="200"/>
      <c r="CO33" s="384" t="s">
        <v>186</v>
      </c>
      <c r="CP33" s="384"/>
      <c r="CQ33" s="383" t="s">
        <v>191</v>
      </c>
      <c r="CR33" s="383"/>
      <c r="CS33" s="383"/>
      <c r="CT33" s="383"/>
      <c r="CU33" s="383"/>
      <c r="CV33" s="383"/>
      <c r="CW33" s="383"/>
      <c r="CX33" s="383"/>
      <c r="CY33" s="383"/>
      <c r="CZ33" s="383"/>
      <c r="DA33" s="383"/>
      <c r="DB33" s="383"/>
      <c r="DC33" s="383"/>
      <c r="DD33" s="383"/>
      <c r="DE33" s="383"/>
      <c r="DF33" s="200"/>
      <c r="DG33" s="382" t="s">
        <v>192</v>
      </c>
      <c r="DH33" s="382"/>
      <c r="DI33" s="202"/>
    </row>
    <row r="34" spans="1:113" ht="32.25" customHeight="1" x14ac:dyDescent="0.15">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3</v>
      </c>
      <c r="V34" s="380"/>
      <c r="W34" s="381" t="str">
        <f>IF('各会計、関係団体の財政状況及び健全化判断比率'!B28="","",'各会計、関係団体の財政状況及び健全化判断比率'!B28)</f>
        <v>国民健康保険事業特別会計</v>
      </c>
      <c r="X34" s="381"/>
      <c r="Y34" s="381"/>
      <c r="Z34" s="381"/>
      <c r="AA34" s="381"/>
      <c r="AB34" s="381"/>
      <c r="AC34" s="381"/>
      <c r="AD34" s="381"/>
      <c r="AE34" s="381"/>
      <c r="AF34" s="381"/>
      <c r="AG34" s="381"/>
      <c r="AH34" s="381"/>
      <c r="AI34" s="381"/>
      <c r="AJ34" s="381"/>
      <c r="AK34" s="381"/>
      <c r="AL34" s="175"/>
      <c r="AM34" s="380">
        <f>IF(AO34="","",MAX(C34:D43,U34:V43)+1)</f>
        <v>7</v>
      </c>
      <c r="AN34" s="380"/>
      <c r="AO34" s="381" t="str">
        <f>IF('各会計、関係団体の財政状況及び健全化判断比率'!B32="","",'各会計、関係団体の財政状況及び健全化判断比率'!B32)</f>
        <v>水道事業会計</v>
      </c>
      <c r="AP34" s="381"/>
      <c r="AQ34" s="381"/>
      <c r="AR34" s="381"/>
      <c r="AS34" s="381"/>
      <c r="AT34" s="381"/>
      <c r="AU34" s="381"/>
      <c r="AV34" s="381"/>
      <c r="AW34" s="381"/>
      <c r="AX34" s="381"/>
      <c r="AY34" s="381"/>
      <c r="AZ34" s="381"/>
      <c r="BA34" s="381"/>
      <c r="BB34" s="381"/>
      <c r="BC34" s="381"/>
      <c r="BD34" s="175"/>
      <c r="BE34" s="380">
        <f>IF(BG34="","",MAX(C34:D43,U34:V43,AM34:AN43)+1)</f>
        <v>9</v>
      </c>
      <c r="BF34" s="380"/>
      <c r="BG34" s="381" t="str">
        <f>IF('各会計、関係団体の財政状況及び健全化判断比率'!B34="","",'各会計、関係団体の財政状況及び健全化判断比率'!B34)</f>
        <v>地方卸売市場事業特別会計</v>
      </c>
      <c r="BH34" s="381"/>
      <c r="BI34" s="381"/>
      <c r="BJ34" s="381"/>
      <c r="BK34" s="381"/>
      <c r="BL34" s="381"/>
      <c r="BM34" s="381"/>
      <c r="BN34" s="381"/>
      <c r="BO34" s="381"/>
      <c r="BP34" s="381"/>
      <c r="BQ34" s="381"/>
      <c r="BR34" s="381"/>
      <c r="BS34" s="381"/>
      <c r="BT34" s="381"/>
      <c r="BU34" s="381"/>
      <c r="BV34" s="175"/>
      <c r="BW34" s="380">
        <f>IF(BY34="","",MAX(C34:D43,U34:V43,AM34:AN43,BE34:BF43)+1)</f>
        <v>10</v>
      </c>
      <c r="BX34" s="380"/>
      <c r="BY34" s="381" t="str">
        <f>IF('各会計、関係団体の財政状況及び健全化判断比率'!B68="","",'各会計、関係団体の財政状況及び健全化判断比率'!B68)</f>
        <v>大分県市町村会館管理組合</v>
      </c>
      <c r="BZ34" s="381"/>
      <c r="CA34" s="381"/>
      <c r="CB34" s="381"/>
      <c r="CC34" s="381"/>
      <c r="CD34" s="381"/>
      <c r="CE34" s="381"/>
      <c r="CF34" s="381"/>
      <c r="CG34" s="381"/>
      <c r="CH34" s="381"/>
      <c r="CI34" s="381"/>
      <c r="CJ34" s="381"/>
      <c r="CK34" s="381"/>
      <c r="CL34" s="381"/>
      <c r="CM34" s="381"/>
      <c r="CN34" s="175"/>
      <c r="CO34" s="380">
        <f>IF(CQ34="","",MAX(C34:D43,U34:V43,AM34:AN43,BE34:BF43,BW34:BX43)+1)</f>
        <v>19</v>
      </c>
      <c r="CP34" s="380"/>
      <c r="CQ34" s="381" t="str">
        <f>IF('各会計、関係団体の財政状況及び健全化判断比率'!BS7="","",'各会計、関係団体の財政状況及び健全化判断比率'!BS7)</f>
        <v>一般財団法人別府市綜合振興センター</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202"/>
    </row>
    <row r="35" spans="1:113" ht="32.25" customHeight="1" x14ac:dyDescent="0.15">
      <c r="A35" s="175"/>
      <c r="B35" s="199"/>
      <c r="C35" s="380">
        <f>IF(E35="","",C34+1)</f>
        <v>2</v>
      </c>
      <c r="D35" s="380"/>
      <c r="E35" s="381" t="str">
        <f>IF('各会計、関係団体の財政状況及び健全化判断比率'!B8="","",'各会計、関係団体の財政状況及び健全化判断比率'!B8)</f>
        <v>公共用地先行取得事業特別会計</v>
      </c>
      <c r="F35" s="381"/>
      <c r="G35" s="381"/>
      <c r="H35" s="381"/>
      <c r="I35" s="381"/>
      <c r="J35" s="381"/>
      <c r="K35" s="381"/>
      <c r="L35" s="381"/>
      <c r="M35" s="381"/>
      <c r="N35" s="381"/>
      <c r="O35" s="381"/>
      <c r="P35" s="381"/>
      <c r="Q35" s="381"/>
      <c r="R35" s="381"/>
      <c r="S35" s="381"/>
      <c r="T35" s="175"/>
      <c r="U35" s="380">
        <f>IF(W35="","",U34+1)</f>
        <v>4</v>
      </c>
      <c r="V35" s="380"/>
      <c r="W35" s="381" t="str">
        <f>IF('各会計、関係団体の財政状況及び健全化判断比率'!B29="","",'各会計、関係団体の財政状況及び健全化判断比率'!B29)</f>
        <v>介護保険事業特別会計</v>
      </c>
      <c r="X35" s="381"/>
      <c r="Y35" s="381"/>
      <c r="Z35" s="381"/>
      <c r="AA35" s="381"/>
      <c r="AB35" s="381"/>
      <c r="AC35" s="381"/>
      <c r="AD35" s="381"/>
      <c r="AE35" s="381"/>
      <c r="AF35" s="381"/>
      <c r="AG35" s="381"/>
      <c r="AH35" s="381"/>
      <c r="AI35" s="381"/>
      <c r="AJ35" s="381"/>
      <c r="AK35" s="381"/>
      <c r="AL35" s="175"/>
      <c r="AM35" s="380">
        <f t="shared" ref="AM35:AM43" si="0">IF(AO35="","",AM34+1)</f>
        <v>8</v>
      </c>
      <c r="AN35" s="380"/>
      <c r="AO35" s="381" t="str">
        <f>IF('各会計、関係団体の財政状況及び健全化判断比率'!B33="","",'各会計、関係団体の財政状況及び健全化判断比率'!B33)</f>
        <v>公共下水道事業会計</v>
      </c>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11</v>
      </c>
      <c r="BX35" s="380"/>
      <c r="BY35" s="381" t="str">
        <f>IF('各会計、関係団体の財政状況及び健全化判断比率'!B69="","",'各会計、関係団体の財政状況及び健全化判断比率'!B69)</f>
        <v>別杵速見地域広域市町村圏事務組合（一般会計）</v>
      </c>
      <c r="BZ35" s="381"/>
      <c r="CA35" s="381"/>
      <c r="CB35" s="381"/>
      <c r="CC35" s="381"/>
      <c r="CD35" s="381"/>
      <c r="CE35" s="381"/>
      <c r="CF35" s="381"/>
      <c r="CG35" s="381"/>
      <c r="CH35" s="381"/>
      <c r="CI35" s="381"/>
      <c r="CJ35" s="381"/>
      <c r="CK35" s="381"/>
      <c r="CL35" s="381"/>
      <c r="CM35" s="381"/>
      <c r="CN35" s="175"/>
      <c r="CO35" s="380">
        <f t="shared" ref="CO35:CO43" si="3">IF(CQ35="","",CO34+1)</f>
        <v>20</v>
      </c>
      <c r="CP35" s="380"/>
      <c r="CQ35" s="381" t="str">
        <f>IF('各会計、関係団体の財政状況及び健全化判断比率'!BS8="","",'各会計、関係団体の財政状況及び健全化判断比率'!BS8)</f>
        <v>一般財団法人大分県東部勤労者福祉サービスセンター</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2"/>
    </row>
    <row r="36" spans="1:113" ht="32.25" customHeight="1" x14ac:dyDescent="0.15">
      <c r="A36" s="175"/>
      <c r="B36" s="199"/>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5</v>
      </c>
      <c r="V36" s="380"/>
      <c r="W36" s="381" t="str">
        <f>IF('各会計、関係団体の財政状況及び健全化判断比率'!B30="","",'各会計、関係団体の財政状況及び健全化判断比率'!B30)</f>
        <v>後期高齢者医療特別会計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12</v>
      </c>
      <c r="BX36" s="380"/>
      <c r="BY36" s="381" t="str">
        <f>IF('各会計、関係団体の財政状況及び健全化判断比率'!B70="","",'各会計、関係団体の財政状況及び健全化判断比率'!B70)</f>
        <v>別杵速見地域広域市町村圏事務組合（秋草葬祭場事業特別会計）</v>
      </c>
      <c r="BZ36" s="381"/>
      <c r="CA36" s="381"/>
      <c r="CB36" s="381"/>
      <c r="CC36" s="381"/>
      <c r="CD36" s="381"/>
      <c r="CE36" s="381"/>
      <c r="CF36" s="381"/>
      <c r="CG36" s="381"/>
      <c r="CH36" s="381"/>
      <c r="CI36" s="381"/>
      <c r="CJ36" s="381"/>
      <c r="CK36" s="381"/>
      <c r="CL36" s="381"/>
      <c r="CM36" s="381"/>
      <c r="CN36" s="175"/>
      <c r="CO36" s="380">
        <f t="shared" si="3"/>
        <v>21</v>
      </c>
      <c r="CP36" s="380"/>
      <c r="CQ36" s="381" t="str">
        <f>IF('各会計、関係団体の財政状況及び健全化判断比率'!BS9="","",'各会計、関係団体の財政状況及び健全化判断比率'!BS9)</f>
        <v>別府市公設市場精算株式会社</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x14ac:dyDescent="0.15">
      <c r="A37" s="175"/>
      <c r="B37" s="199"/>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f t="shared" si="4"/>
        <v>6</v>
      </c>
      <c r="V37" s="380"/>
      <c r="W37" s="381" t="str">
        <f>IF('各会計、関係団体の財政状況及び健全化判断比率'!B31="","",'各会計、関係団体の財政状況及び健全化判断比率'!B31)</f>
        <v>競輪事業特別会計</v>
      </c>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13</v>
      </c>
      <c r="BX37" s="380"/>
      <c r="BY37" s="381" t="str">
        <f>IF('各会計、関係団体の財政状況及び健全化判断比率'!B71="","",'各会計、関係団体の財政状況及び健全化判断比率'!B71)</f>
        <v>別杵速見地域広域市町村圏事務組合（藤ヶ谷清掃センター事業特別会計）</v>
      </c>
      <c r="BZ37" s="381"/>
      <c r="CA37" s="381"/>
      <c r="CB37" s="381"/>
      <c r="CC37" s="381"/>
      <c r="CD37" s="381"/>
      <c r="CE37" s="381"/>
      <c r="CF37" s="381"/>
      <c r="CG37" s="381"/>
      <c r="CH37" s="381"/>
      <c r="CI37" s="381"/>
      <c r="CJ37" s="381"/>
      <c r="CK37" s="381"/>
      <c r="CL37" s="381"/>
      <c r="CM37" s="381"/>
      <c r="CN37" s="175"/>
      <c r="CO37" s="380">
        <f t="shared" si="3"/>
        <v>22</v>
      </c>
      <c r="CP37" s="380"/>
      <c r="CQ37" s="381" t="str">
        <f>IF('各会計、関係団体の財政状況及び健全化判断比率'!BS10="","",'各会計、関係団体の財政状況及び健全化判断比率'!BS10)</f>
        <v>一般財団法人別府市産業連携・協働プラットフォームＢ－ｂｉｚ ＬＩＮＫ</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x14ac:dyDescent="0.15">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14</v>
      </c>
      <c r="BX38" s="380"/>
      <c r="BY38" s="381" t="str">
        <f>IF('各会計、関係団体の財政状況及び健全化判断比率'!B72="","",'各会計、関係団体の財政状況及び健全化判断比率'!B72)</f>
        <v>別杵速見地域広域市町村圏事務組合（介護認定審査会事業特別会計）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x14ac:dyDescent="0.15">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15</v>
      </c>
      <c r="BX39" s="380"/>
      <c r="BY39" s="381" t="str">
        <f>IF('各会計、関係団体の財政状況及び健全化判断比率'!B73="","",'各会計、関係団体の財政状況及び健全化判断比率'!B73)</f>
        <v>別杵速見地域広域市町村圏事務組合（普通会計）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x14ac:dyDescent="0.15">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16</v>
      </c>
      <c r="BX40" s="380"/>
      <c r="BY40" s="381" t="str">
        <f>IF('各会計、関係団体の財政状況及び健全化判断比率'!B74="","",'各会計、関係団体の財政状況及び健全化判断比率'!B74)</f>
        <v>大分県交通災害共済組合（交通災害共済事業会計）</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x14ac:dyDescent="0.15">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f t="shared" si="2"/>
        <v>17</v>
      </c>
      <c r="BX41" s="380"/>
      <c r="BY41" s="381" t="str">
        <f>IF('各会計、関係団体の財政状況及び健全化判断比率'!B75="","",'各会計、関係団体の財政状況及び健全化判断比率'!B75)</f>
        <v>大分県後期高齢者医療広域連合（普通会計）</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x14ac:dyDescent="0.15">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f t="shared" si="2"/>
        <v>18</v>
      </c>
      <c r="BX42" s="380"/>
      <c r="BY42" s="381" t="str">
        <f>IF('各会計、関係団体の財政状況及び健全化判断比率'!B76="","",'各会計、関係団体の財政状況及び健全化判断比率'!B76)</f>
        <v>大分県後期高齢者医療広域連合（後期高齢者医療事業会計）</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x14ac:dyDescent="0.15">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377" t="s">
        <v>194</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15">
      <c r="E47" s="377" t="s">
        <v>195</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15">
      <c r="E48" s="377" t="s">
        <v>196</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15">
      <c r="E49" s="379" t="s">
        <v>197</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15">
      <c r="E50" s="377" t="s">
        <v>198</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15">
      <c r="E51" s="377" t="s">
        <v>199</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15">
      <c r="E52" s="377" t="s">
        <v>200</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15">
      <c r="E53" s="377" t="s">
        <v>201</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15"/>
    <row r="55" spans="5:113" x14ac:dyDescent="0.15"/>
    <row r="56" spans="5:113" x14ac:dyDescent="0.15"/>
  </sheetData>
  <sheetProtection algorithmName="SHA-512" hashValue="Y6SMFj5grNqV9x+5ts+7VBulqPNZE3Labv3JohJRuvL6290HZU8eqwIhCDPNU+3H3frP8JuL/7ziAo5DdHSkrg==" saltValue="xL8CxPMXPk9oHkzhgMn6e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2"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90" zoomScaleNormal="90" zoomScaleSheetLayoutView="100" workbookViewId="0">
      <selection activeCell="L44" sqref="L44"/>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66" t="s">
        <v>535</v>
      </c>
      <c r="D34" s="1166"/>
      <c r="E34" s="1167"/>
      <c r="F34" s="32">
        <v>7.25</v>
      </c>
      <c r="G34" s="33">
        <v>6.43</v>
      </c>
      <c r="H34" s="33">
        <v>5.5</v>
      </c>
      <c r="I34" s="33">
        <v>5.46</v>
      </c>
      <c r="J34" s="34">
        <v>5.54</v>
      </c>
      <c r="K34" s="22"/>
      <c r="L34" s="22"/>
      <c r="M34" s="22"/>
      <c r="N34" s="22"/>
      <c r="O34" s="22"/>
      <c r="P34" s="22"/>
    </row>
    <row r="35" spans="1:16" ht="39" customHeight="1" x14ac:dyDescent="0.15">
      <c r="A35" s="22"/>
      <c r="B35" s="35"/>
      <c r="C35" s="1162" t="s">
        <v>536</v>
      </c>
      <c r="D35" s="1162"/>
      <c r="E35" s="1163"/>
      <c r="F35" s="36">
        <v>0.75</v>
      </c>
      <c r="G35" s="37">
        <v>1.23</v>
      </c>
      <c r="H35" s="37">
        <v>0.51</v>
      </c>
      <c r="I35" s="37">
        <v>0.37</v>
      </c>
      <c r="J35" s="38">
        <v>4.57</v>
      </c>
      <c r="K35" s="22"/>
      <c r="L35" s="22"/>
      <c r="M35" s="22"/>
      <c r="N35" s="22"/>
      <c r="O35" s="22"/>
      <c r="P35" s="22"/>
    </row>
    <row r="36" spans="1:16" ht="39" customHeight="1" x14ac:dyDescent="0.15">
      <c r="A36" s="22"/>
      <c r="B36" s="35"/>
      <c r="C36" s="1162" t="s">
        <v>537</v>
      </c>
      <c r="D36" s="1162"/>
      <c r="E36" s="1163"/>
      <c r="F36" s="36">
        <v>2.76</v>
      </c>
      <c r="G36" s="37">
        <v>3.04</v>
      </c>
      <c r="H36" s="37">
        <v>3.85</v>
      </c>
      <c r="I36" s="37">
        <v>2.59</v>
      </c>
      <c r="J36" s="38">
        <v>3</v>
      </c>
      <c r="K36" s="22"/>
      <c r="L36" s="22"/>
      <c r="M36" s="22"/>
      <c r="N36" s="22"/>
      <c r="O36" s="22"/>
      <c r="P36" s="22"/>
    </row>
    <row r="37" spans="1:16" ht="39" customHeight="1" x14ac:dyDescent="0.15">
      <c r="A37" s="22"/>
      <c r="B37" s="35"/>
      <c r="C37" s="1162" t="s">
        <v>538</v>
      </c>
      <c r="D37" s="1162"/>
      <c r="E37" s="1163"/>
      <c r="F37" s="36">
        <v>1.1399999999999999</v>
      </c>
      <c r="G37" s="37">
        <v>0.8</v>
      </c>
      <c r="H37" s="37">
        <v>1.22</v>
      </c>
      <c r="I37" s="37">
        <v>1.73</v>
      </c>
      <c r="J37" s="38">
        <v>1.28</v>
      </c>
      <c r="K37" s="22"/>
      <c r="L37" s="22"/>
      <c r="M37" s="22"/>
      <c r="N37" s="22"/>
      <c r="O37" s="22"/>
      <c r="P37" s="22"/>
    </row>
    <row r="38" spans="1:16" ht="39" customHeight="1" x14ac:dyDescent="0.15">
      <c r="A38" s="22"/>
      <c r="B38" s="35"/>
      <c r="C38" s="1162" t="s">
        <v>539</v>
      </c>
      <c r="D38" s="1162"/>
      <c r="E38" s="1163"/>
      <c r="F38" s="36">
        <v>2.41</v>
      </c>
      <c r="G38" s="37">
        <v>1.85</v>
      </c>
      <c r="H38" s="37">
        <v>1.97</v>
      </c>
      <c r="I38" s="37">
        <v>1.86</v>
      </c>
      <c r="J38" s="38">
        <v>1.1399999999999999</v>
      </c>
      <c r="K38" s="22"/>
      <c r="L38" s="22"/>
      <c r="M38" s="22"/>
      <c r="N38" s="22"/>
      <c r="O38" s="22"/>
      <c r="P38" s="22"/>
    </row>
    <row r="39" spans="1:16" ht="39" customHeight="1" x14ac:dyDescent="0.15">
      <c r="A39" s="22"/>
      <c r="B39" s="35"/>
      <c r="C39" s="1162" t="s">
        <v>540</v>
      </c>
      <c r="D39" s="1162"/>
      <c r="E39" s="1163"/>
      <c r="F39" s="36" t="s">
        <v>489</v>
      </c>
      <c r="G39" s="37">
        <v>0.21</v>
      </c>
      <c r="H39" s="37">
        <v>0.45</v>
      </c>
      <c r="I39" s="37">
        <v>0.26</v>
      </c>
      <c r="J39" s="38">
        <v>0.19</v>
      </c>
      <c r="K39" s="22"/>
      <c r="L39" s="22"/>
      <c r="M39" s="22"/>
      <c r="N39" s="22"/>
      <c r="O39" s="22"/>
      <c r="P39" s="22"/>
    </row>
    <row r="40" spans="1:16" ht="39" customHeight="1" x14ac:dyDescent="0.15">
      <c r="A40" s="22"/>
      <c r="B40" s="35"/>
      <c r="C40" s="1162" t="s">
        <v>541</v>
      </c>
      <c r="D40" s="1162"/>
      <c r="E40" s="1163"/>
      <c r="F40" s="36">
        <v>0.02</v>
      </c>
      <c r="G40" s="37">
        <v>0.03</v>
      </c>
      <c r="H40" s="37">
        <v>0.02</v>
      </c>
      <c r="I40" s="37">
        <v>0.03</v>
      </c>
      <c r="J40" s="38">
        <v>0.03</v>
      </c>
      <c r="K40" s="22"/>
      <c r="L40" s="22"/>
      <c r="M40" s="22"/>
      <c r="N40" s="22"/>
      <c r="O40" s="22"/>
      <c r="P40" s="22"/>
    </row>
    <row r="41" spans="1:16" ht="39" customHeight="1" x14ac:dyDescent="0.15">
      <c r="A41" s="22"/>
      <c r="B41" s="35"/>
      <c r="C41" s="1162" t="s">
        <v>542</v>
      </c>
      <c r="D41" s="1162"/>
      <c r="E41" s="1163"/>
      <c r="F41" s="36">
        <v>0</v>
      </c>
      <c r="G41" s="37">
        <v>0</v>
      </c>
      <c r="H41" s="37">
        <v>0</v>
      </c>
      <c r="I41" s="37">
        <v>0</v>
      </c>
      <c r="J41" s="38">
        <v>0</v>
      </c>
      <c r="K41" s="22"/>
      <c r="L41" s="22"/>
      <c r="M41" s="22"/>
      <c r="N41" s="22"/>
      <c r="O41" s="22"/>
      <c r="P41" s="22"/>
    </row>
    <row r="42" spans="1:16" ht="39" customHeight="1" x14ac:dyDescent="0.15">
      <c r="A42" s="22"/>
      <c r="B42" s="39"/>
      <c r="C42" s="1162" t="s">
        <v>543</v>
      </c>
      <c r="D42" s="1162"/>
      <c r="E42" s="1163"/>
      <c r="F42" s="36" t="s">
        <v>489</v>
      </c>
      <c r="G42" s="37" t="s">
        <v>489</v>
      </c>
      <c r="H42" s="37" t="s">
        <v>489</v>
      </c>
      <c r="I42" s="37" t="s">
        <v>489</v>
      </c>
      <c r="J42" s="38" t="s">
        <v>489</v>
      </c>
      <c r="K42" s="22"/>
      <c r="L42" s="22"/>
      <c r="M42" s="22"/>
      <c r="N42" s="22"/>
      <c r="O42" s="22"/>
      <c r="P42" s="22"/>
    </row>
    <row r="43" spans="1:16" ht="39" customHeight="1" thickBot="1" x14ac:dyDescent="0.2">
      <c r="A43" s="22"/>
      <c r="B43" s="40"/>
      <c r="C43" s="1164" t="s">
        <v>544</v>
      </c>
      <c r="D43" s="1164"/>
      <c r="E43" s="1165"/>
      <c r="F43" s="41">
        <v>0</v>
      </c>
      <c r="G43" s="42">
        <v>0</v>
      </c>
      <c r="H43" s="42">
        <v>0</v>
      </c>
      <c r="I43" s="42">
        <v>0</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5j7cNPQYYB3CjPbi3LgcLe5F8eFYwYTzaTJ7NSNTX8MyPrAwGSz42yzssMIlm+xvGkAdkF2Vr3GhyqUMPCtV4A==" saltValue="fK2kG1DYC4BlTcn0lEp8Y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90" zoomScaleNormal="9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15">
      <c r="A45" s="46"/>
      <c r="B45" s="1191" t="s">
        <v>9</v>
      </c>
      <c r="C45" s="1192"/>
      <c r="D45" s="56"/>
      <c r="E45" s="1197" t="s">
        <v>10</v>
      </c>
      <c r="F45" s="1197"/>
      <c r="G45" s="1197"/>
      <c r="H45" s="1197"/>
      <c r="I45" s="1197"/>
      <c r="J45" s="1198"/>
      <c r="K45" s="57">
        <v>3146</v>
      </c>
      <c r="L45" s="58">
        <v>3130</v>
      </c>
      <c r="M45" s="58">
        <v>3556</v>
      </c>
      <c r="N45" s="58">
        <v>3906</v>
      </c>
      <c r="O45" s="59">
        <v>3743</v>
      </c>
      <c r="P45" s="46"/>
      <c r="Q45" s="46"/>
      <c r="R45" s="46"/>
      <c r="S45" s="46"/>
      <c r="T45" s="46"/>
      <c r="U45" s="46"/>
    </row>
    <row r="46" spans="1:21" ht="30.75" customHeight="1" x14ac:dyDescent="0.15">
      <c r="A46" s="46"/>
      <c r="B46" s="1193"/>
      <c r="C46" s="1194"/>
      <c r="D46" s="60"/>
      <c r="E46" s="1170" t="s">
        <v>11</v>
      </c>
      <c r="F46" s="1170"/>
      <c r="G46" s="1170"/>
      <c r="H46" s="1170"/>
      <c r="I46" s="1170"/>
      <c r="J46" s="1171"/>
      <c r="K46" s="61" t="s">
        <v>489</v>
      </c>
      <c r="L46" s="62" t="s">
        <v>489</v>
      </c>
      <c r="M46" s="62" t="s">
        <v>489</v>
      </c>
      <c r="N46" s="62" t="s">
        <v>489</v>
      </c>
      <c r="O46" s="63" t="s">
        <v>489</v>
      </c>
      <c r="P46" s="46"/>
      <c r="Q46" s="46"/>
      <c r="R46" s="46"/>
      <c r="S46" s="46"/>
      <c r="T46" s="46"/>
      <c r="U46" s="46"/>
    </row>
    <row r="47" spans="1:21" ht="30.75" customHeight="1" x14ac:dyDescent="0.15">
      <c r="A47" s="46"/>
      <c r="B47" s="1193"/>
      <c r="C47" s="1194"/>
      <c r="D47" s="60"/>
      <c r="E47" s="1170" t="s">
        <v>12</v>
      </c>
      <c r="F47" s="1170"/>
      <c r="G47" s="1170"/>
      <c r="H47" s="1170"/>
      <c r="I47" s="1170"/>
      <c r="J47" s="1171"/>
      <c r="K47" s="61" t="s">
        <v>489</v>
      </c>
      <c r="L47" s="62" t="s">
        <v>489</v>
      </c>
      <c r="M47" s="62" t="s">
        <v>489</v>
      </c>
      <c r="N47" s="62" t="s">
        <v>489</v>
      </c>
      <c r="O47" s="63" t="s">
        <v>489</v>
      </c>
      <c r="P47" s="46"/>
      <c r="Q47" s="46"/>
      <c r="R47" s="46"/>
      <c r="S47" s="46"/>
      <c r="T47" s="46"/>
      <c r="U47" s="46"/>
    </row>
    <row r="48" spans="1:21" ht="30.75" customHeight="1" x14ac:dyDescent="0.15">
      <c r="A48" s="46"/>
      <c r="B48" s="1193"/>
      <c r="C48" s="1194"/>
      <c r="D48" s="60"/>
      <c r="E48" s="1170" t="s">
        <v>13</v>
      </c>
      <c r="F48" s="1170"/>
      <c r="G48" s="1170"/>
      <c r="H48" s="1170"/>
      <c r="I48" s="1170"/>
      <c r="J48" s="1171"/>
      <c r="K48" s="61">
        <v>216</v>
      </c>
      <c r="L48" s="62">
        <v>209</v>
      </c>
      <c r="M48" s="62">
        <v>191</v>
      </c>
      <c r="N48" s="62">
        <v>168</v>
      </c>
      <c r="O48" s="63">
        <v>174</v>
      </c>
      <c r="P48" s="46"/>
      <c r="Q48" s="46"/>
      <c r="R48" s="46"/>
      <c r="S48" s="46"/>
      <c r="T48" s="46"/>
      <c r="U48" s="46"/>
    </row>
    <row r="49" spans="1:21" ht="30.75" customHeight="1" x14ac:dyDescent="0.15">
      <c r="A49" s="46"/>
      <c r="B49" s="1193"/>
      <c r="C49" s="1194"/>
      <c r="D49" s="60"/>
      <c r="E49" s="1170" t="s">
        <v>14</v>
      </c>
      <c r="F49" s="1170"/>
      <c r="G49" s="1170"/>
      <c r="H49" s="1170"/>
      <c r="I49" s="1170"/>
      <c r="J49" s="1171"/>
      <c r="K49" s="61">
        <v>371</v>
      </c>
      <c r="L49" s="62">
        <v>371</v>
      </c>
      <c r="M49" s="62">
        <v>373</v>
      </c>
      <c r="N49" s="62">
        <v>409</v>
      </c>
      <c r="O49" s="63">
        <v>430</v>
      </c>
      <c r="P49" s="46"/>
      <c r="Q49" s="46"/>
      <c r="R49" s="46"/>
      <c r="S49" s="46"/>
      <c r="T49" s="46"/>
      <c r="U49" s="46"/>
    </row>
    <row r="50" spans="1:21" ht="30.75" customHeight="1" x14ac:dyDescent="0.15">
      <c r="A50" s="46"/>
      <c r="B50" s="1193"/>
      <c r="C50" s="1194"/>
      <c r="D50" s="60"/>
      <c r="E50" s="1170" t="s">
        <v>15</v>
      </c>
      <c r="F50" s="1170"/>
      <c r="G50" s="1170"/>
      <c r="H50" s="1170"/>
      <c r="I50" s="1170"/>
      <c r="J50" s="1171"/>
      <c r="K50" s="61" t="s">
        <v>489</v>
      </c>
      <c r="L50" s="62" t="s">
        <v>489</v>
      </c>
      <c r="M50" s="62" t="s">
        <v>489</v>
      </c>
      <c r="N50" s="62" t="s">
        <v>489</v>
      </c>
      <c r="O50" s="63" t="s">
        <v>489</v>
      </c>
      <c r="P50" s="46"/>
      <c r="Q50" s="46"/>
      <c r="R50" s="46"/>
      <c r="S50" s="46"/>
      <c r="T50" s="46"/>
      <c r="U50" s="46"/>
    </row>
    <row r="51" spans="1:21" ht="30.75" customHeight="1" x14ac:dyDescent="0.15">
      <c r="A51" s="46"/>
      <c r="B51" s="1195"/>
      <c r="C51" s="1196"/>
      <c r="D51" s="64"/>
      <c r="E51" s="1170" t="s">
        <v>16</v>
      </c>
      <c r="F51" s="1170"/>
      <c r="G51" s="1170"/>
      <c r="H51" s="1170"/>
      <c r="I51" s="1170"/>
      <c r="J51" s="1171"/>
      <c r="K51" s="61" t="s">
        <v>489</v>
      </c>
      <c r="L51" s="62" t="s">
        <v>489</v>
      </c>
      <c r="M51" s="62" t="s">
        <v>489</v>
      </c>
      <c r="N51" s="62" t="s">
        <v>489</v>
      </c>
      <c r="O51" s="63">
        <v>1</v>
      </c>
      <c r="P51" s="46"/>
      <c r="Q51" s="46"/>
      <c r="R51" s="46"/>
      <c r="S51" s="46"/>
      <c r="T51" s="46"/>
      <c r="U51" s="46"/>
    </row>
    <row r="52" spans="1:21" ht="30.75" customHeight="1" x14ac:dyDescent="0.15">
      <c r="A52" s="46"/>
      <c r="B52" s="1168" t="s">
        <v>17</v>
      </c>
      <c r="C52" s="1169"/>
      <c r="D52" s="64"/>
      <c r="E52" s="1170" t="s">
        <v>18</v>
      </c>
      <c r="F52" s="1170"/>
      <c r="G52" s="1170"/>
      <c r="H52" s="1170"/>
      <c r="I52" s="1170"/>
      <c r="J52" s="1171"/>
      <c r="K52" s="61">
        <v>3094</v>
      </c>
      <c r="L52" s="62">
        <v>3170</v>
      </c>
      <c r="M52" s="62">
        <v>3210</v>
      </c>
      <c r="N52" s="62">
        <v>3386</v>
      </c>
      <c r="O52" s="63">
        <v>3305</v>
      </c>
      <c r="P52" s="46"/>
      <c r="Q52" s="46"/>
      <c r="R52" s="46"/>
      <c r="S52" s="46"/>
      <c r="T52" s="46"/>
      <c r="U52" s="46"/>
    </row>
    <row r="53" spans="1:21" ht="30.75" customHeight="1" thickBot="1" x14ac:dyDescent="0.2">
      <c r="A53" s="46"/>
      <c r="B53" s="1172" t="s">
        <v>19</v>
      </c>
      <c r="C53" s="1173"/>
      <c r="D53" s="65"/>
      <c r="E53" s="1174" t="s">
        <v>20</v>
      </c>
      <c r="F53" s="1174"/>
      <c r="G53" s="1174"/>
      <c r="H53" s="1174"/>
      <c r="I53" s="1174"/>
      <c r="J53" s="1175"/>
      <c r="K53" s="66">
        <v>639</v>
      </c>
      <c r="L53" s="67">
        <v>540</v>
      </c>
      <c r="M53" s="67">
        <v>910</v>
      </c>
      <c r="N53" s="67">
        <v>1097</v>
      </c>
      <c r="O53" s="68">
        <v>1043</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545</v>
      </c>
      <c r="L57" s="79" t="s">
        <v>546</v>
      </c>
      <c r="M57" s="79" t="s">
        <v>547</v>
      </c>
      <c r="N57" s="79" t="s">
        <v>548</v>
      </c>
      <c r="O57" s="80" t="s">
        <v>549</v>
      </c>
      <c r="P57" s="46"/>
      <c r="Q57" s="46"/>
      <c r="R57" s="46"/>
      <c r="S57" s="46"/>
      <c r="T57" s="46"/>
      <c r="U57" s="46"/>
    </row>
    <row r="58" spans="1:21" ht="31.5" customHeight="1" x14ac:dyDescent="0.15">
      <c r="B58" s="1176" t="s">
        <v>24</v>
      </c>
      <c r="C58" s="1177"/>
      <c r="D58" s="1182" t="s">
        <v>25</v>
      </c>
      <c r="E58" s="1183"/>
      <c r="F58" s="1183"/>
      <c r="G58" s="1183"/>
      <c r="H58" s="1183"/>
      <c r="I58" s="1183"/>
      <c r="J58" s="1184"/>
      <c r="K58" s="81"/>
      <c r="L58" s="82"/>
      <c r="M58" s="82"/>
      <c r="N58" s="82"/>
      <c r="O58" s="83"/>
    </row>
    <row r="59" spans="1:21" ht="31.5" customHeight="1" x14ac:dyDescent="0.15">
      <c r="B59" s="1178"/>
      <c r="C59" s="1179"/>
      <c r="D59" s="1185" t="s">
        <v>26</v>
      </c>
      <c r="E59" s="1186"/>
      <c r="F59" s="1186"/>
      <c r="G59" s="1186"/>
      <c r="H59" s="1186"/>
      <c r="I59" s="1186"/>
      <c r="J59" s="1187"/>
      <c r="K59" s="84"/>
      <c r="L59" s="85"/>
      <c r="M59" s="85"/>
      <c r="N59" s="85"/>
      <c r="O59" s="86"/>
    </row>
    <row r="60" spans="1:21" ht="31.5" customHeight="1" thickBot="1" x14ac:dyDescent="0.2">
      <c r="B60" s="1180"/>
      <c r="C60" s="1181"/>
      <c r="D60" s="1188" t="s">
        <v>27</v>
      </c>
      <c r="E60" s="1189"/>
      <c r="F60" s="1189"/>
      <c r="G60" s="1189"/>
      <c r="H60" s="1189"/>
      <c r="I60" s="1189"/>
      <c r="J60" s="119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Gp7+2lEfS5l08w/uhgA5o8KVCsXVHi34PIOi1pTnqyNHfNNdKiVfgSKXCSDoOMRkncgcWp+Xoj7pH00QOW4svA==" saltValue="zKuBQVvY9eSKhREGiwyuq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0" zoomScaleNormal="80" zoomScaleSheetLayoutView="100" workbookViewId="0">
      <selection activeCell="M47" sqref="M47"/>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528</v>
      </c>
      <c r="J40" s="101" t="s">
        <v>529</v>
      </c>
      <c r="K40" s="101" t="s">
        <v>530</v>
      </c>
      <c r="L40" s="101" t="s">
        <v>531</v>
      </c>
      <c r="M40" s="102" t="s">
        <v>532</v>
      </c>
    </row>
    <row r="41" spans="2:13" ht="27.75" customHeight="1" x14ac:dyDescent="0.15">
      <c r="B41" s="1211" t="s">
        <v>30</v>
      </c>
      <c r="C41" s="1212"/>
      <c r="D41" s="103"/>
      <c r="E41" s="1213" t="s">
        <v>31</v>
      </c>
      <c r="F41" s="1213"/>
      <c r="G41" s="1213"/>
      <c r="H41" s="1214"/>
      <c r="I41" s="342">
        <v>34858</v>
      </c>
      <c r="J41" s="343">
        <v>37869</v>
      </c>
      <c r="K41" s="343">
        <v>38319</v>
      </c>
      <c r="L41" s="343">
        <v>37318</v>
      </c>
      <c r="M41" s="344">
        <v>38454</v>
      </c>
    </row>
    <row r="42" spans="2:13" ht="27.75" customHeight="1" x14ac:dyDescent="0.15">
      <c r="B42" s="1201"/>
      <c r="C42" s="1202"/>
      <c r="D42" s="104"/>
      <c r="E42" s="1205" t="s">
        <v>32</v>
      </c>
      <c r="F42" s="1205"/>
      <c r="G42" s="1205"/>
      <c r="H42" s="1206"/>
      <c r="I42" s="345" t="s">
        <v>489</v>
      </c>
      <c r="J42" s="346" t="s">
        <v>489</v>
      </c>
      <c r="K42" s="346" t="s">
        <v>489</v>
      </c>
      <c r="L42" s="346" t="s">
        <v>489</v>
      </c>
      <c r="M42" s="347" t="s">
        <v>489</v>
      </c>
    </row>
    <row r="43" spans="2:13" ht="27.75" customHeight="1" x14ac:dyDescent="0.15">
      <c r="B43" s="1201"/>
      <c r="C43" s="1202"/>
      <c r="D43" s="104"/>
      <c r="E43" s="1205" t="s">
        <v>33</v>
      </c>
      <c r="F43" s="1205"/>
      <c r="G43" s="1205"/>
      <c r="H43" s="1206"/>
      <c r="I43" s="345">
        <v>2397</v>
      </c>
      <c r="J43" s="346">
        <v>2255</v>
      </c>
      <c r="K43" s="346">
        <v>2161</v>
      </c>
      <c r="L43" s="346">
        <v>2078</v>
      </c>
      <c r="M43" s="347">
        <v>2019</v>
      </c>
    </row>
    <row r="44" spans="2:13" ht="27.75" customHeight="1" x14ac:dyDescent="0.15">
      <c r="B44" s="1201"/>
      <c r="C44" s="1202"/>
      <c r="D44" s="104"/>
      <c r="E44" s="1205" t="s">
        <v>34</v>
      </c>
      <c r="F44" s="1205"/>
      <c r="G44" s="1205"/>
      <c r="H44" s="1206"/>
      <c r="I44" s="345">
        <v>3404</v>
      </c>
      <c r="J44" s="346">
        <v>3325</v>
      </c>
      <c r="K44" s="346">
        <v>3185</v>
      </c>
      <c r="L44" s="346">
        <v>2794</v>
      </c>
      <c r="M44" s="347">
        <v>2375</v>
      </c>
    </row>
    <row r="45" spans="2:13" ht="27.75" customHeight="1" x14ac:dyDescent="0.15">
      <c r="B45" s="1201"/>
      <c r="C45" s="1202"/>
      <c r="D45" s="104"/>
      <c r="E45" s="1205" t="s">
        <v>35</v>
      </c>
      <c r="F45" s="1205"/>
      <c r="G45" s="1205"/>
      <c r="H45" s="1206"/>
      <c r="I45" s="345">
        <v>5256</v>
      </c>
      <c r="J45" s="346">
        <v>5095</v>
      </c>
      <c r="K45" s="346">
        <v>5027</v>
      </c>
      <c r="L45" s="346">
        <v>5144</v>
      </c>
      <c r="M45" s="347">
        <v>5505</v>
      </c>
    </row>
    <row r="46" spans="2:13" ht="27.75" customHeight="1" x14ac:dyDescent="0.15">
      <c r="B46" s="1201"/>
      <c r="C46" s="1202"/>
      <c r="D46" s="105"/>
      <c r="E46" s="1205" t="s">
        <v>36</v>
      </c>
      <c r="F46" s="1205"/>
      <c r="G46" s="1205"/>
      <c r="H46" s="1206"/>
      <c r="I46" s="345" t="s">
        <v>489</v>
      </c>
      <c r="J46" s="346" t="s">
        <v>489</v>
      </c>
      <c r="K46" s="346" t="s">
        <v>489</v>
      </c>
      <c r="L46" s="346" t="s">
        <v>489</v>
      </c>
      <c r="M46" s="347" t="s">
        <v>489</v>
      </c>
    </row>
    <row r="47" spans="2:13" ht="27.75" customHeight="1" x14ac:dyDescent="0.15">
      <c r="B47" s="1201"/>
      <c r="C47" s="1202"/>
      <c r="D47" s="106"/>
      <c r="E47" s="1215" t="s">
        <v>37</v>
      </c>
      <c r="F47" s="1216"/>
      <c r="G47" s="1216"/>
      <c r="H47" s="1217"/>
      <c r="I47" s="345" t="s">
        <v>489</v>
      </c>
      <c r="J47" s="346" t="s">
        <v>489</v>
      </c>
      <c r="K47" s="346" t="s">
        <v>489</v>
      </c>
      <c r="L47" s="346" t="s">
        <v>489</v>
      </c>
      <c r="M47" s="347" t="s">
        <v>489</v>
      </c>
    </row>
    <row r="48" spans="2:13" ht="27.75" customHeight="1" x14ac:dyDescent="0.15">
      <c r="B48" s="1201"/>
      <c r="C48" s="1202"/>
      <c r="D48" s="104"/>
      <c r="E48" s="1205" t="s">
        <v>38</v>
      </c>
      <c r="F48" s="1205"/>
      <c r="G48" s="1205"/>
      <c r="H48" s="1206"/>
      <c r="I48" s="345" t="s">
        <v>489</v>
      </c>
      <c r="J48" s="346" t="s">
        <v>489</v>
      </c>
      <c r="K48" s="346" t="s">
        <v>489</v>
      </c>
      <c r="L48" s="346" t="s">
        <v>489</v>
      </c>
      <c r="M48" s="347" t="s">
        <v>489</v>
      </c>
    </row>
    <row r="49" spans="2:13" ht="27.75" customHeight="1" x14ac:dyDescent="0.15">
      <c r="B49" s="1203"/>
      <c r="C49" s="1204"/>
      <c r="D49" s="104"/>
      <c r="E49" s="1205" t="s">
        <v>39</v>
      </c>
      <c r="F49" s="1205"/>
      <c r="G49" s="1205"/>
      <c r="H49" s="1206"/>
      <c r="I49" s="345" t="s">
        <v>489</v>
      </c>
      <c r="J49" s="346" t="s">
        <v>489</v>
      </c>
      <c r="K49" s="346" t="s">
        <v>489</v>
      </c>
      <c r="L49" s="346" t="s">
        <v>489</v>
      </c>
      <c r="M49" s="347" t="s">
        <v>489</v>
      </c>
    </row>
    <row r="50" spans="2:13" ht="27.75" customHeight="1" x14ac:dyDescent="0.15">
      <c r="B50" s="1199" t="s">
        <v>40</v>
      </c>
      <c r="C50" s="1200"/>
      <c r="D50" s="107"/>
      <c r="E50" s="1205" t="s">
        <v>41</v>
      </c>
      <c r="F50" s="1205"/>
      <c r="G50" s="1205"/>
      <c r="H50" s="1206"/>
      <c r="I50" s="345">
        <v>14991</v>
      </c>
      <c r="J50" s="346">
        <v>17005</v>
      </c>
      <c r="K50" s="346">
        <v>20784</v>
      </c>
      <c r="L50" s="346">
        <v>22334</v>
      </c>
      <c r="M50" s="347">
        <v>15324</v>
      </c>
    </row>
    <row r="51" spans="2:13" ht="27.75" customHeight="1" x14ac:dyDescent="0.15">
      <c r="B51" s="1201"/>
      <c r="C51" s="1202"/>
      <c r="D51" s="104"/>
      <c r="E51" s="1205" t="s">
        <v>42</v>
      </c>
      <c r="F51" s="1205"/>
      <c r="G51" s="1205"/>
      <c r="H51" s="1206"/>
      <c r="I51" s="345">
        <v>5233</v>
      </c>
      <c r="J51" s="346">
        <v>6134</v>
      </c>
      <c r="K51" s="346">
        <v>7058</v>
      </c>
      <c r="L51" s="346">
        <v>7206</v>
      </c>
      <c r="M51" s="347">
        <v>8582</v>
      </c>
    </row>
    <row r="52" spans="2:13" ht="27.75" customHeight="1" x14ac:dyDescent="0.15">
      <c r="B52" s="1203"/>
      <c r="C52" s="1204"/>
      <c r="D52" s="104"/>
      <c r="E52" s="1205" t="s">
        <v>43</v>
      </c>
      <c r="F52" s="1205"/>
      <c r="G52" s="1205"/>
      <c r="H52" s="1206"/>
      <c r="I52" s="345">
        <v>31480</v>
      </c>
      <c r="J52" s="346">
        <v>31668</v>
      </c>
      <c r="K52" s="346">
        <v>31011</v>
      </c>
      <c r="L52" s="346">
        <v>29688</v>
      </c>
      <c r="M52" s="347">
        <v>28839</v>
      </c>
    </row>
    <row r="53" spans="2:13" ht="27.75" customHeight="1" thickBot="1" x14ac:dyDescent="0.2">
      <c r="B53" s="1207" t="s">
        <v>19</v>
      </c>
      <c r="C53" s="1208"/>
      <c r="D53" s="108"/>
      <c r="E53" s="1209" t="s">
        <v>44</v>
      </c>
      <c r="F53" s="1209"/>
      <c r="G53" s="1209"/>
      <c r="H53" s="1210"/>
      <c r="I53" s="348">
        <v>-5789</v>
      </c>
      <c r="J53" s="349">
        <v>-6263</v>
      </c>
      <c r="K53" s="349">
        <v>-10160</v>
      </c>
      <c r="L53" s="349">
        <v>-11893</v>
      </c>
      <c r="M53" s="350">
        <v>-4393</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YQCG3ZAS3p3Tz8qX4xbtpzwkJUUFwwbOL5ha6OKmeOJaIqft2oh8keOJncAK4xO7p9kpW38VnLpLK3PtU12dog==" saltValue="ZV59vn7RL1NKy+xrIfv9+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C55" sqref="C55:E55"/>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530</v>
      </c>
      <c r="G54" s="117" t="s">
        <v>531</v>
      </c>
      <c r="H54" s="118" t="s">
        <v>532</v>
      </c>
    </row>
    <row r="55" spans="2:8" ht="52.5" customHeight="1" x14ac:dyDescent="0.15">
      <c r="B55" s="119"/>
      <c r="C55" s="1226" t="s">
        <v>46</v>
      </c>
      <c r="D55" s="1226"/>
      <c r="E55" s="1227"/>
      <c r="F55" s="120">
        <v>7339</v>
      </c>
      <c r="G55" s="120">
        <v>7866</v>
      </c>
      <c r="H55" s="121">
        <v>7047</v>
      </c>
    </row>
    <row r="56" spans="2:8" ht="52.5" customHeight="1" x14ac:dyDescent="0.15">
      <c r="B56" s="122"/>
      <c r="C56" s="1228" t="s">
        <v>47</v>
      </c>
      <c r="D56" s="1228"/>
      <c r="E56" s="1229"/>
      <c r="F56" s="123">
        <v>1278</v>
      </c>
      <c r="G56" s="123">
        <v>419</v>
      </c>
      <c r="H56" s="124">
        <v>545</v>
      </c>
    </row>
    <row r="57" spans="2:8" ht="53.25" customHeight="1" x14ac:dyDescent="0.15">
      <c r="B57" s="122"/>
      <c r="C57" s="1230" t="s">
        <v>48</v>
      </c>
      <c r="D57" s="1230"/>
      <c r="E57" s="1231"/>
      <c r="F57" s="125">
        <v>4795</v>
      </c>
      <c r="G57" s="125">
        <v>5221</v>
      </c>
      <c r="H57" s="126">
        <v>4960</v>
      </c>
    </row>
    <row r="58" spans="2:8" ht="45.75" customHeight="1" x14ac:dyDescent="0.15">
      <c r="B58" s="127"/>
      <c r="C58" s="1218" t="s">
        <v>571</v>
      </c>
      <c r="D58" s="1219"/>
      <c r="E58" s="1220"/>
      <c r="F58" s="128">
        <v>1905</v>
      </c>
      <c r="G58" s="128">
        <v>2207</v>
      </c>
      <c r="H58" s="129">
        <v>2359</v>
      </c>
    </row>
    <row r="59" spans="2:8" ht="45.75" customHeight="1" x14ac:dyDescent="0.15">
      <c r="B59" s="127"/>
      <c r="C59" s="1218" t="s">
        <v>567</v>
      </c>
      <c r="D59" s="1219"/>
      <c r="E59" s="1220"/>
      <c r="F59" s="128">
        <v>1754</v>
      </c>
      <c r="G59" s="128">
        <v>1552</v>
      </c>
      <c r="H59" s="129">
        <v>989</v>
      </c>
    </row>
    <row r="60" spans="2:8" ht="45.75" customHeight="1" x14ac:dyDescent="0.15">
      <c r="B60" s="127"/>
      <c r="C60" s="1218" t="s">
        <v>568</v>
      </c>
      <c r="D60" s="1219"/>
      <c r="E60" s="1220"/>
      <c r="F60" s="128">
        <v>748</v>
      </c>
      <c r="G60" s="128">
        <v>829</v>
      </c>
      <c r="H60" s="129">
        <v>963</v>
      </c>
    </row>
    <row r="61" spans="2:8" ht="45.75" customHeight="1" x14ac:dyDescent="0.15">
      <c r="B61" s="127"/>
      <c r="C61" s="1218" t="s">
        <v>569</v>
      </c>
      <c r="D61" s="1219"/>
      <c r="E61" s="1220"/>
      <c r="F61" s="128">
        <v>12</v>
      </c>
      <c r="G61" s="128">
        <v>263</v>
      </c>
      <c r="H61" s="129">
        <v>258</v>
      </c>
    </row>
    <row r="62" spans="2:8" ht="45.75" customHeight="1" thickBot="1" x14ac:dyDescent="0.2">
      <c r="B62" s="130"/>
      <c r="C62" s="1221" t="s">
        <v>570</v>
      </c>
      <c r="D62" s="1222"/>
      <c r="E62" s="1223"/>
      <c r="F62" s="131">
        <v>8</v>
      </c>
      <c r="G62" s="131">
        <v>55</v>
      </c>
      <c r="H62" s="132">
        <v>165</v>
      </c>
    </row>
    <row r="63" spans="2:8" ht="52.5" customHeight="1" thickBot="1" x14ac:dyDescent="0.2">
      <c r="B63" s="133"/>
      <c r="C63" s="1224" t="s">
        <v>49</v>
      </c>
      <c r="D63" s="1224"/>
      <c r="E63" s="1225"/>
      <c r="F63" s="134">
        <v>13412</v>
      </c>
      <c r="G63" s="134">
        <v>13506</v>
      </c>
      <c r="H63" s="135">
        <v>12553</v>
      </c>
    </row>
    <row r="64" spans="2:8" x14ac:dyDescent="0.15"/>
  </sheetData>
  <sheetProtection algorithmName="SHA-512" hashValue="44ACqHAT4wdgWT8AsA1cPFPNwySym/9wwBKq8/MBtNJgCGoYgMEW4Y1pT46gfdlTs/F+O2GqBm0fFr3EMr0mjQ==" saltValue="jufFhz4t5Sd9gQpBkd3E5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E60747-02AA-4BE2-B78A-C25A728DA129}">
  <sheetPr>
    <pageSetUpPr fitToPage="1"/>
  </sheetPr>
  <dimension ref="A1:DE85"/>
  <sheetViews>
    <sheetView showGridLines="0" topLeftCell="B1" zoomScale="70" zoomScaleNormal="70" zoomScaleSheetLayoutView="55" workbookViewId="0">
      <selection activeCell="BR63" sqref="BR63"/>
    </sheetView>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51"/>
      <c r="B1" s="352"/>
      <c r="DD1" s="255"/>
      <c r="DE1" s="255"/>
    </row>
    <row r="2" spans="1:109" ht="25.5" customHeight="1" x14ac:dyDescent="0.1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1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x14ac:dyDescent="0.1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x14ac:dyDescent="0.1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x14ac:dyDescent="0.1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x14ac:dyDescent="0.1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x14ac:dyDescent="0.1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x14ac:dyDescent="0.1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x14ac:dyDescent="0.1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x14ac:dyDescent="0.1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x14ac:dyDescent="0.1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x14ac:dyDescent="0.1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x14ac:dyDescent="0.1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x14ac:dyDescent="0.1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x14ac:dyDescent="0.1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x14ac:dyDescent="0.1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x14ac:dyDescent="0.1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x14ac:dyDescent="0.15">
      <c r="DD19" s="255"/>
      <c r="DE19" s="255"/>
    </row>
    <row r="20" spans="1:109" x14ac:dyDescent="0.15">
      <c r="DD20" s="255"/>
      <c r="DE20" s="255"/>
    </row>
    <row r="21" spans="1:109" ht="17.25" customHeight="1" x14ac:dyDescent="0.1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356"/>
      <c r="DD40" s="356"/>
      <c r="DE40" s="255"/>
    </row>
    <row r="41" spans="2:109" ht="17.25" x14ac:dyDescent="0.15">
      <c r="B41" s="256" t="s">
        <v>572</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357"/>
      <c r="I42" s="358"/>
      <c r="J42" s="358"/>
      <c r="K42" s="358"/>
      <c r="AM42" s="357"/>
      <c r="AN42" s="357" t="s">
        <v>573</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59"/>
      <c r="AN43" s="1244" t="s">
        <v>574</v>
      </c>
      <c r="AO43" s="1245"/>
      <c r="AP43" s="1245"/>
      <c r="AQ43" s="1245"/>
      <c r="AR43" s="1245"/>
      <c r="AS43" s="1245"/>
      <c r="AT43" s="1245"/>
      <c r="AU43" s="1245"/>
      <c r="AV43" s="1245"/>
      <c r="AW43" s="1245"/>
      <c r="AX43" s="1245"/>
      <c r="AY43" s="1245"/>
      <c r="AZ43" s="1245"/>
      <c r="BA43" s="1245"/>
      <c r="BB43" s="1245"/>
      <c r="BC43" s="1245"/>
      <c r="BD43" s="1245"/>
      <c r="BE43" s="1245"/>
      <c r="BF43" s="1245"/>
      <c r="BG43" s="1245"/>
      <c r="BH43" s="1245"/>
      <c r="BI43" s="1245"/>
      <c r="BJ43" s="1245"/>
      <c r="BK43" s="1245"/>
      <c r="BL43" s="1245"/>
      <c r="BM43" s="1245"/>
      <c r="BN43" s="1245"/>
      <c r="BO43" s="1245"/>
      <c r="BP43" s="1245"/>
      <c r="BQ43" s="1245"/>
      <c r="BR43" s="1245"/>
      <c r="BS43" s="1245"/>
      <c r="BT43" s="1245"/>
      <c r="BU43" s="1245"/>
      <c r="BV43" s="1245"/>
      <c r="BW43" s="1245"/>
      <c r="BX43" s="1245"/>
      <c r="BY43" s="1245"/>
      <c r="BZ43" s="1245"/>
      <c r="CA43" s="1245"/>
      <c r="CB43" s="1245"/>
      <c r="CC43" s="1245"/>
      <c r="CD43" s="1245"/>
      <c r="CE43" s="1245"/>
      <c r="CF43" s="1245"/>
      <c r="CG43" s="1245"/>
      <c r="CH43" s="1245"/>
      <c r="CI43" s="1245"/>
      <c r="CJ43" s="1245"/>
      <c r="CK43" s="1245"/>
      <c r="CL43" s="1245"/>
      <c r="CM43" s="1245"/>
      <c r="CN43" s="1245"/>
      <c r="CO43" s="1245"/>
      <c r="CP43" s="1245"/>
      <c r="CQ43" s="1245"/>
      <c r="CR43" s="1245"/>
      <c r="CS43" s="1245"/>
      <c r="CT43" s="1245"/>
      <c r="CU43" s="1245"/>
      <c r="CV43" s="1245"/>
      <c r="CW43" s="1245"/>
      <c r="CX43" s="1245"/>
      <c r="CY43" s="1245"/>
      <c r="CZ43" s="1245"/>
      <c r="DA43" s="1245"/>
      <c r="DB43" s="1245"/>
      <c r="DC43" s="1246"/>
    </row>
    <row r="44" spans="2:109" x14ac:dyDescent="0.15">
      <c r="B44" s="259"/>
      <c r="AN44" s="1247"/>
      <c r="AO44" s="1248"/>
      <c r="AP44" s="1248"/>
      <c r="AQ44" s="1248"/>
      <c r="AR44" s="1248"/>
      <c r="AS44" s="1248"/>
      <c r="AT44" s="1248"/>
      <c r="AU44" s="1248"/>
      <c r="AV44" s="1248"/>
      <c r="AW44" s="1248"/>
      <c r="AX44" s="1248"/>
      <c r="AY44" s="1248"/>
      <c r="AZ44" s="1248"/>
      <c r="BA44" s="1248"/>
      <c r="BB44" s="1248"/>
      <c r="BC44" s="1248"/>
      <c r="BD44" s="1248"/>
      <c r="BE44" s="1248"/>
      <c r="BF44" s="1248"/>
      <c r="BG44" s="1248"/>
      <c r="BH44" s="1248"/>
      <c r="BI44" s="1248"/>
      <c r="BJ44" s="1248"/>
      <c r="BK44" s="1248"/>
      <c r="BL44" s="1248"/>
      <c r="BM44" s="1248"/>
      <c r="BN44" s="1248"/>
      <c r="BO44" s="1248"/>
      <c r="BP44" s="1248"/>
      <c r="BQ44" s="1248"/>
      <c r="BR44" s="1248"/>
      <c r="BS44" s="1248"/>
      <c r="BT44" s="1248"/>
      <c r="BU44" s="1248"/>
      <c r="BV44" s="1248"/>
      <c r="BW44" s="1248"/>
      <c r="BX44" s="1248"/>
      <c r="BY44" s="1248"/>
      <c r="BZ44" s="1248"/>
      <c r="CA44" s="1248"/>
      <c r="CB44" s="1248"/>
      <c r="CC44" s="1248"/>
      <c r="CD44" s="1248"/>
      <c r="CE44" s="1248"/>
      <c r="CF44" s="1248"/>
      <c r="CG44" s="1248"/>
      <c r="CH44" s="1248"/>
      <c r="CI44" s="1248"/>
      <c r="CJ44" s="1248"/>
      <c r="CK44" s="1248"/>
      <c r="CL44" s="1248"/>
      <c r="CM44" s="1248"/>
      <c r="CN44" s="1248"/>
      <c r="CO44" s="1248"/>
      <c r="CP44" s="1248"/>
      <c r="CQ44" s="1248"/>
      <c r="CR44" s="1248"/>
      <c r="CS44" s="1248"/>
      <c r="CT44" s="1248"/>
      <c r="CU44" s="1248"/>
      <c r="CV44" s="1248"/>
      <c r="CW44" s="1248"/>
      <c r="CX44" s="1248"/>
      <c r="CY44" s="1248"/>
      <c r="CZ44" s="1248"/>
      <c r="DA44" s="1248"/>
      <c r="DB44" s="1248"/>
      <c r="DC44" s="1249"/>
    </row>
    <row r="45" spans="2:109" x14ac:dyDescent="0.15">
      <c r="B45" s="259"/>
      <c r="AN45" s="1247"/>
      <c r="AO45" s="1248"/>
      <c r="AP45" s="1248"/>
      <c r="AQ45" s="1248"/>
      <c r="AR45" s="1248"/>
      <c r="AS45" s="1248"/>
      <c r="AT45" s="1248"/>
      <c r="AU45" s="1248"/>
      <c r="AV45" s="1248"/>
      <c r="AW45" s="1248"/>
      <c r="AX45" s="1248"/>
      <c r="AY45" s="1248"/>
      <c r="AZ45" s="1248"/>
      <c r="BA45" s="1248"/>
      <c r="BB45" s="1248"/>
      <c r="BC45" s="1248"/>
      <c r="BD45" s="1248"/>
      <c r="BE45" s="1248"/>
      <c r="BF45" s="1248"/>
      <c r="BG45" s="1248"/>
      <c r="BH45" s="1248"/>
      <c r="BI45" s="1248"/>
      <c r="BJ45" s="1248"/>
      <c r="BK45" s="1248"/>
      <c r="BL45" s="1248"/>
      <c r="BM45" s="1248"/>
      <c r="BN45" s="1248"/>
      <c r="BO45" s="1248"/>
      <c r="BP45" s="1248"/>
      <c r="BQ45" s="1248"/>
      <c r="BR45" s="1248"/>
      <c r="BS45" s="1248"/>
      <c r="BT45" s="1248"/>
      <c r="BU45" s="1248"/>
      <c r="BV45" s="1248"/>
      <c r="BW45" s="1248"/>
      <c r="BX45" s="1248"/>
      <c r="BY45" s="1248"/>
      <c r="BZ45" s="1248"/>
      <c r="CA45" s="1248"/>
      <c r="CB45" s="1248"/>
      <c r="CC45" s="1248"/>
      <c r="CD45" s="1248"/>
      <c r="CE45" s="1248"/>
      <c r="CF45" s="1248"/>
      <c r="CG45" s="1248"/>
      <c r="CH45" s="1248"/>
      <c r="CI45" s="1248"/>
      <c r="CJ45" s="1248"/>
      <c r="CK45" s="1248"/>
      <c r="CL45" s="1248"/>
      <c r="CM45" s="1248"/>
      <c r="CN45" s="1248"/>
      <c r="CO45" s="1248"/>
      <c r="CP45" s="1248"/>
      <c r="CQ45" s="1248"/>
      <c r="CR45" s="1248"/>
      <c r="CS45" s="1248"/>
      <c r="CT45" s="1248"/>
      <c r="CU45" s="1248"/>
      <c r="CV45" s="1248"/>
      <c r="CW45" s="1248"/>
      <c r="CX45" s="1248"/>
      <c r="CY45" s="1248"/>
      <c r="CZ45" s="1248"/>
      <c r="DA45" s="1248"/>
      <c r="DB45" s="1248"/>
      <c r="DC45" s="1249"/>
    </row>
    <row r="46" spans="2:109" x14ac:dyDescent="0.15">
      <c r="B46" s="259"/>
      <c r="AN46" s="1247"/>
      <c r="AO46" s="1248"/>
      <c r="AP46" s="1248"/>
      <c r="AQ46" s="1248"/>
      <c r="AR46" s="1248"/>
      <c r="AS46" s="1248"/>
      <c r="AT46" s="1248"/>
      <c r="AU46" s="1248"/>
      <c r="AV46" s="1248"/>
      <c r="AW46" s="1248"/>
      <c r="AX46" s="1248"/>
      <c r="AY46" s="1248"/>
      <c r="AZ46" s="1248"/>
      <c r="BA46" s="1248"/>
      <c r="BB46" s="1248"/>
      <c r="BC46" s="1248"/>
      <c r="BD46" s="1248"/>
      <c r="BE46" s="1248"/>
      <c r="BF46" s="1248"/>
      <c r="BG46" s="1248"/>
      <c r="BH46" s="1248"/>
      <c r="BI46" s="1248"/>
      <c r="BJ46" s="1248"/>
      <c r="BK46" s="1248"/>
      <c r="BL46" s="1248"/>
      <c r="BM46" s="1248"/>
      <c r="BN46" s="1248"/>
      <c r="BO46" s="1248"/>
      <c r="BP46" s="1248"/>
      <c r="BQ46" s="1248"/>
      <c r="BR46" s="1248"/>
      <c r="BS46" s="1248"/>
      <c r="BT46" s="1248"/>
      <c r="BU46" s="1248"/>
      <c r="BV46" s="1248"/>
      <c r="BW46" s="1248"/>
      <c r="BX46" s="1248"/>
      <c r="BY46" s="1248"/>
      <c r="BZ46" s="1248"/>
      <c r="CA46" s="1248"/>
      <c r="CB46" s="1248"/>
      <c r="CC46" s="1248"/>
      <c r="CD46" s="1248"/>
      <c r="CE46" s="1248"/>
      <c r="CF46" s="1248"/>
      <c r="CG46" s="1248"/>
      <c r="CH46" s="1248"/>
      <c r="CI46" s="1248"/>
      <c r="CJ46" s="1248"/>
      <c r="CK46" s="1248"/>
      <c r="CL46" s="1248"/>
      <c r="CM46" s="1248"/>
      <c r="CN46" s="1248"/>
      <c r="CO46" s="1248"/>
      <c r="CP46" s="1248"/>
      <c r="CQ46" s="1248"/>
      <c r="CR46" s="1248"/>
      <c r="CS46" s="1248"/>
      <c r="CT46" s="1248"/>
      <c r="CU46" s="1248"/>
      <c r="CV46" s="1248"/>
      <c r="CW46" s="1248"/>
      <c r="CX46" s="1248"/>
      <c r="CY46" s="1248"/>
      <c r="CZ46" s="1248"/>
      <c r="DA46" s="1248"/>
      <c r="DB46" s="1248"/>
      <c r="DC46" s="1249"/>
    </row>
    <row r="47" spans="2:109" x14ac:dyDescent="0.15">
      <c r="B47" s="259"/>
      <c r="AN47" s="1250"/>
      <c r="AO47" s="1251"/>
      <c r="AP47" s="1251"/>
      <c r="AQ47" s="1251"/>
      <c r="AR47" s="1251"/>
      <c r="AS47" s="1251"/>
      <c r="AT47" s="1251"/>
      <c r="AU47" s="1251"/>
      <c r="AV47" s="1251"/>
      <c r="AW47" s="1251"/>
      <c r="AX47" s="1251"/>
      <c r="AY47" s="1251"/>
      <c r="AZ47" s="1251"/>
      <c r="BA47" s="1251"/>
      <c r="BB47" s="1251"/>
      <c r="BC47" s="1251"/>
      <c r="BD47" s="1251"/>
      <c r="BE47" s="1251"/>
      <c r="BF47" s="1251"/>
      <c r="BG47" s="1251"/>
      <c r="BH47" s="1251"/>
      <c r="BI47" s="1251"/>
      <c r="BJ47" s="1251"/>
      <c r="BK47" s="1251"/>
      <c r="BL47" s="1251"/>
      <c r="BM47" s="1251"/>
      <c r="BN47" s="1251"/>
      <c r="BO47" s="1251"/>
      <c r="BP47" s="1251"/>
      <c r="BQ47" s="1251"/>
      <c r="BR47" s="1251"/>
      <c r="BS47" s="1251"/>
      <c r="BT47" s="1251"/>
      <c r="BU47" s="1251"/>
      <c r="BV47" s="1251"/>
      <c r="BW47" s="1251"/>
      <c r="BX47" s="1251"/>
      <c r="BY47" s="1251"/>
      <c r="BZ47" s="1251"/>
      <c r="CA47" s="1251"/>
      <c r="CB47" s="1251"/>
      <c r="CC47" s="1251"/>
      <c r="CD47" s="1251"/>
      <c r="CE47" s="1251"/>
      <c r="CF47" s="1251"/>
      <c r="CG47" s="1251"/>
      <c r="CH47" s="1251"/>
      <c r="CI47" s="1251"/>
      <c r="CJ47" s="1251"/>
      <c r="CK47" s="1251"/>
      <c r="CL47" s="1251"/>
      <c r="CM47" s="1251"/>
      <c r="CN47" s="1251"/>
      <c r="CO47" s="1251"/>
      <c r="CP47" s="1251"/>
      <c r="CQ47" s="1251"/>
      <c r="CR47" s="1251"/>
      <c r="CS47" s="1251"/>
      <c r="CT47" s="1251"/>
      <c r="CU47" s="1251"/>
      <c r="CV47" s="1251"/>
      <c r="CW47" s="1251"/>
      <c r="CX47" s="1251"/>
      <c r="CY47" s="1251"/>
      <c r="CZ47" s="1251"/>
      <c r="DA47" s="1251"/>
      <c r="DB47" s="1251"/>
      <c r="DC47" s="1252"/>
    </row>
    <row r="48" spans="2:109" x14ac:dyDescent="0.1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59"/>
      <c r="AN49" s="255" t="s">
        <v>575</v>
      </c>
    </row>
    <row r="50" spans="1:109" x14ac:dyDescent="0.15">
      <c r="B50" s="259"/>
      <c r="G50" s="1238"/>
      <c r="H50" s="1238"/>
      <c r="I50" s="1238"/>
      <c r="J50" s="1238"/>
      <c r="K50" s="360"/>
      <c r="L50" s="360"/>
      <c r="M50" s="361"/>
      <c r="N50" s="361"/>
      <c r="AN50" s="1241"/>
      <c r="AO50" s="1242"/>
      <c r="AP50" s="1242"/>
      <c r="AQ50" s="1242"/>
      <c r="AR50" s="1242"/>
      <c r="AS50" s="1242"/>
      <c r="AT50" s="1242"/>
      <c r="AU50" s="1242"/>
      <c r="AV50" s="1242"/>
      <c r="AW50" s="1242"/>
      <c r="AX50" s="1242"/>
      <c r="AY50" s="1242"/>
      <c r="AZ50" s="1242"/>
      <c r="BA50" s="1242"/>
      <c r="BB50" s="1242"/>
      <c r="BC50" s="1242"/>
      <c r="BD50" s="1242"/>
      <c r="BE50" s="1242"/>
      <c r="BF50" s="1242"/>
      <c r="BG50" s="1242"/>
      <c r="BH50" s="1242"/>
      <c r="BI50" s="1242"/>
      <c r="BJ50" s="1242"/>
      <c r="BK50" s="1242"/>
      <c r="BL50" s="1242"/>
      <c r="BM50" s="1242"/>
      <c r="BN50" s="1242"/>
      <c r="BO50" s="1243"/>
      <c r="BP50" s="1237" t="s">
        <v>528</v>
      </c>
      <c r="BQ50" s="1237"/>
      <c r="BR50" s="1237"/>
      <c r="BS50" s="1237"/>
      <c r="BT50" s="1237"/>
      <c r="BU50" s="1237"/>
      <c r="BV50" s="1237"/>
      <c r="BW50" s="1237"/>
      <c r="BX50" s="1237" t="s">
        <v>529</v>
      </c>
      <c r="BY50" s="1237"/>
      <c r="BZ50" s="1237"/>
      <c r="CA50" s="1237"/>
      <c r="CB50" s="1237"/>
      <c r="CC50" s="1237"/>
      <c r="CD50" s="1237"/>
      <c r="CE50" s="1237"/>
      <c r="CF50" s="1237" t="s">
        <v>530</v>
      </c>
      <c r="CG50" s="1237"/>
      <c r="CH50" s="1237"/>
      <c r="CI50" s="1237"/>
      <c r="CJ50" s="1237"/>
      <c r="CK50" s="1237"/>
      <c r="CL50" s="1237"/>
      <c r="CM50" s="1237"/>
      <c r="CN50" s="1237" t="s">
        <v>531</v>
      </c>
      <c r="CO50" s="1237"/>
      <c r="CP50" s="1237"/>
      <c r="CQ50" s="1237"/>
      <c r="CR50" s="1237"/>
      <c r="CS50" s="1237"/>
      <c r="CT50" s="1237"/>
      <c r="CU50" s="1237"/>
      <c r="CV50" s="1237" t="s">
        <v>532</v>
      </c>
      <c r="CW50" s="1237"/>
      <c r="CX50" s="1237"/>
      <c r="CY50" s="1237"/>
      <c r="CZ50" s="1237"/>
      <c r="DA50" s="1237"/>
      <c r="DB50" s="1237"/>
      <c r="DC50" s="1237"/>
    </row>
    <row r="51" spans="1:109" ht="13.5" customHeight="1" x14ac:dyDescent="0.15">
      <c r="B51" s="259"/>
      <c r="G51" s="1240"/>
      <c r="H51" s="1240"/>
      <c r="I51" s="1253"/>
      <c r="J51" s="1253"/>
      <c r="K51" s="1239"/>
      <c r="L51" s="1239"/>
      <c r="M51" s="1239"/>
      <c r="N51" s="1239"/>
      <c r="AM51" s="359"/>
      <c r="AN51" s="1235" t="s">
        <v>576</v>
      </c>
      <c r="AO51" s="1235"/>
      <c r="AP51" s="1235"/>
      <c r="AQ51" s="1235"/>
      <c r="AR51" s="1235"/>
      <c r="AS51" s="1235"/>
      <c r="AT51" s="1235"/>
      <c r="AU51" s="1235"/>
      <c r="AV51" s="1235"/>
      <c r="AW51" s="1235"/>
      <c r="AX51" s="1235"/>
      <c r="AY51" s="1235"/>
      <c r="AZ51" s="1235"/>
      <c r="BA51" s="1235"/>
      <c r="BB51" s="1235" t="s">
        <v>577</v>
      </c>
      <c r="BC51" s="1235"/>
      <c r="BD51" s="1235"/>
      <c r="BE51" s="1235"/>
      <c r="BF51" s="1235"/>
      <c r="BG51" s="1235"/>
      <c r="BH51" s="1235"/>
      <c r="BI51" s="1235"/>
      <c r="BJ51" s="1235"/>
      <c r="BK51" s="1235"/>
      <c r="BL51" s="1235"/>
      <c r="BM51" s="1235"/>
      <c r="BN51" s="1235"/>
      <c r="BO51" s="1235"/>
      <c r="BP51" s="1232"/>
      <c r="BQ51" s="1232"/>
      <c r="BR51" s="1232"/>
      <c r="BS51" s="1232"/>
      <c r="BT51" s="1232"/>
      <c r="BU51" s="1232"/>
      <c r="BV51" s="1232"/>
      <c r="BW51" s="1232"/>
      <c r="BX51" s="1232"/>
      <c r="BY51" s="1232"/>
      <c r="BZ51" s="1232"/>
      <c r="CA51" s="1232"/>
      <c r="CB51" s="1232"/>
      <c r="CC51" s="1232"/>
      <c r="CD51" s="1232"/>
      <c r="CE51" s="1232"/>
      <c r="CF51" s="1232"/>
      <c r="CG51" s="1232"/>
      <c r="CH51" s="1232"/>
      <c r="CI51" s="1232"/>
      <c r="CJ51" s="1232"/>
      <c r="CK51" s="1232"/>
      <c r="CL51" s="1232"/>
      <c r="CM51" s="1232"/>
      <c r="CN51" s="1232"/>
      <c r="CO51" s="1232"/>
      <c r="CP51" s="1232"/>
      <c r="CQ51" s="1232"/>
      <c r="CR51" s="1232"/>
      <c r="CS51" s="1232"/>
      <c r="CT51" s="1232"/>
      <c r="CU51" s="1232"/>
      <c r="CV51" s="1232"/>
      <c r="CW51" s="1232"/>
      <c r="CX51" s="1232"/>
      <c r="CY51" s="1232"/>
      <c r="CZ51" s="1232"/>
      <c r="DA51" s="1232"/>
      <c r="DB51" s="1232"/>
      <c r="DC51" s="1232"/>
    </row>
    <row r="52" spans="1:109" x14ac:dyDescent="0.15">
      <c r="B52" s="259"/>
      <c r="G52" s="1240"/>
      <c r="H52" s="1240"/>
      <c r="I52" s="1253"/>
      <c r="J52" s="1253"/>
      <c r="K52" s="1239"/>
      <c r="L52" s="1239"/>
      <c r="M52" s="1239"/>
      <c r="N52" s="1239"/>
      <c r="AM52" s="359"/>
      <c r="AN52" s="1235"/>
      <c r="AO52" s="1235"/>
      <c r="AP52" s="1235"/>
      <c r="AQ52" s="1235"/>
      <c r="AR52" s="1235"/>
      <c r="AS52" s="1235"/>
      <c r="AT52" s="1235"/>
      <c r="AU52" s="1235"/>
      <c r="AV52" s="1235"/>
      <c r="AW52" s="1235"/>
      <c r="AX52" s="1235"/>
      <c r="AY52" s="1235"/>
      <c r="AZ52" s="1235"/>
      <c r="BA52" s="1235"/>
      <c r="BB52" s="1235"/>
      <c r="BC52" s="1235"/>
      <c r="BD52" s="1235"/>
      <c r="BE52" s="1235"/>
      <c r="BF52" s="1235"/>
      <c r="BG52" s="1235"/>
      <c r="BH52" s="1235"/>
      <c r="BI52" s="1235"/>
      <c r="BJ52" s="1235"/>
      <c r="BK52" s="1235"/>
      <c r="BL52" s="1235"/>
      <c r="BM52" s="1235"/>
      <c r="BN52" s="1235"/>
      <c r="BO52" s="1235"/>
      <c r="BP52" s="1232"/>
      <c r="BQ52" s="1232"/>
      <c r="BR52" s="1232"/>
      <c r="BS52" s="1232"/>
      <c r="BT52" s="1232"/>
      <c r="BU52" s="1232"/>
      <c r="BV52" s="1232"/>
      <c r="BW52" s="1232"/>
      <c r="BX52" s="1232"/>
      <c r="BY52" s="1232"/>
      <c r="BZ52" s="1232"/>
      <c r="CA52" s="1232"/>
      <c r="CB52" s="1232"/>
      <c r="CC52" s="1232"/>
      <c r="CD52" s="1232"/>
      <c r="CE52" s="1232"/>
      <c r="CF52" s="1232"/>
      <c r="CG52" s="1232"/>
      <c r="CH52" s="1232"/>
      <c r="CI52" s="1232"/>
      <c r="CJ52" s="1232"/>
      <c r="CK52" s="1232"/>
      <c r="CL52" s="1232"/>
      <c r="CM52" s="1232"/>
      <c r="CN52" s="1232"/>
      <c r="CO52" s="1232"/>
      <c r="CP52" s="1232"/>
      <c r="CQ52" s="1232"/>
      <c r="CR52" s="1232"/>
      <c r="CS52" s="1232"/>
      <c r="CT52" s="1232"/>
      <c r="CU52" s="1232"/>
      <c r="CV52" s="1232"/>
      <c r="CW52" s="1232"/>
      <c r="CX52" s="1232"/>
      <c r="CY52" s="1232"/>
      <c r="CZ52" s="1232"/>
      <c r="DA52" s="1232"/>
      <c r="DB52" s="1232"/>
      <c r="DC52" s="1232"/>
    </row>
    <row r="53" spans="1:109" x14ac:dyDescent="0.15">
      <c r="A53" s="358"/>
      <c r="B53" s="259"/>
      <c r="G53" s="1240"/>
      <c r="H53" s="1240"/>
      <c r="I53" s="1238"/>
      <c r="J53" s="1238"/>
      <c r="K53" s="1239"/>
      <c r="L53" s="1239"/>
      <c r="M53" s="1239"/>
      <c r="N53" s="1239"/>
      <c r="AM53" s="359"/>
      <c r="AN53" s="1235"/>
      <c r="AO53" s="1235"/>
      <c r="AP53" s="1235"/>
      <c r="AQ53" s="1235"/>
      <c r="AR53" s="1235"/>
      <c r="AS53" s="1235"/>
      <c r="AT53" s="1235"/>
      <c r="AU53" s="1235"/>
      <c r="AV53" s="1235"/>
      <c r="AW53" s="1235"/>
      <c r="AX53" s="1235"/>
      <c r="AY53" s="1235"/>
      <c r="AZ53" s="1235"/>
      <c r="BA53" s="1235"/>
      <c r="BB53" s="1235" t="s">
        <v>578</v>
      </c>
      <c r="BC53" s="1235"/>
      <c r="BD53" s="1235"/>
      <c r="BE53" s="1235"/>
      <c r="BF53" s="1235"/>
      <c r="BG53" s="1235"/>
      <c r="BH53" s="1235"/>
      <c r="BI53" s="1235"/>
      <c r="BJ53" s="1235"/>
      <c r="BK53" s="1235"/>
      <c r="BL53" s="1235"/>
      <c r="BM53" s="1235"/>
      <c r="BN53" s="1235"/>
      <c r="BO53" s="1235"/>
      <c r="BP53" s="1232">
        <v>63.8</v>
      </c>
      <c r="BQ53" s="1232"/>
      <c r="BR53" s="1232"/>
      <c r="BS53" s="1232"/>
      <c r="BT53" s="1232"/>
      <c r="BU53" s="1232"/>
      <c r="BV53" s="1232"/>
      <c r="BW53" s="1232"/>
      <c r="BX53" s="1232">
        <v>62.4</v>
      </c>
      <c r="BY53" s="1232"/>
      <c r="BZ53" s="1232"/>
      <c r="CA53" s="1232"/>
      <c r="CB53" s="1232"/>
      <c r="CC53" s="1232"/>
      <c r="CD53" s="1232"/>
      <c r="CE53" s="1232"/>
      <c r="CF53" s="1232">
        <v>63.5</v>
      </c>
      <c r="CG53" s="1232"/>
      <c r="CH53" s="1232"/>
      <c r="CI53" s="1232"/>
      <c r="CJ53" s="1232"/>
      <c r="CK53" s="1232"/>
      <c r="CL53" s="1232"/>
      <c r="CM53" s="1232"/>
      <c r="CN53" s="1232">
        <v>64.7</v>
      </c>
      <c r="CO53" s="1232"/>
      <c r="CP53" s="1232"/>
      <c r="CQ53" s="1232"/>
      <c r="CR53" s="1232"/>
      <c r="CS53" s="1232"/>
      <c r="CT53" s="1232"/>
      <c r="CU53" s="1232"/>
      <c r="CV53" s="1232">
        <v>63.5</v>
      </c>
      <c r="CW53" s="1232"/>
      <c r="CX53" s="1232"/>
      <c r="CY53" s="1232"/>
      <c r="CZ53" s="1232"/>
      <c r="DA53" s="1232"/>
      <c r="DB53" s="1232"/>
      <c r="DC53" s="1232"/>
    </row>
    <row r="54" spans="1:109" x14ac:dyDescent="0.15">
      <c r="A54" s="358"/>
      <c r="B54" s="259"/>
      <c r="G54" s="1240"/>
      <c r="H54" s="1240"/>
      <c r="I54" s="1238"/>
      <c r="J54" s="1238"/>
      <c r="K54" s="1239"/>
      <c r="L54" s="1239"/>
      <c r="M54" s="1239"/>
      <c r="N54" s="1239"/>
      <c r="AM54" s="359"/>
      <c r="AN54" s="1235"/>
      <c r="AO54" s="1235"/>
      <c r="AP54" s="1235"/>
      <c r="AQ54" s="1235"/>
      <c r="AR54" s="1235"/>
      <c r="AS54" s="1235"/>
      <c r="AT54" s="1235"/>
      <c r="AU54" s="1235"/>
      <c r="AV54" s="1235"/>
      <c r="AW54" s="1235"/>
      <c r="AX54" s="1235"/>
      <c r="AY54" s="1235"/>
      <c r="AZ54" s="1235"/>
      <c r="BA54" s="1235"/>
      <c r="BB54" s="1235"/>
      <c r="BC54" s="1235"/>
      <c r="BD54" s="1235"/>
      <c r="BE54" s="1235"/>
      <c r="BF54" s="1235"/>
      <c r="BG54" s="1235"/>
      <c r="BH54" s="1235"/>
      <c r="BI54" s="1235"/>
      <c r="BJ54" s="1235"/>
      <c r="BK54" s="1235"/>
      <c r="BL54" s="1235"/>
      <c r="BM54" s="1235"/>
      <c r="BN54" s="1235"/>
      <c r="BO54" s="1235"/>
      <c r="BP54" s="1232"/>
      <c r="BQ54" s="1232"/>
      <c r="BR54" s="1232"/>
      <c r="BS54" s="1232"/>
      <c r="BT54" s="1232"/>
      <c r="BU54" s="1232"/>
      <c r="BV54" s="1232"/>
      <c r="BW54" s="1232"/>
      <c r="BX54" s="1232"/>
      <c r="BY54" s="1232"/>
      <c r="BZ54" s="1232"/>
      <c r="CA54" s="1232"/>
      <c r="CB54" s="1232"/>
      <c r="CC54" s="1232"/>
      <c r="CD54" s="1232"/>
      <c r="CE54" s="1232"/>
      <c r="CF54" s="1232"/>
      <c r="CG54" s="1232"/>
      <c r="CH54" s="1232"/>
      <c r="CI54" s="1232"/>
      <c r="CJ54" s="1232"/>
      <c r="CK54" s="1232"/>
      <c r="CL54" s="1232"/>
      <c r="CM54" s="1232"/>
      <c r="CN54" s="1232"/>
      <c r="CO54" s="1232"/>
      <c r="CP54" s="1232"/>
      <c r="CQ54" s="1232"/>
      <c r="CR54" s="1232"/>
      <c r="CS54" s="1232"/>
      <c r="CT54" s="1232"/>
      <c r="CU54" s="1232"/>
      <c r="CV54" s="1232"/>
      <c r="CW54" s="1232"/>
      <c r="CX54" s="1232"/>
      <c r="CY54" s="1232"/>
      <c r="CZ54" s="1232"/>
      <c r="DA54" s="1232"/>
      <c r="DB54" s="1232"/>
      <c r="DC54" s="1232"/>
    </row>
    <row r="55" spans="1:109" x14ac:dyDescent="0.15">
      <c r="A55" s="358"/>
      <c r="B55" s="259"/>
      <c r="G55" s="1238"/>
      <c r="H55" s="1238"/>
      <c r="I55" s="1238"/>
      <c r="J55" s="1238"/>
      <c r="K55" s="1239"/>
      <c r="L55" s="1239"/>
      <c r="M55" s="1239"/>
      <c r="N55" s="1239"/>
      <c r="AN55" s="1237" t="s">
        <v>579</v>
      </c>
      <c r="AO55" s="1237"/>
      <c r="AP55" s="1237"/>
      <c r="AQ55" s="1237"/>
      <c r="AR55" s="1237"/>
      <c r="AS55" s="1237"/>
      <c r="AT55" s="1237"/>
      <c r="AU55" s="1237"/>
      <c r="AV55" s="1237"/>
      <c r="AW55" s="1237"/>
      <c r="AX55" s="1237"/>
      <c r="AY55" s="1237"/>
      <c r="AZ55" s="1237"/>
      <c r="BA55" s="1237"/>
      <c r="BB55" s="1235" t="s">
        <v>577</v>
      </c>
      <c r="BC55" s="1235"/>
      <c r="BD55" s="1235"/>
      <c r="BE55" s="1235"/>
      <c r="BF55" s="1235"/>
      <c r="BG55" s="1235"/>
      <c r="BH55" s="1235"/>
      <c r="BI55" s="1235"/>
      <c r="BJ55" s="1235"/>
      <c r="BK55" s="1235"/>
      <c r="BL55" s="1235"/>
      <c r="BM55" s="1235"/>
      <c r="BN55" s="1235"/>
      <c r="BO55" s="1235"/>
      <c r="BP55" s="1232">
        <v>5.4</v>
      </c>
      <c r="BQ55" s="1232"/>
      <c r="BR55" s="1232"/>
      <c r="BS55" s="1232"/>
      <c r="BT55" s="1232"/>
      <c r="BU55" s="1232"/>
      <c r="BV55" s="1232"/>
      <c r="BW55" s="1232"/>
      <c r="BX55" s="1232">
        <v>3.9</v>
      </c>
      <c r="BY55" s="1232"/>
      <c r="BZ55" s="1232"/>
      <c r="CA55" s="1232"/>
      <c r="CB55" s="1232"/>
      <c r="CC55" s="1232"/>
      <c r="CD55" s="1232"/>
      <c r="CE55" s="1232"/>
      <c r="CF55" s="1232">
        <v>0</v>
      </c>
      <c r="CG55" s="1232"/>
      <c r="CH55" s="1232"/>
      <c r="CI55" s="1232"/>
      <c r="CJ55" s="1232"/>
      <c r="CK55" s="1232"/>
      <c r="CL55" s="1232"/>
      <c r="CM55" s="1232"/>
      <c r="CN55" s="1232">
        <v>0</v>
      </c>
      <c r="CO55" s="1232"/>
      <c r="CP55" s="1232"/>
      <c r="CQ55" s="1232"/>
      <c r="CR55" s="1232"/>
      <c r="CS55" s="1232"/>
      <c r="CT55" s="1232"/>
      <c r="CU55" s="1232"/>
      <c r="CV55" s="1232">
        <v>0</v>
      </c>
      <c r="CW55" s="1232"/>
      <c r="CX55" s="1232"/>
      <c r="CY55" s="1232"/>
      <c r="CZ55" s="1232"/>
      <c r="DA55" s="1232"/>
      <c r="DB55" s="1232"/>
      <c r="DC55" s="1232"/>
    </row>
    <row r="56" spans="1:109" x14ac:dyDescent="0.15">
      <c r="A56" s="358"/>
      <c r="B56" s="259"/>
      <c r="G56" s="1238"/>
      <c r="H56" s="1238"/>
      <c r="I56" s="1238"/>
      <c r="J56" s="1238"/>
      <c r="K56" s="1239"/>
      <c r="L56" s="1239"/>
      <c r="M56" s="1239"/>
      <c r="N56" s="1239"/>
      <c r="AN56" s="1237"/>
      <c r="AO56" s="1237"/>
      <c r="AP56" s="1237"/>
      <c r="AQ56" s="1237"/>
      <c r="AR56" s="1237"/>
      <c r="AS56" s="1237"/>
      <c r="AT56" s="1237"/>
      <c r="AU56" s="1237"/>
      <c r="AV56" s="1237"/>
      <c r="AW56" s="1237"/>
      <c r="AX56" s="1237"/>
      <c r="AY56" s="1237"/>
      <c r="AZ56" s="1237"/>
      <c r="BA56" s="1237"/>
      <c r="BB56" s="1235"/>
      <c r="BC56" s="1235"/>
      <c r="BD56" s="1235"/>
      <c r="BE56" s="1235"/>
      <c r="BF56" s="1235"/>
      <c r="BG56" s="1235"/>
      <c r="BH56" s="1235"/>
      <c r="BI56" s="1235"/>
      <c r="BJ56" s="1235"/>
      <c r="BK56" s="1235"/>
      <c r="BL56" s="1235"/>
      <c r="BM56" s="1235"/>
      <c r="BN56" s="1235"/>
      <c r="BO56" s="1235"/>
      <c r="BP56" s="1232"/>
      <c r="BQ56" s="1232"/>
      <c r="BR56" s="1232"/>
      <c r="BS56" s="1232"/>
      <c r="BT56" s="1232"/>
      <c r="BU56" s="1232"/>
      <c r="BV56" s="1232"/>
      <c r="BW56" s="1232"/>
      <c r="BX56" s="1232"/>
      <c r="BY56" s="1232"/>
      <c r="BZ56" s="1232"/>
      <c r="CA56" s="1232"/>
      <c r="CB56" s="1232"/>
      <c r="CC56" s="1232"/>
      <c r="CD56" s="1232"/>
      <c r="CE56" s="1232"/>
      <c r="CF56" s="1232"/>
      <c r="CG56" s="1232"/>
      <c r="CH56" s="1232"/>
      <c r="CI56" s="1232"/>
      <c r="CJ56" s="1232"/>
      <c r="CK56" s="1232"/>
      <c r="CL56" s="1232"/>
      <c r="CM56" s="1232"/>
      <c r="CN56" s="1232"/>
      <c r="CO56" s="1232"/>
      <c r="CP56" s="1232"/>
      <c r="CQ56" s="1232"/>
      <c r="CR56" s="1232"/>
      <c r="CS56" s="1232"/>
      <c r="CT56" s="1232"/>
      <c r="CU56" s="1232"/>
      <c r="CV56" s="1232"/>
      <c r="CW56" s="1232"/>
      <c r="CX56" s="1232"/>
      <c r="CY56" s="1232"/>
      <c r="CZ56" s="1232"/>
      <c r="DA56" s="1232"/>
      <c r="DB56" s="1232"/>
      <c r="DC56" s="1232"/>
    </row>
    <row r="57" spans="1:109" s="358" customFormat="1" x14ac:dyDescent="0.15">
      <c r="B57" s="362"/>
      <c r="G57" s="1238"/>
      <c r="H57" s="1238"/>
      <c r="I57" s="1233"/>
      <c r="J57" s="1233"/>
      <c r="K57" s="1239"/>
      <c r="L57" s="1239"/>
      <c r="M57" s="1239"/>
      <c r="N57" s="1239"/>
      <c r="AM57" s="255"/>
      <c r="AN57" s="1237"/>
      <c r="AO57" s="1237"/>
      <c r="AP57" s="1237"/>
      <c r="AQ57" s="1237"/>
      <c r="AR57" s="1237"/>
      <c r="AS57" s="1237"/>
      <c r="AT57" s="1237"/>
      <c r="AU57" s="1237"/>
      <c r="AV57" s="1237"/>
      <c r="AW57" s="1237"/>
      <c r="AX57" s="1237"/>
      <c r="AY57" s="1237"/>
      <c r="AZ57" s="1237"/>
      <c r="BA57" s="1237"/>
      <c r="BB57" s="1235" t="s">
        <v>578</v>
      </c>
      <c r="BC57" s="1235"/>
      <c r="BD57" s="1235"/>
      <c r="BE57" s="1235"/>
      <c r="BF57" s="1235"/>
      <c r="BG57" s="1235"/>
      <c r="BH57" s="1235"/>
      <c r="BI57" s="1235"/>
      <c r="BJ57" s="1235"/>
      <c r="BK57" s="1235"/>
      <c r="BL57" s="1235"/>
      <c r="BM57" s="1235"/>
      <c r="BN57" s="1235"/>
      <c r="BO57" s="1235"/>
      <c r="BP57" s="1232">
        <v>62.5</v>
      </c>
      <c r="BQ57" s="1232"/>
      <c r="BR57" s="1232"/>
      <c r="BS57" s="1232"/>
      <c r="BT57" s="1232"/>
      <c r="BU57" s="1232"/>
      <c r="BV57" s="1232"/>
      <c r="BW57" s="1232"/>
      <c r="BX57" s="1232">
        <v>63.1</v>
      </c>
      <c r="BY57" s="1232"/>
      <c r="BZ57" s="1232"/>
      <c r="CA57" s="1232"/>
      <c r="CB57" s="1232"/>
      <c r="CC57" s="1232"/>
      <c r="CD57" s="1232"/>
      <c r="CE57" s="1232"/>
      <c r="CF57" s="1232">
        <v>63.2</v>
      </c>
      <c r="CG57" s="1232"/>
      <c r="CH57" s="1232"/>
      <c r="CI57" s="1232"/>
      <c r="CJ57" s="1232"/>
      <c r="CK57" s="1232"/>
      <c r="CL57" s="1232"/>
      <c r="CM57" s="1232"/>
      <c r="CN57" s="1232">
        <v>64</v>
      </c>
      <c r="CO57" s="1232"/>
      <c r="CP57" s="1232"/>
      <c r="CQ57" s="1232"/>
      <c r="CR57" s="1232"/>
      <c r="CS57" s="1232"/>
      <c r="CT57" s="1232"/>
      <c r="CU57" s="1232"/>
      <c r="CV57" s="1232">
        <v>65.599999999999994</v>
      </c>
      <c r="CW57" s="1232"/>
      <c r="CX57" s="1232"/>
      <c r="CY57" s="1232"/>
      <c r="CZ57" s="1232"/>
      <c r="DA57" s="1232"/>
      <c r="DB57" s="1232"/>
      <c r="DC57" s="1232"/>
      <c r="DD57" s="363"/>
      <c r="DE57" s="362"/>
    </row>
    <row r="58" spans="1:109" s="358" customFormat="1" x14ac:dyDescent="0.15">
      <c r="A58" s="255"/>
      <c r="B58" s="362"/>
      <c r="G58" s="1238"/>
      <c r="H58" s="1238"/>
      <c r="I58" s="1233"/>
      <c r="J58" s="1233"/>
      <c r="K58" s="1239"/>
      <c r="L58" s="1239"/>
      <c r="M58" s="1239"/>
      <c r="N58" s="1239"/>
      <c r="AM58" s="255"/>
      <c r="AN58" s="1237"/>
      <c r="AO58" s="1237"/>
      <c r="AP58" s="1237"/>
      <c r="AQ58" s="1237"/>
      <c r="AR58" s="1237"/>
      <c r="AS58" s="1237"/>
      <c r="AT58" s="1237"/>
      <c r="AU58" s="1237"/>
      <c r="AV58" s="1237"/>
      <c r="AW58" s="1237"/>
      <c r="AX58" s="1237"/>
      <c r="AY58" s="1237"/>
      <c r="AZ58" s="1237"/>
      <c r="BA58" s="1237"/>
      <c r="BB58" s="1235"/>
      <c r="BC58" s="1235"/>
      <c r="BD58" s="1235"/>
      <c r="BE58" s="1235"/>
      <c r="BF58" s="1235"/>
      <c r="BG58" s="1235"/>
      <c r="BH58" s="1235"/>
      <c r="BI58" s="1235"/>
      <c r="BJ58" s="1235"/>
      <c r="BK58" s="1235"/>
      <c r="BL58" s="1235"/>
      <c r="BM58" s="1235"/>
      <c r="BN58" s="1235"/>
      <c r="BO58" s="1235"/>
      <c r="BP58" s="1232"/>
      <c r="BQ58" s="1232"/>
      <c r="BR58" s="1232"/>
      <c r="BS58" s="1232"/>
      <c r="BT58" s="1232"/>
      <c r="BU58" s="1232"/>
      <c r="BV58" s="1232"/>
      <c r="BW58" s="1232"/>
      <c r="BX58" s="1232"/>
      <c r="BY58" s="1232"/>
      <c r="BZ58" s="1232"/>
      <c r="CA58" s="1232"/>
      <c r="CB58" s="1232"/>
      <c r="CC58" s="1232"/>
      <c r="CD58" s="1232"/>
      <c r="CE58" s="1232"/>
      <c r="CF58" s="1232"/>
      <c r="CG58" s="1232"/>
      <c r="CH58" s="1232"/>
      <c r="CI58" s="1232"/>
      <c r="CJ58" s="1232"/>
      <c r="CK58" s="1232"/>
      <c r="CL58" s="1232"/>
      <c r="CM58" s="1232"/>
      <c r="CN58" s="1232"/>
      <c r="CO58" s="1232"/>
      <c r="CP58" s="1232"/>
      <c r="CQ58" s="1232"/>
      <c r="CR58" s="1232"/>
      <c r="CS58" s="1232"/>
      <c r="CT58" s="1232"/>
      <c r="CU58" s="1232"/>
      <c r="CV58" s="1232"/>
      <c r="CW58" s="1232"/>
      <c r="CX58" s="1232"/>
      <c r="CY58" s="1232"/>
      <c r="CZ58" s="1232"/>
      <c r="DA58" s="1232"/>
      <c r="DB58" s="1232"/>
      <c r="DC58" s="1232"/>
      <c r="DD58" s="363"/>
      <c r="DE58" s="362"/>
    </row>
    <row r="59" spans="1:109" s="358" customFormat="1" x14ac:dyDescent="0.1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x14ac:dyDescent="0.15">
      <c r="B63" s="312" t="s">
        <v>580</v>
      </c>
    </row>
    <row r="64" spans="1:109" x14ac:dyDescent="0.15">
      <c r="B64" s="259"/>
      <c r="G64" s="357"/>
      <c r="I64" s="369"/>
      <c r="J64" s="369"/>
      <c r="K64" s="369"/>
      <c r="L64" s="369"/>
      <c r="M64" s="369"/>
      <c r="N64" s="370"/>
      <c r="AM64" s="357"/>
      <c r="AN64" s="357" t="s">
        <v>573</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x14ac:dyDescent="0.15">
      <c r="B65" s="259"/>
      <c r="AN65" s="1244" t="s">
        <v>581</v>
      </c>
      <c r="AO65" s="1245"/>
      <c r="AP65" s="1245"/>
      <c r="AQ65" s="1245"/>
      <c r="AR65" s="1245"/>
      <c r="AS65" s="1245"/>
      <c r="AT65" s="1245"/>
      <c r="AU65" s="1245"/>
      <c r="AV65" s="1245"/>
      <c r="AW65" s="1245"/>
      <c r="AX65" s="1245"/>
      <c r="AY65" s="1245"/>
      <c r="AZ65" s="1245"/>
      <c r="BA65" s="1245"/>
      <c r="BB65" s="1245"/>
      <c r="BC65" s="1245"/>
      <c r="BD65" s="1245"/>
      <c r="BE65" s="1245"/>
      <c r="BF65" s="1245"/>
      <c r="BG65" s="1245"/>
      <c r="BH65" s="1245"/>
      <c r="BI65" s="1245"/>
      <c r="BJ65" s="1245"/>
      <c r="BK65" s="1245"/>
      <c r="BL65" s="1245"/>
      <c r="BM65" s="1245"/>
      <c r="BN65" s="1245"/>
      <c r="BO65" s="1245"/>
      <c r="BP65" s="1245"/>
      <c r="BQ65" s="1245"/>
      <c r="BR65" s="1245"/>
      <c r="BS65" s="1245"/>
      <c r="BT65" s="1245"/>
      <c r="BU65" s="1245"/>
      <c r="BV65" s="1245"/>
      <c r="BW65" s="1245"/>
      <c r="BX65" s="1245"/>
      <c r="BY65" s="1245"/>
      <c r="BZ65" s="1245"/>
      <c r="CA65" s="1245"/>
      <c r="CB65" s="1245"/>
      <c r="CC65" s="1245"/>
      <c r="CD65" s="1245"/>
      <c r="CE65" s="1245"/>
      <c r="CF65" s="1245"/>
      <c r="CG65" s="1245"/>
      <c r="CH65" s="1245"/>
      <c r="CI65" s="1245"/>
      <c r="CJ65" s="1245"/>
      <c r="CK65" s="1245"/>
      <c r="CL65" s="1245"/>
      <c r="CM65" s="1245"/>
      <c r="CN65" s="1245"/>
      <c r="CO65" s="1245"/>
      <c r="CP65" s="1245"/>
      <c r="CQ65" s="1245"/>
      <c r="CR65" s="1245"/>
      <c r="CS65" s="1245"/>
      <c r="CT65" s="1245"/>
      <c r="CU65" s="1245"/>
      <c r="CV65" s="1245"/>
      <c r="CW65" s="1245"/>
      <c r="CX65" s="1245"/>
      <c r="CY65" s="1245"/>
      <c r="CZ65" s="1245"/>
      <c r="DA65" s="1245"/>
      <c r="DB65" s="1245"/>
      <c r="DC65" s="1246"/>
    </row>
    <row r="66" spans="2:107" x14ac:dyDescent="0.15">
      <c r="B66" s="259"/>
      <c r="AN66" s="1247"/>
      <c r="AO66" s="1248"/>
      <c r="AP66" s="1248"/>
      <c r="AQ66" s="1248"/>
      <c r="AR66" s="1248"/>
      <c r="AS66" s="1248"/>
      <c r="AT66" s="1248"/>
      <c r="AU66" s="1248"/>
      <c r="AV66" s="1248"/>
      <c r="AW66" s="1248"/>
      <c r="AX66" s="1248"/>
      <c r="AY66" s="1248"/>
      <c r="AZ66" s="1248"/>
      <c r="BA66" s="1248"/>
      <c r="BB66" s="1248"/>
      <c r="BC66" s="1248"/>
      <c r="BD66" s="1248"/>
      <c r="BE66" s="1248"/>
      <c r="BF66" s="1248"/>
      <c r="BG66" s="1248"/>
      <c r="BH66" s="1248"/>
      <c r="BI66" s="1248"/>
      <c r="BJ66" s="1248"/>
      <c r="BK66" s="1248"/>
      <c r="BL66" s="1248"/>
      <c r="BM66" s="1248"/>
      <c r="BN66" s="1248"/>
      <c r="BO66" s="1248"/>
      <c r="BP66" s="1248"/>
      <c r="BQ66" s="1248"/>
      <c r="BR66" s="1248"/>
      <c r="BS66" s="1248"/>
      <c r="BT66" s="1248"/>
      <c r="BU66" s="1248"/>
      <c r="BV66" s="1248"/>
      <c r="BW66" s="1248"/>
      <c r="BX66" s="1248"/>
      <c r="BY66" s="1248"/>
      <c r="BZ66" s="1248"/>
      <c r="CA66" s="1248"/>
      <c r="CB66" s="1248"/>
      <c r="CC66" s="1248"/>
      <c r="CD66" s="1248"/>
      <c r="CE66" s="1248"/>
      <c r="CF66" s="1248"/>
      <c r="CG66" s="1248"/>
      <c r="CH66" s="1248"/>
      <c r="CI66" s="1248"/>
      <c r="CJ66" s="1248"/>
      <c r="CK66" s="1248"/>
      <c r="CL66" s="1248"/>
      <c r="CM66" s="1248"/>
      <c r="CN66" s="1248"/>
      <c r="CO66" s="1248"/>
      <c r="CP66" s="1248"/>
      <c r="CQ66" s="1248"/>
      <c r="CR66" s="1248"/>
      <c r="CS66" s="1248"/>
      <c r="CT66" s="1248"/>
      <c r="CU66" s="1248"/>
      <c r="CV66" s="1248"/>
      <c r="CW66" s="1248"/>
      <c r="CX66" s="1248"/>
      <c r="CY66" s="1248"/>
      <c r="CZ66" s="1248"/>
      <c r="DA66" s="1248"/>
      <c r="DB66" s="1248"/>
      <c r="DC66" s="1249"/>
    </row>
    <row r="67" spans="2:107" x14ac:dyDescent="0.15">
      <c r="B67" s="259"/>
      <c r="AN67" s="1247"/>
      <c r="AO67" s="1248"/>
      <c r="AP67" s="1248"/>
      <c r="AQ67" s="1248"/>
      <c r="AR67" s="1248"/>
      <c r="AS67" s="1248"/>
      <c r="AT67" s="1248"/>
      <c r="AU67" s="1248"/>
      <c r="AV67" s="1248"/>
      <c r="AW67" s="1248"/>
      <c r="AX67" s="1248"/>
      <c r="AY67" s="1248"/>
      <c r="AZ67" s="1248"/>
      <c r="BA67" s="1248"/>
      <c r="BB67" s="1248"/>
      <c r="BC67" s="1248"/>
      <c r="BD67" s="1248"/>
      <c r="BE67" s="1248"/>
      <c r="BF67" s="1248"/>
      <c r="BG67" s="1248"/>
      <c r="BH67" s="1248"/>
      <c r="BI67" s="1248"/>
      <c r="BJ67" s="1248"/>
      <c r="BK67" s="1248"/>
      <c r="BL67" s="1248"/>
      <c r="BM67" s="1248"/>
      <c r="BN67" s="1248"/>
      <c r="BO67" s="1248"/>
      <c r="BP67" s="1248"/>
      <c r="BQ67" s="1248"/>
      <c r="BR67" s="1248"/>
      <c r="BS67" s="1248"/>
      <c r="BT67" s="1248"/>
      <c r="BU67" s="1248"/>
      <c r="BV67" s="1248"/>
      <c r="BW67" s="1248"/>
      <c r="BX67" s="1248"/>
      <c r="BY67" s="1248"/>
      <c r="BZ67" s="1248"/>
      <c r="CA67" s="1248"/>
      <c r="CB67" s="1248"/>
      <c r="CC67" s="1248"/>
      <c r="CD67" s="1248"/>
      <c r="CE67" s="1248"/>
      <c r="CF67" s="1248"/>
      <c r="CG67" s="1248"/>
      <c r="CH67" s="1248"/>
      <c r="CI67" s="1248"/>
      <c r="CJ67" s="1248"/>
      <c r="CK67" s="1248"/>
      <c r="CL67" s="1248"/>
      <c r="CM67" s="1248"/>
      <c r="CN67" s="1248"/>
      <c r="CO67" s="1248"/>
      <c r="CP67" s="1248"/>
      <c r="CQ67" s="1248"/>
      <c r="CR67" s="1248"/>
      <c r="CS67" s="1248"/>
      <c r="CT67" s="1248"/>
      <c r="CU67" s="1248"/>
      <c r="CV67" s="1248"/>
      <c r="CW67" s="1248"/>
      <c r="CX67" s="1248"/>
      <c r="CY67" s="1248"/>
      <c r="CZ67" s="1248"/>
      <c r="DA67" s="1248"/>
      <c r="DB67" s="1248"/>
      <c r="DC67" s="1249"/>
    </row>
    <row r="68" spans="2:107" x14ac:dyDescent="0.15">
      <c r="B68" s="259"/>
      <c r="AN68" s="1247"/>
      <c r="AO68" s="1248"/>
      <c r="AP68" s="1248"/>
      <c r="AQ68" s="1248"/>
      <c r="AR68" s="1248"/>
      <c r="AS68" s="1248"/>
      <c r="AT68" s="1248"/>
      <c r="AU68" s="1248"/>
      <c r="AV68" s="1248"/>
      <c r="AW68" s="1248"/>
      <c r="AX68" s="1248"/>
      <c r="AY68" s="1248"/>
      <c r="AZ68" s="1248"/>
      <c r="BA68" s="1248"/>
      <c r="BB68" s="1248"/>
      <c r="BC68" s="1248"/>
      <c r="BD68" s="1248"/>
      <c r="BE68" s="1248"/>
      <c r="BF68" s="1248"/>
      <c r="BG68" s="1248"/>
      <c r="BH68" s="1248"/>
      <c r="BI68" s="1248"/>
      <c r="BJ68" s="1248"/>
      <c r="BK68" s="1248"/>
      <c r="BL68" s="1248"/>
      <c r="BM68" s="1248"/>
      <c r="BN68" s="1248"/>
      <c r="BO68" s="1248"/>
      <c r="BP68" s="1248"/>
      <c r="BQ68" s="1248"/>
      <c r="BR68" s="1248"/>
      <c r="BS68" s="1248"/>
      <c r="BT68" s="1248"/>
      <c r="BU68" s="1248"/>
      <c r="BV68" s="1248"/>
      <c r="BW68" s="1248"/>
      <c r="BX68" s="1248"/>
      <c r="BY68" s="1248"/>
      <c r="BZ68" s="1248"/>
      <c r="CA68" s="1248"/>
      <c r="CB68" s="1248"/>
      <c r="CC68" s="1248"/>
      <c r="CD68" s="1248"/>
      <c r="CE68" s="1248"/>
      <c r="CF68" s="1248"/>
      <c r="CG68" s="1248"/>
      <c r="CH68" s="1248"/>
      <c r="CI68" s="1248"/>
      <c r="CJ68" s="1248"/>
      <c r="CK68" s="1248"/>
      <c r="CL68" s="1248"/>
      <c r="CM68" s="1248"/>
      <c r="CN68" s="1248"/>
      <c r="CO68" s="1248"/>
      <c r="CP68" s="1248"/>
      <c r="CQ68" s="1248"/>
      <c r="CR68" s="1248"/>
      <c r="CS68" s="1248"/>
      <c r="CT68" s="1248"/>
      <c r="CU68" s="1248"/>
      <c r="CV68" s="1248"/>
      <c r="CW68" s="1248"/>
      <c r="CX68" s="1248"/>
      <c r="CY68" s="1248"/>
      <c r="CZ68" s="1248"/>
      <c r="DA68" s="1248"/>
      <c r="DB68" s="1248"/>
      <c r="DC68" s="1249"/>
    </row>
    <row r="69" spans="2:107" x14ac:dyDescent="0.15">
      <c r="B69" s="259"/>
      <c r="AN69" s="1250"/>
      <c r="AO69" s="1251"/>
      <c r="AP69" s="1251"/>
      <c r="AQ69" s="1251"/>
      <c r="AR69" s="1251"/>
      <c r="AS69" s="1251"/>
      <c r="AT69" s="1251"/>
      <c r="AU69" s="1251"/>
      <c r="AV69" s="1251"/>
      <c r="AW69" s="1251"/>
      <c r="AX69" s="1251"/>
      <c r="AY69" s="1251"/>
      <c r="AZ69" s="1251"/>
      <c r="BA69" s="1251"/>
      <c r="BB69" s="1251"/>
      <c r="BC69" s="1251"/>
      <c r="BD69" s="1251"/>
      <c r="BE69" s="1251"/>
      <c r="BF69" s="1251"/>
      <c r="BG69" s="1251"/>
      <c r="BH69" s="1251"/>
      <c r="BI69" s="1251"/>
      <c r="BJ69" s="1251"/>
      <c r="BK69" s="1251"/>
      <c r="BL69" s="1251"/>
      <c r="BM69" s="1251"/>
      <c r="BN69" s="1251"/>
      <c r="BO69" s="1251"/>
      <c r="BP69" s="1251"/>
      <c r="BQ69" s="1251"/>
      <c r="BR69" s="1251"/>
      <c r="BS69" s="1251"/>
      <c r="BT69" s="1251"/>
      <c r="BU69" s="1251"/>
      <c r="BV69" s="1251"/>
      <c r="BW69" s="1251"/>
      <c r="BX69" s="1251"/>
      <c r="BY69" s="1251"/>
      <c r="BZ69" s="1251"/>
      <c r="CA69" s="1251"/>
      <c r="CB69" s="1251"/>
      <c r="CC69" s="1251"/>
      <c r="CD69" s="1251"/>
      <c r="CE69" s="1251"/>
      <c r="CF69" s="1251"/>
      <c r="CG69" s="1251"/>
      <c r="CH69" s="1251"/>
      <c r="CI69" s="1251"/>
      <c r="CJ69" s="1251"/>
      <c r="CK69" s="1251"/>
      <c r="CL69" s="1251"/>
      <c r="CM69" s="1251"/>
      <c r="CN69" s="1251"/>
      <c r="CO69" s="1251"/>
      <c r="CP69" s="1251"/>
      <c r="CQ69" s="1251"/>
      <c r="CR69" s="1251"/>
      <c r="CS69" s="1251"/>
      <c r="CT69" s="1251"/>
      <c r="CU69" s="1251"/>
      <c r="CV69" s="1251"/>
      <c r="CW69" s="1251"/>
      <c r="CX69" s="1251"/>
      <c r="CY69" s="1251"/>
      <c r="CZ69" s="1251"/>
      <c r="DA69" s="1251"/>
      <c r="DB69" s="1251"/>
      <c r="DC69" s="1252"/>
    </row>
    <row r="70" spans="2:107" x14ac:dyDescent="0.1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59"/>
      <c r="G71" s="374"/>
      <c r="I71" s="375"/>
      <c r="J71" s="372"/>
      <c r="K71" s="372"/>
      <c r="L71" s="373"/>
      <c r="M71" s="372"/>
      <c r="N71" s="373"/>
      <c r="AM71" s="374"/>
      <c r="AN71" s="255" t="s">
        <v>575</v>
      </c>
    </row>
    <row r="72" spans="2:107" x14ac:dyDescent="0.15">
      <c r="B72" s="259"/>
      <c r="G72" s="1238"/>
      <c r="H72" s="1238"/>
      <c r="I72" s="1238"/>
      <c r="J72" s="1238"/>
      <c r="K72" s="360"/>
      <c r="L72" s="360"/>
      <c r="M72" s="361"/>
      <c r="N72" s="361"/>
      <c r="AN72" s="1241"/>
      <c r="AO72" s="1242"/>
      <c r="AP72" s="1242"/>
      <c r="AQ72" s="1242"/>
      <c r="AR72" s="1242"/>
      <c r="AS72" s="1242"/>
      <c r="AT72" s="1242"/>
      <c r="AU72" s="1242"/>
      <c r="AV72" s="1242"/>
      <c r="AW72" s="1242"/>
      <c r="AX72" s="1242"/>
      <c r="AY72" s="1242"/>
      <c r="AZ72" s="1242"/>
      <c r="BA72" s="1242"/>
      <c r="BB72" s="1242"/>
      <c r="BC72" s="1242"/>
      <c r="BD72" s="1242"/>
      <c r="BE72" s="1242"/>
      <c r="BF72" s="1242"/>
      <c r="BG72" s="1242"/>
      <c r="BH72" s="1242"/>
      <c r="BI72" s="1242"/>
      <c r="BJ72" s="1242"/>
      <c r="BK72" s="1242"/>
      <c r="BL72" s="1242"/>
      <c r="BM72" s="1242"/>
      <c r="BN72" s="1242"/>
      <c r="BO72" s="1243"/>
      <c r="BP72" s="1237" t="s">
        <v>528</v>
      </c>
      <c r="BQ72" s="1237"/>
      <c r="BR72" s="1237"/>
      <c r="BS72" s="1237"/>
      <c r="BT72" s="1237"/>
      <c r="BU72" s="1237"/>
      <c r="BV72" s="1237"/>
      <c r="BW72" s="1237"/>
      <c r="BX72" s="1237" t="s">
        <v>529</v>
      </c>
      <c r="BY72" s="1237"/>
      <c r="BZ72" s="1237"/>
      <c r="CA72" s="1237"/>
      <c r="CB72" s="1237"/>
      <c r="CC72" s="1237"/>
      <c r="CD72" s="1237"/>
      <c r="CE72" s="1237"/>
      <c r="CF72" s="1237" t="s">
        <v>530</v>
      </c>
      <c r="CG72" s="1237"/>
      <c r="CH72" s="1237"/>
      <c r="CI72" s="1237"/>
      <c r="CJ72" s="1237"/>
      <c r="CK72" s="1237"/>
      <c r="CL72" s="1237"/>
      <c r="CM72" s="1237"/>
      <c r="CN72" s="1237" t="s">
        <v>531</v>
      </c>
      <c r="CO72" s="1237"/>
      <c r="CP72" s="1237"/>
      <c r="CQ72" s="1237"/>
      <c r="CR72" s="1237"/>
      <c r="CS72" s="1237"/>
      <c r="CT72" s="1237"/>
      <c r="CU72" s="1237"/>
      <c r="CV72" s="1237" t="s">
        <v>532</v>
      </c>
      <c r="CW72" s="1237"/>
      <c r="CX72" s="1237"/>
      <c r="CY72" s="1237"/>
      <c r="CZ72" s="1237"/>
      <c r="DA72" s="1237"/>
      <c r="DB72" s="1237"/>
      <c r="DC72" s="1237"/>
    </row>
    <row r="73" spans="2:107" x14ac:dyDescent="0.15">
      <c r="B73" s="259"/>
      <c r="G73" s="1240"/>
      <c r="H73" s="1240"/>
      <c r="I73" s="1240"/>
      <c r="J73" s="1240"/>
      <c r="K73" s="1236"/>
      <c r="L73" s="1236"/>
      <c r="M73" s="1236"/>
      <c r="N73" s="1236"/>
      <c r="AM73" s="359"/>
      <c r="AN73" s="1235" t="s">
        <v>576</v>
      </c>
      <c r="AO73" s="1235"/>
      <c r="AP73" s="1235"/>
      <c r="AQ73" s="1235"/>
      <c r="AR73" s="1235"/>
      <c r="AS73" s="1235"/>
      <c r="AT73" s="1235"/>
      <c r="AU73" s="1235"/>
      <c r="AV73" s="1235"/>
      <c r="AW73" s="1235"/>
      <c r="AX73" s="1235"/>
      <c r="AY73" s="1235"/>
      <c r="AZ73" s="1235"/>
      <c r="BA73" s="1235"/>
      <c r="BB73" s="1235" t="s">
        <v>577</v>
      </c>
      <c r="BC73" s="1235"/>
      <c r="BD73" s="1235"/>
      <c r="BE73" s="1235"/>
      <c r="BF73" s="1235"/>
      <c r="BG73" s="1235"/>
      <c r="BH73" s="1235"/>
      <c r="BI73" s="1235"/>
      <c r="BJ73" s="1235"/>
      <c r="BK73" s="1235"/>
      <c r="BL73" s="1235"/>
      <c r="BM73" s="1235"/>
      <c r="BN73" s="1235"/>
      <c r="BO73" s="1235"/>
      <c r="BP73" s="1232"/>
      <c r="BQ73" s="1232"/>
      <c r="BR73" s="1232"/>
      <c r="BS73" s="1232"/>
      <c r="BT73" s="1232"/>
      <c r="BU73" s="1232"/>
      <c r="BV73" s="1232"/>
      <c r="BW73" s="1232"/>
      <c r="BX73" s="1232"/>
      <c r="BY73" s="1232"/>
      <c r="BZ73" s="1232"/>
      <c r="CA73" s="1232"/>
      <c r="CB73" s="1232"/>
      <c r="CC73" s="1232"/>
      <c r="CD73" s="1232"/>
      <c r="CE73" s="1232"/>
      <c r="CF73" s="1232"/>
      <c r="CG73" s="1232"/>
      <c r="CH73" s="1232"/>
      <c r="CI73" s="1232"/>
      <c r="CJ73" s="1232"/>
      <c r="CK73" s="1232"/>
      <c r="CL73" s="1232"/>
      <c r="CM73" s="1232"/>
      <c r="CN73" s="1232"/>
      <c r="CO73" s="1232"/>
      <c r="CP73" s="1232"/>
      <c r="CQ73" s="1232"/>
      <c r="CR73" s="1232"/>
      <c r="CS73" s="1232"/>
      <c r="CT73" s="1232"/>
      <c r="CU73" s="1232"/>
      <c r="CV73" s="1232"/>
      <c r="CW73" s="1232"/>
      <c r="CX73" s="1232"/>
      <c r="CY73" s="1232"/>
      <c r="CZ73" s="1232"/>
      <c r="DA73" s="1232"/>
      <c r="DB73" s="1232"/>
      <c r="DC73" s="1232"/>
    </row>
    <row r="74" spans="2:107" x14ac:dyDescent="0.15">
      <c r="B74" s="259"/>
      <c r="G74" s="1240"/>
      <c r="H74" s="1240"/>
      <c r="I74" s="1240"/>
      <c r="J74" s="1240"/>
      <c r="K74" s="1236"/>
      <c r="L74" s="1236"/>
      <c r="M74" s="1236"/>
      <c r="N74" s="1236"/>
      <c r="AM74" s="359"/>
      <c r="AN74" s="1235"/>
      <c r="AO74" s="1235"/>
      <c r="AP74" s="1235"/>
      <c r="AQ74" s="1235"/>
      <c r="AR74" s="1235"/>
      <c r="AS74" s="1235"/>
      <c r="AT74" s="1235"/>
      <c r="AU74" s="1235"/>
      <c r="AV74" s="1235"/>
      <c r="AW74" s="1235"/>
      <c r="AX74" s="1235"/>
      <c r="AY74" s="1235"/>
      <c r="AZ74" s="1235"/>
      <c r="BA74" s="1235"/>
      <c r="BB74" s="1235"/>
      <c r="BC74" s="1235"/>
      <c r="BD74" s="1235"/>
      <c r="BE74" s="1235"/>
      <c r="BF74" s="1235"/>
      <c r="BG74" s="1235"/>
      <c r="BH74" s="1235"/>
      <c r="BI74" s="1235"/>
      <c r="BJ74" s="1235"/>
      <c r="BK74" s="1235"/>
      <c r="BL74" s="1235"/>
      <c r="BM74" s="1235"/>
      <c r="BN74" s="1235"/>
      <c r="BO74" s="1235"/>
      <c r="BP74" s="1232"/>
      <c r="BQ74" s="1232"/>
      <c r="BR74" s="1232"/>
      <c r="BS74" s="1232"/>
      <c r="BT74" s="1232"/>
      <c r="BU74" s="1232"/>
      <c r="BV74" s="1232"/>
      <c r="BW74" s="1232"/>
      <c r="BX74" s="1232"/>
      <c r="BY74" s="1232"/>
      <c r="BZ74" s="1232"/>
      <c r="CA74" s="1232"/>
      <c r="CB74" s="1232"/>
      <c r="CC74" s="1232"/>
      <c r="CD74" s="1232"/>
      <c r="CE74" s="1232"/>
      <c r="CF74" s="1232"/>
      <c r="CG74" s="1232"/>
      <c r="CH74" s="1232"/>
      <c r="CI74" s="1232"/>
      <c r="CJ74" s="1232"/>
      <c r="CK74" s="1232"/>
      <c r="CL74" s="1232"/>
      <c r="CM74" s="1232"/>
      <c r="CN74" s="1232"/>
      <c r="CO74" s="1232"/>
      <c r="CP74" s="1232"/>
      <c r="CQ74" s="1232"/>
      <c r="CR74" s="1232"/>
      <c r="CS74" s="1232"/>
      <c r="CT74" s="1232"/>
      <c r="CU74" s="1232"/>
      <c r="CV74" s="1232"/>
      <c r="CW74" s="1232"/>
      <c r="CX74" s="1232"/>
      <c r="CY74" s="1232"/>
      <c r="CZ74" s="1232"/>
      <c r="DA74" s="1232"/>
      <c r="DB74" s="1232"/>
      <c r="DC74" s="1232"/>
    </row>
    <row r="75" spans="2:107" x14ac:dyDescent="0.15">
      <c r="B75" s="259"/>
      <c r="G75" s="1240"/>
      <c r="H75" s="1240"/>
      <c r="I75" s="1238"/>
      <c r="J75" s="1238"/>
      <c r="K75" s="1239"/>
      <c r="L75" s="1239"/>
      <c r="M75" s="1239"/>
      <c r="N75" s="1239"/>
      <c r="AM75" s="359"/>
      <c r="AN75" s="1235"/>
      <c r="AO75" s="1235"/>
      <c r="AP75" s="1235"/>
      <c r="AQ75" s="1235"/>
      <c r="AR75" s="1235"/>
      <c r="AS75" s="1235"/>
      <c r="AT75" s="1235"/>
      <c r="AU75" s="1235"/>
      <c r="AV75" s="1235"/>
      <c r="AW75" s="1235"/>
      <c r="AX75" s="1235"/>
      <c r="AY75" s="1235"/>
      <c r="AZ75" s="1235"/>
      <c r="BA75" s="1235"/>
      <c r="BB75" s="1235" t="s">
        <v>582</v>
      </c>
      <c r="BC75" s="1235"/>
      <c r="BD75" s="1235"/>
      <c r="BE75" s="1235"/>
      <c r="BF75" s="1235"/>
      <c r="BG75" s="1235"/>
      <c r="BH75" s="1235"/>
      <c r="BI75" s="1235"/>
      <c r="BJ75" s="1235"/>
      <c r="BK75" s="1235"/>
      <c r="BL75" s="1235"/>
      <c r="BM75" s="1235"/>
      <c r="BN75" s="1235"/>
      <c r="BO75" s="1235"/>
      <c r="BP75" s="1232">
        <v>3.2</v>
      </c>
      <c r="BQ75" s="1232"/>
      <c r="BR75" s="1232"/>
      <c r="BS75" s="1232"/>
      <c r="BT75" s="1232"/>
      <c r="BU75" s="1232"/>
      <c r="BV75" s="1232"/>
      <c r="BW75" s="1232"/>
      <c r="BX75" s="1232">
        <v>2.8</v>
      </c>
      <c r="BY75" s="1232"/>
      <c r="BZ75" s="1232"/>
      <c r="CA75" s="1232"/>
      <c r="CB75" s="1232"/>
      <c r="CC75" s="1232"/>
      <c r="CD75" s="1232"/>
      <c r="CE75" s="1232"/>
      <c r="CF75" s="1232">
        <v>2.9</v>
      </c>
      <c r="CG75" s="1232"/>
      <c r="CH75" s="1232"/>
      <c r="CI75" s="1232"/>
      <c r="CJ75" s="1232"/>
      <c r="CK75" s="1232"/>
      <c r="CL75" s="1232"/>
      <c r="CM75" s="1232"/>
      <c r="CN75" s="1232">
        <v>3.5</v>
      </c>
      <c r="CO75" s="1232"/>
      <c r="CP75" s="1232"/>
      <c r="CQ75" s="1232"/>
      <c r="CR75" s="1232"/>
      <c r="CS75" s="1232"/>
      <c r="CT75" s="1232"/>
      <c r="CU75" s="1232"/>
      <c r="CV75" s="1232">
        <v>4.0999999999999996</v>
      </c>
      <c r="CW75" s="1232"/>
      <c r="CX75" s="1232"/>
      <c r="CY75" s="1232"/>
      <c r="CZ75" s="1232"/>
      <c r="DA75" s="1232"/>
      <c r="DB75" s="1232"/>
      <c r="DC75" s="1232"/>
    </row>
    <row r="76" spans="2:107" x14ac:dyDescent="0.15">
      <c r="B76" s="259"/>
      <c r="G76" s="1240"/>
      <c r="H76" s="1240"/>
      <c r="I76" s="1238"/>
      <c r="J76" s="1238"/>
      <c r="K76" s="1239"/>
      <c r="L76" s="1239"/>
      <c r="M76" s="1239"/>
      <c r="N76" s="1239"/>
      <c r="AM76" s="359"/>
      <c r="AN76" s="1235"/>
      <c r="AO76" s="1235"/>
      <c r="AP76" s="1235"/>
      <c r="AQ76" s="1235"/>
      <c r="AR76" s="1235"/>
      <c r="AS76" s="1235"/>
      <c r="AT76" s="1235"/>
      <c r="AU76" s="1235"/>
      <c r="AV76" s="1235"/>
      <c r="AW76" s="1235"/>
      <c r="AX76" s="1235"/>
      <c r="AY76" s="1235"/>
      <c r="AZ76" s="1235"/>
      <c r="BA76" s="1235"/>
      <c r="BB76" s="1235"/>
      <c r="BC76" s="1235"/>
      <c r="BD76" s="1235"/>
      <c r="BE76" s="1235"/>
      <c r="BF76" s="1235"/>
      <c r="BG76" s="1235"/>
      <c r="BH76" s="1235"/>
      <c r="BI76" s="1235"/>
      <c r="BJ76" s="1235"/>
      <c r="BK76" s="1235"/>
      <c r="BL76" s="1235"/>
      <c r="BM76" s="1235"/>
      <c r="BN76" s="1235"/>
      <c r="BO76" s="1235"/>
      <c r="BP76" s="1232"/>
      <c r="BQ76" s="1232"/>
      <c r="BR76" s="1232"/>
      <c r="BS76" s="1232"/>
      <c r="BT76" s="1232"/>
      <c r="BU76" s="1232"/>
      <c r="BV76" s="1232"/>
      <c r="BW76" s="1232"/>
      <c r="BX76" s="1232"/>
      <c r="BY76" s="1232"/>
      <c r="BZ76" s="1232"/>
      <c r="CA76" s="1232"/>
      <c r="CB76" s="1232"/>
      <c r="CC76" s="1232"/>
      <c r="CD76" s="1232"/>
      <c r="CE76" s="1232"/>
      <c r="CF76" s="1232"/>
      <c r="CG76" s="1232"/>
      <c r="CH76" s="1232"/>
      <c r="CI76" s="1232"/>
      <c r="CJ76" s="1232"/>
      <c r="CK76" s="1232"/>
      <c r="CL76" s="1232"/>
      <c r="CM76" s="1232"/>
      <c r="CN76" s="1232"/>
      <c r="CO76" s="1232"/>
      <c r="CP76" s="1232"/>
      <c r="CQ76" s="1232"/>
      <c r="CR76" s="1232"/>
      <c r="CS76" s="1232"/>
      <c r="CT76" s="1232"/>
      <c r="CU76" s="1232"/>
      <c r="CV76" s="1232"/>
      <c r="CW76" s="1232"/>
      <c r="CX76" s="1232"/>
      <c r="CY76" s="1232"/>
      <c r="CZ76" s="1232"/>
      <c r="DA76" s="1232"/>
      <c r="DB76" s="1232"/>
      <c r="DC76" s="1232"/>
    </row>
    <row r="77" spans="2:107" x14ac:dyDescent="0.15">
      <c r="B77" s="259"/>
      <c r="G77" s="1238"/>
      <c r="H77" s="1238"/>
      <c r="I77" s="1238"/>
      <c r="J77" s="1238"/>
      <c r="K77" s="1236"/>
      <c r="L77" s="1236"/>
      <c r="M77" s="1236"/>
      <c r="N77" s="1236"/>
      <c r="AN77" s="1237" t="s">
        <v>579</v>
      </c>
      <c r="AO77" s="1237"/>
      <c r="AP77" s="1237"/>
      <c r="AQ77" s="1237"/>
      <c r="AR77" s="1237"/>
      <c r="AS77" s="1237"/>
      <c r="AT77" s="1237"/>
      <c r="AU77" s="1237"/>
      <c r="AV77" s="1237"/>
      <c r="AW77" s="1237"/>
      <c r="AX77" s="1237"/>
      <c r="AY77" s="1237"/>
      <c r="AZ77" s="1237"/>
      <c r="BA77" s="1237"/>
      <c r="BB77" s="1235" t="s">
        <v>577</v>
      </c>
      <c r="BC77" s="1235"/>
      <c r="BD77" s="1235"/>
      <c r="BE77" s="1235"/>
      <c r="BF77" s="1235"/>
      <c r="BG77" s="1235"/>
      <c r="BH77" s="1235"/>
      <c r="BI77" s="1235"/>
      <c r="BJ77" s="1235"/>
      <c r="BK77" s="1235"/>
      <c r="BL77" s="1235"/>
      <c r="BM77" s="1235"/>
      <c r="BN77" s="1235"/>
      <c r="BO77" s="1235"/>
      <c r="BP77" s="1232">
        <v>5.4</v>
      </c>
      <c r="BQ77" s="1232"/>
      <c r="BR77" s="1232"/>
      <c r="BS77" s="1232"/>
      <c r="BT77" s="1232"/>
      <c r="BU77" s="1232"/>
      <c r="BV77" s="1232"/>
      <c r="BW77" s="1232"/>
      <c r="BX77" s="1232">
        <v>3.9</v>
      </c>
      <c r="BY77" s="1232"/>
      <c r="BZ77" s="1232"/>
      <c r="CA77" s="1232"/>
      <c r="CB77" s="1232"/>
      <c r="CC77" s="1232"/>
      <c r="CD77" s="1232"/>
      <c r="CE77" s="1232"/>
      <c r="CF77" s="1232">
        <v>0</v>
      </c>
      <c r="CG77" s="1232"/>
      <c r="CH77" s="1232"/>
      <c r="CI77" s="1232"/>
      <c r="CJ77" s="1232"/>
      <c r="CK77" s="1232"/>
      <c r="CL77" s="1232"/>
      <c r="CM77" s="1232"/>
      <c r="CN77" s="1232">
        <v>0</v>
      </c>
      <c r="CO77" s="1232"/>
      <c r="CP77" s="1232"/>
      <c r="CQ77" s="1232"/>
      <c r="CR77" s="1232"/>
      <c r="CS77" s="1232"/>
      <c r="CT77" s="1232"/>
      <c r="CU77" s="1232"/>
      <c r="CV77" s="1232">
        <v>0</v>
      </c>
      <c r="CW77" s="1232"/>
      <c r="CX77" s="1232"/>
      <c r="CY77" s="1232"/>
      <c r="CZ77" s="1232"/>
      <c r="DA77" s="1232"/>
      <c r="DB77" s="1232"/>
      <c r="DC77" s="1232"/>
    </row>
    <row r="78" spans="2:107" x14ac:dyDescent="0.15">
      <c r="B78" s="259"/>
      <c r="G78" s="1238"/>
      <c r="H78" s="1238"/>
      <c r="I78" s="1238"/>
      <c r="J78" s="1238"/>
      <c r="K78" s="1236"/>
      <c r="L78" s="1236"/>
      <c r="M78" s="1236"/>
      <c r="N78" s="1236"/>
      <c r="AN78" s="1237"/>
      <c r="AO78" s="1237"/>
      <c r="AP78" s="1237"/>
      <c r="AQ78" s="1237"/>
      <c r="AR78" s="1237"/>
      <c r="AS78" s="1237"/>
      <c r="AT78" s="1237"/>
      <c r="AU78" s="1237"/>
      <c r="AV78" s="1237"/>
      <c r="AW78" s="1237"/>
      <c r="AX78" s="1237"/>
      <c r="AY78" s="1237"/>
      <c r="AZ78" s="1237"/>
      <c r="BA78" s="1237"/>
      <c r="BB78" s="1235"/>
      <c r="BC78" s="1235"/>
      <c r="BD78" s="1235"/>
      <c r="BE78" s="1235"/>
      <c r="BF78" s="1235"/>
      <c r="BG78" s="1235"/>
      <c r="BH78" s="1235"/>
      <c r="BI78" s="1235"/>
      <c r="BJ78" s="1235"/>
      <c r="BK78" s="1235"/>
      <c r="BL78" s="1235"/>
      <c r="BM78" s="1235"/>
      <c r="BN78" s="1235"/>
      <c r="BO78" s="1235"/>
      <c r="BP78" s="1232"/>
      <c r="BQ78" s="1232"/>
      <c r="BR78" s="1232"/>
      <c r="BS78" s="1232"/>
      <c r="BT78" s="1232"/>
      <c r="BU78" s="1232"/>
      <c r="BV78" s="1232"/>
      <c r="BW78" s="1232"/>
      <c r="BX78" s="1232"/>
      <c r="BY78" s="1232"/>
      <c r="BZ78" s="1232"/>
      <c r="CA78" s="1232"/>
      <c r="CB78" s="1232"/>
      <c r="CC78" s="1232"/>
      <c r="CD78" s="1232"/>
      <c r="CE78" s="1232"/>
      <c r="CF78" s="1232"/>
      <c r="CG78" s="1232"/>
      <c r="CH78" s="1232"/>
      <c r="CI78" s="1232"/>
      <c r="CJ78" s="1232"/>
      <c r="CK78" s="1232"/>
      <c r="CL78" s="1232"/>
      <c r="CM78" s="1232"/>
      <c r="CN78" s="1232"/>
      <c r="CO78" s="1232"/>
      <c r="CP78" s="1232"/>
      <c r="CQ78" s="1232"/>
      <c r="CR78" s="1232"/>
      <c r="CS78" s="1232"/>
      <c r="CT78" s="1232"/>
      <c r="CU78" s="1232"/>
      <c r="CV78" s="1232"/>
      <c r="CW78" s="1232"/>
      <c r="CX78" s="1232"/>
      <c r="CY78" s="1232"/>
      <c r="CZ78" s="1232"/>
      <c r="DA78" s="1232"/>
      <c r="DB78" s="1232"/>
      <c r="DC78" s="1232"/>
    </row>
    <row r="79" spans="2:107" x14ac:dyDescent="0.15">
      <c r="B79" s="259"/>
      <c r="G79" s="1238"/>
      <c r="H79" s="1238"/>
      <c r="I79" s="1233"/>
      <c r="J79" s="1233"/>
      <c r="K79" s="1234"/>
      <c r="L79" s="1234"/>
      <c r="M79" s="1234"/>
      <c r="N79" s="1234"/>
      <c r="AN79" s="1237"/>
      <c r="AO79" s="1237"/>
      <c r="AP79" s="1237"/>
      <c r="AQ79" s="1237"/>
      <c r="AR79" s="1237"/>
      <c r="AS79" s="1237"/>
      <c r="AT79" s="1237"/>
      <c r="AU79" s="1237"/>
      <c r="AV79" s="1237"/>
      <c r="AW79" s="1237"/>
      <c r="AX79" s="1237"/>
      <c r="AY79" s="1237"/>
      <c r="AZ79" s="1237"/>
      <c r="BA79" s="1237"/>
      <c r="BB79" s="1235" t="s">
        <v>582</v>
      </c>
      <c r="BC79" s="1235"/>
      <c r="BD79" s="1235"/>
      <c r="BE79" s="1235"/>
      <c r="BF79" s="1235"/>
      <c r="BG79" s="1235"/>
      <c r="BH79" s="1235"/>
      <c r="BI79" s="1235"/>
      <c r="BJ79" s="1235"/>
      <c r="BK79" s="1235"/>
      <c r="BL79" s="1235"/>
      <c r="BM79" s="1235"/>
      <c r="BN79" s="1235"/>
      <c r="BO79" s="1235"/>
      <c r="BP79" s="1232">
        <v>4.2</v>
      </c>
      <c r="BQ79" s="1232"/>
      <c r="BR79" s="1232"/>
      <c r="BS79" s="1232"/>
      <c r="BT79" s="1232"/>
      <c r="BU79" s="1232"/>
      <c r="BV79" s="1232"/>
      <c r="BW79" s="1232"/>
      <c r="BX79" s="1232">
        <v>4.2</v>
      </c>
      <c r="BY79" s="1232"/>
      <c r="BZ79" s="1232"/>
      <c r="CA79" s="1232"/>
      <c r="CB79" s="1232"/>
      <c r="CC79" s="1232"/>
      <c r="CD79" s="1232"/>
      <c r="CE79" s="1232"/>
      <c r="CF79" s="1232">
        <v>4.5</v>
      </c>
      <c r="CG79" s="1232"/>
      <c r="CH79" s="1232"/>
      <c r="CI79" s="1232"/>
      <c r="CJ79" s="1232"/>
      <c r="CK79" s="1232"/>
      <c r="CL79" s="1232"/>
      <c r="CM79" s="1232"/>
      <c r="CN79" s="1232">
        <v>4.5999999999999996</v>
      </c>
      <c r="CO79" s="1232"/>
      <c r="CP79" s="1232"/>
      <c r="CQ79" s="1232"/>
      <c r="CR79" s="1232"/>
      <c r="CS79" s="1232"/>
      <c r="CT79" s="1232"/>
      <c r="CU79" s="1232"/>
      <c r="CV79" s="1232">
        <v>4.7</v>
      </c>
      <c r="CW79" s="1232"/>
      <c r="CX79" s="1232"/>
      <c r="CY79" s="1232"/>
      <c r="CZ79" s="1232"/>
      <c r="DA79" s="1232"/>
      <c r="DB79" s="1232"/>
      <c r="DC79" s="1232"/>
    </row>
    <row r="80" spans="2:107" x14ac:dyDescent="0.15">
      <c r="B80" s="259"/>
      <c r="G80" s="1238"/>
      <c r="H80" s="1238"/>
      <c r="I80" s="1233"/>
      <c r="J80" s="1233"/>
      <c r="K80" s="1234"/>
      <c r="L80" s="1234"/>
      <c r="M80" s="1234"/>
      <c r="N80" s="1234"/>
      <c r="AN80" s="1237"/>
      <c r="AO80" s="1237"/>
      <c r="AP80" s="1237"/>
      <c r="AQ80" s="1237"/>
      <c r="AR80" s="1237"/>
      <c r="AS80" s="1237"/>
      <c r="AT80" s="1237"/>
      <c r="AU80" s="1237"/>
      <c r="AV80" s="1237"/>
      <c r="AW80" s="1237"/>
      <c r="AX80" s="1237"/>
      <c r="AY80" s="1237"/>
      <c r="AZ80" s="1237"/>
      <c r="BA80" s="1237"/>
      <c r="BB80" s="1235"/>
      <c r="BC80" s="1235"/>
      <c r="BD80" s="1235"/>
      <c r="BE80" s="1235"/>
      <c r="BF80" s="1235"/>
      <c r="BG80" s="1235"/>
      <c r="BH80" s="1235"/>
      <c r="BI80" s="1235"/>
      <c r="BJ80" s="1235"/>
      <c r="BK80" s="1235"/>
      <c r="BL80" s="1235"/>
      <c r="BM80" s="1235"/>
      <c r="BN80" s="1235"/>
      <c r="BO80" s="1235"/>
      <c r="BP80" s="1232"/>
      <c r="BQ80" s="1232"/>
      <c r="BR80" s="1232"/>
      <c r="BS80" s="1232"/>
      <c r="BT80" s="1232"/>
      <c r="BU80" s="1232"/>
      <c r="BV80" s="1232"/>
      <c r="BW80" s="1232"/>
      <c r="BX80" s="1232"/>
      <c r="BY80" s="1232"/>
      <c r="BZ80" s="1232"/>
      <c r="CA80" s="1232"/>
      <c r="CB80" s="1232"/>
      <c r="CC80" s="1232"/>
      <c r="CD80" s="1232"/>
      <c r="CE80" s="1232"/>
      <c r="CF80" s="1232"/>
      <c r="CG80" s="1232"/>
      <c r="CH80" s="1232"/>
      <c r="CI80" s="1232"/>
      <c r="CJ80" s="1232"/>
      <c r="CK80" s="1232"/>
      <c r="CL80" s="1232"/>
      <c r="CM80" s="1232"/>
      <c r="CN80" s="1232"/>
      <c r="CO80" s="1232"/>
      <c r="CP80" s="1232"/>
      <c r="CQ80" s="1232"/>
      <c r="CR80" s="1232"/>
      <c r="CS80" s="1232"/>
      <c r="CT80" s="1232"/>
      <c r="CU80" s="1232"/>
      <c r="CV80" s="1232"/>
      <c r="CW80" s="1232"/>
      <c r="CX80" s="1232"/>
      <c r="CY80" s="1232"/>
      <c r="CZ80" s="1232"/>
      <c r="DA80" s="1232"/>
      <c r="DB80" s="1232"/>
      <c r="DC80" s="1232"/>
    </row>
    <row r="81" spans="2:109" x14ac:dyDescent="0.15">
      <c r="B81" s="259"/>
    </row>
    <row r="82" spans="2:109" ht="17.25" x14ac:dyDescent="0.1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pem8ar//zrycM++h9uXoCFVLLTpvMyIs2p6D4XLm6XoLQ1qusUcL0uwnJrKLnKrd9a2Yzi5jRW+GjKRtzA6Jwg==" saltValue="8CodGuUGbaicQJASpF9QV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7916BA-29A1-4E18-91B6-DF94FCA2A02D}">
  <sheetPr>
    <pageSetUpPr fitToPage="1"/>
  </sheetPr>
  <dimension ref="A1:DR125"/>
  <sheetViews>
    <sheetView showGridLines="0" topLeftCell="A76" zoomScale="60" zoomScaleNormal="60" zoomScaleSheetLayoutView="70" workbookViewId="0">
      <selection activeCell="BR63" sqref="BR63"/>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478</v>
      </c>
    </row>
  </sheetData>
  <sheetProtection algorithmName="SHA-512" hashValue="4nPx5wOnXOOjsERl5mEPSWG+fxqZZlHpDdUcoFX0Fdyo4DcvXzPwjEGk01jzUsXcQ2/9L/GHL4SX/5JlaCtKUQ==" saltValue="SaFgoVgeVRlBzU3Z/u1qsA==" spinCount="100000" sheet="1" objects="1" scenarios="1"/>
  <dataConsolidate/>
  <phoneticPr fontId="2"/>
  <printOptions horizontalCentered="1" verticalCentered="1"/>
  <pageMargins left="0" right="0" top="0.19685039370078741" bottom="0.31496062992125984"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0C0DAE-D637-4F68-A6BF-88ECD3EF51FC}">
  <sheetPr>
    <pageSetUpPr fitToPage="1"/>
  </sheetPr>
  <dimension ref="A1:DR125"/>
  <sheetViews>
    <sheetView showGridLines="0" zoomScale="70" zoomScaleNormal="70" zoomScaleSheetLayoutView="55" workbookViewId="0">
      <selection activeCell="BR63" sqref="BR63"/>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478</v>
      </c>
    </row>
  </sheetData>
  <sheetProtection algorithmName="SHA-512" hashValue="YudVZmwIa/RRB4+ypqRpfsrckHnljloNnsu7Y9Zd3iu91RqB25Nk3pv7piPLM2tfdIq2soYYATI+tlmNAoGKDA==" saltValue="QwWfGgRUjACXJppWvtJavQ==" spinCount="100000" sheet="1" objects="1" scenarios="1"/>
  <dataConsolidate/>
  <phoneticPr fontId="2"/>
  <printOptions horizontalCentered="1" verticalCentered="1"/>
  <pageMargins left="0" right="0" top="0.19685039370078741" bottom="0.31496062992125984"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527</v>
      </c>
      <c r="G2" s="149"/>
      <c r="H2" s="150"/>
    </row>
    <row r="3" spans="1:8" x14ac:dyDescent="0.15">
      <c r="A3" s="146" t="s">
        <v>520</v>
      </c>
      <c r="B3" s="151"/>
      <c r="C3" s="152"/>
      <c r="D3" s="153">
        <v>35487</v>
      </c>
      <c r="E3" s="154"/>
      <c r="F3" s="155">
        <v>42836</v>
      </c>
      <c r="G3" s="156"/>
      <c r="H3" s="157"/>
    </row>
    <row r="4" spans="1:8" x14ac:dyDescent="0.15">
      <c r="A4" s="158"/>
      <c r="B4" s="159"/>
      <c r="C4" s="160"/>
      <c r="D4" s="161">
        <v>19353</v>
      </c>
      <c r="E4" s="162"/>
      <c r="F4" s="163">
        <v>22936</v>
      </c>
      <c r="G4" s="164"/>
      <c r="H4" s="165"/>
    </row>
    <row r="5" spans="1:8" x14ac:dyDescent="0.15">
      <c r="A5" s="146" t="s">
        <v>522</v>
      </c>
      <c r="B5" s="151"/>
      <c r="C5" s="152"/>
      <c r="D5" s="153">
        <v>71835</v>
      </c>
      <c r="E5" s="154"/>
      <c r="F5" s="155">
        <v>44161</v>
      </c>
      <c r="G5" s="156"/>
      <c r="H5" s="157"/>
    </row>
    <row r="6" spans="1:8" x14ac:dyDescent="0.15">
      <c r="A6" s="158"/>
      <c r="B6" s="159"/>
      <c r="C6" s="160"/>
      <c r="D6" s="161">
        <v>26280</v>
      </c>
      <c r="E6" s="162"/>
      <c r="F6" s="163">
        <v>23644</v>
      </c>
      <c r="G6" s="164"/>
      <c r="H6" s="165"/>
    </row>
    <row r="7" spans="1:8" x14ac:dyDescent="0.15">
      <c r="A7" s="146" t="s">
        <v>523</v>
      </c>
      <c r="B7" s="151"/>
      <c r="C7" s="152"/>
      <c r="D7" s="153">
        <v>43402</v>
      </c>
      <c r="E7" s="154"/>
      <c r="F7" s="155">
        <v>43955</v>
      </c>
      <c r="G7" s="156"/>
      <c r="H7" s="157"/>
    </row>
    <row r="8" spans="1:8" x14ac:dyDescent="0.15">
      <c r="A8" s="158"/>
      <c r="B8" s="159"/>
      <c r="C8" s="160"/>
      <c r="D8" s="161">
        <v>17376</v>
      </c>
      <c r="E8" s="162"/>
      <c r="F8" s="163">
        <v>21318</v>
      </c>
      <c r="G8" s="164"/>
      <c r="H8" s="165"/>
    </row>
    <row r="9" spans="1:8" x14ac:dyDescent="0.15">
      <c r="A9" s="146" t="s">
        <v>524</v>
      </c>
      <c r="B9" s="151"/>
      <c r="C9" s="152"/>
      <c r="D9" s="153">
        <v>46016</v>
      </c>
      <c r="E9" s="154"/>
      <c r="F9" s="155">
        <v>41921</v>
      </c>
      <c r="G9" s="156"/>
      <c r="H9" s="157"/>
    </row>
    <row r="10" spans="1:8" x14ac:dyDescent="0.15">
      <c r="A10" s="158"/>
      <c r="B10" s="159"/>
      <c r="C10" s="160"/>
      <c r="D10" s="161">
        <v>22127</v>
      </c>
      <c r="E10" s="162"/>
      <c r="F10" s="163">
        <v>21655</v>
      </c>
      <c r="G10" s="164"/>
      <c r="H10" s="165"/>
    </row>
    <row r="11" spans="1:8" x14ac:dyDescent="0.15">
      <c r="A11" s="146" t="s">
        <v>525</v>
      </c>
      <c r="B11" s="151"/>
      <c r="C11" s="152"/>
      <c r="D11" s="153">
        <v>71469</v>
      </c>
      <c r="E11" s="154"/>
      <c r="F11" s="155">
        <v>44585</v>
      </c>
      <c r="G11" s="156"/>
      <c r="H11" s="157"/>
    </row>
    <row r="12" spans="1:8" x14ac:dyDescent="0.15">
      <c r="A12" s="158"/>
      <c r="B12" s="159"/>
      <c r="C12" s="166"/>
      <c r="D12" s="161">
        <v>48751</v>
      </c>
      <c r="E12" s="162"/>
      <c r="F12" s="163">
        <v>23077</v>
      </c>
      <c r="G12" s="164"/>
      <c r="H12" s="165"/>
    </row>
    <row r="13" spans="1:8" x14ac:dyDescent="0.15">
      <c r="A13" s="146"/>
      <c r="B13" s="151"/>
      <c r="C13" s="152"/>
      <c r="D13" s="153">
        <v>53642</v>
      </c>
      <c r="E13" s="154"/>
      <c r="F13" s="155">
        <v>43492</v>
      </c>
      <c r="G13" s="167"/>
      <c r="H13" s="157"/>
    </row>
    <row r="14" spans="1:8" x14ac:dyDescent="0.15">
      <c r="A14" s="158"/>
      <c r="B14" s="159"/>
      <c r="C14" s="160"/>
      <c r="D14" s="161">
        <v>26777</v>
      </c>
      <c r="E14" s="162"/>
      <c r="F14" s="163">
        <v>22526</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2.76</v>
      </c>
      <c r="C19" s="168">
        <f>ROUND(VALUE(SUBSTITUTE(実質収支比率等に係る経年分析!G$48,"▲","-")),2)</f>
        <v>3.05</v>
      </c>
      <c r="D19" s="168">
        <f>ROUND(VALUE(SUBSTITUTE(実質収支比率等に係る経年分析!H$48,"▲","-")),2)</f>
        <v>3.85</v>
      </c>
      <c r="E19" s="168">
        <f>ROUND(VALUE(SUBSTITUTE(実質収支比率等に係る経年分析!I$48,"▲","-")),2)</f>
        <v>2.6</v>
      </c>
      <c r="F19" s="168">
        <f>ROUND(VALUE(SUBSTITUTE(実質収支比率等に係る経年分析!J$48,"▲","-")),2)</f>
        <v>3</v>
      </c>
    </row>
    <row r="20" spans="1:11" x14ac:dyDescent="0.15">
      <c r="A20" s="168" t="s">
        <v>53</v>
      </c>
      <c r="B20" s="168">
        <f>ROUND(VALUE(SUBSTITUTE(実質収支比率等に係る経年分析!F$47,"▲","-")),2)</f>
        <v>25.6</v>
      </c>
      <c r="C20" s="168">
        <f>ROUND(VALUE(SUBSTITUTE(実質収支比率等に係る経年分析!G$47,"▲","-")),2)</f>
        <v>25.71</v>
      </c>
      <c r="D20" s="168">
        <f>ROUND(VALUE(SUBSTITUTE(実質収支比率等に係る経年分析!H$47,"▲","-")),2)</f>
        <v>27.07</v>
      </c>
      <c r="E20" s="168">
        <f>ROUND(VALUE(SUBSTITUTE(実質収支比率等に係る経年分析!I$47,"▲","-")),2)</f>
        <v>29.36</v>
      </c>
      <c r="F20" s="168">
        <f>ROUND(VALUE(SUBSTITUTE(実質収支比率等に係る経年分析!J$47,"▲","-")),2)</f>
        <v>25.93</v>
      </c>
    </row>
    <row r="21" spans="1:11" x14ac:dyDescent="0.15">
      <c r="A21" s="168" t="s">
        <v>54</v>
      </c>
      <c r="B21" s="168">
        <f>IF(ISNUMBER(VALUE(SUBSTITUTE(実質収支比率等に係る経年分析!F$49,"▲","-"))),ROUND(VALUE(SUBSTITUTE(実質収支比率等に係る経年分析!F$49,"▲","-")),2),NA())</f>
        <v>-2.82</v>
      </c>
      <c r="C21" s="168">
        <f>IF(ISNUMBER(VALUE(SUBSTITUTE(実質収支比率等に係る経年分析!G$49,"▲","-"))),ROUND(VALUE(SUBSTITUTE(実質収支比率等に係る経年分析!G$49,"▲","-")),2),NA())</f>
        <v>1.35</v>
      </c>
      <c r="D21" s="168">
        <f>IF(ISNUMBER(VALUE(SUBSTITUTE(実質収支比率等に係る経年分析!H$49,"▲","-"))),ROUND(VALUE(SUBSTITUTE(実質収支比率等に係る経年分析!H$49,"▲","-")),2),NA())</f>
        <v>3.32</v>
      </c>
      <c r="E21" s="168">
        <f>IF(ISNUMBER(VALUE(SUBSTITUTE(実質収支比率等に係る経年分析!I$49,"▲","-"))),ROUND(VALUE(SUBSTITUTE(実質収支比率等に係る経年分析!I$49,"▲","-")),2),NA())</f>
        <v>0.66</v>
      </c>
      <c r="F21" s="168">
        <f>IF(ISNUMBER(VALUE(SUBSTITUTE(実質収支比率等に係る経年分析!J$49,"▲","-"))),ROUND(VALUE(SUBSTITUTE(実質収支比率等に係る経年分析!J$49,"▲","-")),2),NA())</f>
        <v>-2.17</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公共用地先行取得事業特別会計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15">
      <c r="A30" s="169" t="str">
        <f>IF(連結実質赤字比率に係る赤字・黒字の構成分析!C$40="",NA(),連結実質赤字比率に係る赤字・黒字の構成分析!C$40)</f>
        <v>後期高齢者医療特別会計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0.02</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0.03</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0.02</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0.03</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0.03</v>
      </c>
    </row>
    <row r="31" spans="1:11" x14ac:dyDescent="0.15">
      <c r="A31" s="169" t="str">
        <f>IF(連結実質赤字比率に係る赤字・黒字の構成分析!C$39="",NA(),連結実質赤字比率に係る赤字・黒字の構成分析!C$39)</f>
        <v>公共下水道事業会計</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0.21</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0.45</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0.26</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0.19</v>
      </c>
    </row>
    <row r="32" spans="1:11" x14ac:dyDescent="0.15">
      <c r="A32" s="169" t="str">
        <f>IF(連結実質赤字比率に係る赤字・黒字の構成分析!C$38="",NA(),連結実質赤字比率に係る赤字・黒字の構成分析!C$38)</f>
        <v>国民健康保険事業特別会計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2.41</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1.85</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1.97</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1.86</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1.1399999999999999</v>
      </c>
    </row>
    <row r="33" spans="1:16" x14ac:dyDescent="0.15">
      <c r="A33" s="169" t="str">
        <f>IF(連結実質赤字比率に係る赤字・黒字の構成分析!C$37="",NA(),連結実質赤字比率に係る赤字・黒字の構成分析!C$37)</f>
        <v>介護保険事業特別会計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1.1399999999999999</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0.8</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1.22</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1.73</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1.28</v>
      </c>
    </row>
    <row r="34" spans="1:16" x14ac:dyDescent="0.15">
      <c r="A34" s="169" t="str">
        <f>IF(連結実質赤字比率に係る赤字・黒字の構成分析!C$36="",NA(),連結実質赤字比率に係る赤字・黒字の構成分析!C$36)</f>
        <v>一般会計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2.76</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3.04</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3.85</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2.59</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3</v>
      </c>
    </row>
    <row r="35" spans="1:16" x14ac:dyDescent="0.15">
      <c r="A35" s="169" t="str">
        <f>IF(連結実質赤字比率に係る赤字・黒字の構成分析!C$35="",NA(),連結実質赤字比率に係る赤字・黒字の構成分析!C$35)</f>
        <v>競輪事業特別会計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0.75</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1.23</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0.51</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0.37</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4.57</v>
      </c>
    </row>
    <row r="36" spans="1:16" x14ac:dyDescent="0.15">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7.25</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6.43</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5.5</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5.46</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5.54</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3094</v>
      </c>
      <c r="E42" s="170"/>
      <c r="F42" s="170"/>
      <c r="G42" s="170">
        <f>'実質公債費比率（分子）の構造'!L$52</f>
        <v>3170</v>
      </c>
      <c r="H42" s="170"/>
      <c r="I42" s="170"/>
      <c r="J42" s="170">
        <f>'実質公債費比率（分子）の構造'!M$52</f>
        <v>3210</v>
      </c>
      <c r="K42" s="170"/>
      <c r="L42" s="170"/>
      <c r="M42" s="170">
        <f>'実質公債費比率（分子）の構造'!N$52</f>
        <v>3386</v>
      </c>
      <c r="N42" s="170"/>
      <c r="O42" s="170"/>
      <c r="P42" s="170">
        <f>'実質公債費比率（分子）の構造'!O$52</f>
        <v>3305</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f>'実質公債費比率（分子）の構造'!O$51</f>
        <v>1</v>
      </c>
      <c r="O43" s="170"/>
      <c r="P43" s="170"/>
    </row>
    <row r="44" spans="1:16" x14ac:dyDescent="0.15">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15">
      <c r="A45" s="170" t="s">
        <v>63</v>
      </c>
      <c r="B45" s="170">
        <f>'実質公債費比率（分子）の構造'!K$49</f>
        <v>371</v>
      </c>
      <c r="C45" s="170"/>
      <c r="D45" s="170"/>
      <c r="E45" s="170">
        <f>'実質公債費比率（分子）の構造'!L$49</f>
        <v>371</v>
      </c>
      <c r="F45" s="170"/>
      <c r="G45" s="170"/>
      <c r="H45" s="170">
        <f>'実質公債費比率（分子）の構造'!M$49</f>
        <v>373</v>
      </c>
      <c r="I45" s="170"/>
      <c r="J45" s="170"/>
      <c r="K45" s="170">
        <f>'実質公債費比率（分子）の構造'!N$49</f>
        <v>409</v>
      </c>
      <c r="L45" s="170"/>
      <c r="M45" s="170"/>
      <c r="N45" s="170">
        <f>'実質公債費比率（分子）の構造'!O$49</f>
        <v>430</v>
      </c>
      <c r="O45" s="170"/>
      <c r="P45" s="170"/>
    </row>
    <row r="46" spans="1:16" x14ac:dyDescent="0.15">
      <c r="A46" s="170" t="s">
        <v>64</v>
      </c>
      <c r="B46" s="170">
        <f>'実質公債費比率（分子）の構造'!K$48</f>
        <v>216</v>
      </c>
      <c r="C46" s="170"/>
      <c r="D46" s="170"/>
      <c r="E46" s="170">
        <f>'実質公債費比率（分子）の構造'!L$48</f>
        <v>209</v>
      </c>
      <c r="F46" s="170"/>
      <c r="G46" s="170"/>
      <c r="H46" s="170">
        <f>'実質公債費比率（分子）の構造'!M$48</f>
        <v>191</v>
      </c>
      <c r="I46" s="170"/>
      <c r="J46" s="170"/>
      <c r="K46" s="170">
        <f>'実質公債費比率（分子）の構造'!N$48</f>
        <v>168</v>
      </c>
      <c r="L46" s="170"/>
      <c r="M46" s="170"/>
      <c r="N46" s="170">
        <f>'実質公債費比率（分子）の構造'!O$48</f>
        <v>174</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3146</v>
      </c>
      <c r="C49" s="170"/>
      <c r="D49" s="170"/>
      <c r="E49" s="170">
        <f>'実質公債費比率（分子）の構造'!L$45</f>
        <v>3130</v>
      </c>
      <c r="F49" s="170"/>
      <c r="G49" s="170"/>
      <c r="H49" s="170">
        <f>'実質公債費比率（分子）の構造'!M$45</f>
        <v>3556</v>
      </c>
      <c r="I49" s="170"/>
      <c r="J49" s="170"/>
      <c r="K49" s="170">
        <f>'実質公債費比率（分子）の構造'!N$45</f>
        <v>3906</v>
      </c>
      <c r="L49" s="170"/>
      <c r="M49" s="170"/>
      <c r="N49" s="170">
        <f>'実質公債費比率（分子）の構造'!O$45</f>
        <v>3743</v>
      </c>
      <c r="O49" s="170"/>
      <c r="P49" s="170"/>
    </row>
    <row r="50" spans="1:16" x14ac:dyDescent="0.15">
      <c r="A50" s="170" t="s">
        <v>67</v>
      </c>
      <c r="B50" s="170" t="e">
        <f>NA()</f>
        <v>#N/A</v>
      </c>
      <c r="C50" s="170">
        <f>IF(ISNUMBER('実質公債費比率（分子）の構造'!K$53),'実質公債費比率（分子）の構造'!K$53,NA())</f>
        <v>639</v>
      </c>
      <c r="D50" s="170" t="e">
        <f>NA()</f>
        <v>#N/A</v>
      </c>
      <c r="E50" s="170" t="e">
        <f>NA()</f>
        <v>#N/A</v>
      </c>
      <c r="F50" s="170">
        <f>IF(ISNUMBER('実質公債費比率（分子）の構造'!L$53),'実質公債費比率（分子）の構造'!L$53,NA())</f>
        <v>540</v>
      </c>
      <c r="G50" s="170" t="e">
        <f>NA()</f>
        <v>#N/A</v>
      </c>
      <c r="H50" s="170" t="e">
        <f>NA()</f>
        <v>#N/A</v>
      </c>
      <c r="I50" s="170">
        <f>IF(ISNUMBER('実質公債費比率（分子）の構造'!M$53),'実質公債費比率（分子）の構造'!M$53,NA())</f>
        <v>910</v>
      </c>
      <c r="J50" s="170" t="e">
        <f>NA()</f>
        <v>#N/A</v>
      </c>
      <c r="K50" s="170" t="e">
        <f>NA()</f>
        <v>#N/A</v>
      </c>
      <c r="L50" s="170">
        <f>IF(ISNUMBER('実質公債費比率（分子）の構造'!N$53),'実質公債費比率（分子）の構造'!N$53,NA())</f>
        <v>1097</v>
      </c>
      <c r="M50" s="170" t="e">
        <f>NA()</f>
        <v>#N/A</v>
      </c>
      <c r="N50" s="170" t="e">
        <f>NA()</f>
        <v>#N/A</v>
      </c>
      <c r="O50" s="170">
        <f>IF(ISNUMBER('実質公債費比率（分子）の構造'!O$53),'実質公債費比率（分子）の構造'!O$53,NA())</f>
        <v>1043</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31480</v>
      </c>
      <c r="E56" s="169"/>
      <c r="F56" s="169"/>
      <c r="G56" s="169">
        <f>'将来負担比率（分子）の構造'!J$52</f>
        <v>31668</v>
      </c>
      <c r="H56" s="169"/>
      <c r="I56" s="169"/>
      <c r="J56" s="169">
        <f>'将来負担比率（分子）の構造'!K$52</f>
        <v>31011</v>
      </c>
      <c r="K56" s="169"/>
      <c r="L56" s="169"/>
      <c r="M56" s="169">
        <f>'将来負担比率（分子）の構造'!L$52</f>
        <v>29688</v>
      </c>
      <c r="N56" s="169"/>
      <c r="O56" s="169"/>
      <c r="P56" s="169">
        <f>'将来負担比率（分子）の構造'!M$52</f>
        <v>28839</v>
      </c>
    </row>
    <row r="57" spans="1:16" x14ac:dyDescent="0.15">
      <c r="A57" s="169" t="s">
        <v>42</v>
      </c>
      <c r="B57" s="169"/>
      <c r="C57" s="169"/>
      <c r="D57" s="169">
        <f>'将来負担比率（分子）の構造'!I$51</f>
        <v>5233</v>
      </c>
      <c r="E57" s="169"/>
      <c r="F57" s="169"/>
      <c r="G57" s="169">
        <f>'将来負担比率（分子）の構造'!J$51</f>
        <v>6134</v>
      </c>
      <c r="H57" s="169"/>
      <c r="I57" s="169"/>
      <c r="J57" s="169">
        <f>'将来負担比率（分子）の構造'!K$51</f>
        <v>7058</v>
      </c>
      <c r="K57" s="169"/>
      <c r="L57" s="169"/>
      <c r="M57" s="169">
        <f>'将来負担比率（分子）の構造'!L$51</f>
        <v>7206</v>
      </c>
      <c r="N57" s="169"/>
      <c r="O57" s="169"/>
      <c r="P57" s="169">
        <f>'将来負担比率（分子）の構造'!M$51</f>
        <v>8582</v>
      </c>
    </row>
    <row r="58" spans="1:16" x14ac:dyDescent="0.15">
      <c r="A58" s="169" t="s">
        <v>41</v>
      </c>
      <c r="B58" s="169"/>
      <c r="C58" s="169"/>
      <c r="D58" s="169">
        <f>'将来負担比率（分子）の構造'!I$50</f>
        <v>14991</v>
      </c>
      <c r="E58" s="169"/>
      <c r="F58" s="169"/>
      <c r="G58" s="169">
        <f>'将来負担比率（分子）の構造'!J$50</f>
        <v>17005</v>
      </c>
      <c r="H58" s="169"/>
      <c r="I58" s="169"/>
      <c r="J58" s="169">
        <f>'将来負担比率（分子）の構造'!K$50</f>
        <v>20784</v>
      </c>
      <c r="K58" s="169"/>
      <c r="L58" s="169"/>
      <c r="M58" s="169">
        <f>'将来負担比率（分子）の構造'!L$50</f>
        <v>22334</v>
      </c>
      <c r="N58" s="169"/>
      <c r="O58" s="169"/>
      <c r="P58" s="169">
        <f>'将来負担比率（分子）の構造'!M$50</f>
        <v>15324</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5256</v>
      </c>
      <c r="C62" s="169"/>
      <c r="D62" s="169"/>
      <c r="E62" s="169">
        <f>'将来負担比率（分子）の構造'!J$45</f>
        <v>5095</v>
      </c>
      <c r="F62" s="169"/>
      <c r="G62" s="169"/>
      <c r="H62" s="169">
        <f>'将来負担比率（分子）の構造'!K$45</f>
        <v>5027</v>
      </c>
      <c r="I62" s="169"/>
      <c r="J62" s="169"/>
      <c r="K62" s="169">
        <f>'将来負担比率（分子）の構造'!L$45</f>
        <v>5144</v>
      </c>
      <c r="L62" s="169"/>
      <c r="M62" s="169"/>
      <c r="N62" s="169">
        <f>'将来負担比率（分子）の構造'!M$45</f>
        <v>5505</v>
      </c>
      <c r="O62" s="169"/>
      <c r="P62" s="169"/>
    </row>
    <row r="63" spans="1:16" x14ac:dyDescent="0.15">
      <c r="A63" s="169" t="s">
        <v>34</v>
      </c>
      <c r="B63" s="169">
        <f>'将来負担比率（分子）の構造'!I$44</f>
        <v>3404</v>
      </c>
      <c r="C63" s="169"/>
      <c r="D63" s="169"/>
      <c r="E63" s="169">
        <f>'将来負担比率（分子）の構造'!J$44</f>
        <v>3325</v>
      </c>
      <c r="F63" s="169"/>
      <c r="G63" s="169"/>
      <c r="H63" s="169">
        <f>'将来負担比率（分子）の構造'!K$44</f>
        <v>3185</v>
      </c>
      <c r="I63" s="169"/>
      <c r="J63" s="169"/>
      <c r="K63" s="169">
        <f>'将来負担比率（分子）の構造'!L$44</f>
        <v>2794</v>
      </c>
      <c r="L63" s="169"/>
      <c r="M63" s="169"/>
      <c r="N63" s="169">
        <f>'将来負担比率（分子）の構造'!M$44</f>
        <v>2375</v>
      </c>
      <c r="O63" s="169"/>
      <c r="P63" s="169"/>
    </row>
    <row r="64" spans="1:16" x14ac:dyDescent="0.15">
      <c r="A64" s="169" t="s">
        <v>33</v>
      </c>
      <c r="B64" s="169">
        <f>'将来負担比率（分子）の構造'!I$43</f>
        <v>2397</v>
      </c>
      <c r="C64" s="169"/>
      <c r="D64" s="169"/>
      <c r="E64" s="169">
        <f>'将来負担比率（分子）の構造'!J$43</f>
        <v>2255</v>
      </c>
      <c r="F64" s="169"/>
      <c r="G64" s="169"/>
      <c r="H64" s="169">
        <f>'将来負担比率（分子）の構造'!K$43</f>
        <v>2161</v>
      </c>
      <c r="I64" s="169"/>
      <c r="J64" s="169"/>
      <c r="K64" s="169">
        <f>'将来負担比率（分子）の構造'!L$43</f>
        <v>2078</v>
      </c>
      <c r="L64" s="169"/>
      <c r="M64" s="169"/>
      <c r="N64" s="169">
        <f>'将来負担比率（分子）の構造'!M$43</f>
        <v>2019</v>
      </c>
      <c r="O64" s="169"/>
      <c r="P64" s="169"/>
    </row>
    <row r="65" spans="1:16" x14ac:dyDescent="0.15">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31</v>
      </c>
      <c r="B66" s="169">
        <f>'将来負担比率（分子）の構造'!I$41</f>
        <v>34858</v>
      </c>
      <c r="C66" s="169"/>
      <c r="D66" s="169"/>
      <c r="E66" s="169">
        <f>'将来負担比率（分子）の構造'!J$41</f>
        <v>37869</v>
      </c>
      <c r="F66" s="169"/>
      <c r="G66" s="169"/>
      <c r="H66" s="169">
        <f>'将来負担比率（分子）の構造'!K$41</f>
        <v>38319</v>
      </c>
      <c r="I66" s="169"/>
      <c r="J66" s="169"/>
      <c r="K66" s="169">
        <f>'将来負担比率（分子）の構造'!L$41</f>
        <v>37318</v>
      </c>
      <c r="L66" s="169"/>
      <c r="M66" s="169"/>
      <c r="N66" s="169">
        <f>'将来負担比率（分子）の構造'!M$41</f>
        <v>38454</v>
      </c>
      <c r="O66" s="169"/>
      <c r="P66" s="169"/>
    </row>
    <row r="67" spans="1:16" x14ac:dyDescent="0.15">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7339</v>
      </c>
      <c r="C72" s="173">
        <f>基金残高に係る経年分析!G55</f>
        <v>7866</v>
      </c>
      <c r="D72" s="173">
        <f>基金残高に係る経年分析!H55</f>
        <v>7047</v>
      </c>
    </row>
    <row r="73" spans="1:16" x14ac:dyDescent="0.15">
      <c r="A73" s="172" t="s">
        <v>74</v>
      </c>
      <c r="B73" s="173">
        <f>基金残高に係る経年分析!F56</f>
        <v>1278</v>
      </c>
      <c r="C73" s="173">
        <f>基金残高に係る経年分析!G56</f>
        <v>419</v>
      </c>
      <c r="D73" s="173">
        <f>基金残高に係る経年分析!H56</f>
        <v>545</v>
      </c>
    </row>
    <row r="74" spans="1:16" x14ac:dyDescent="0.15">
      <c r="A74" s="172" t="s">
        <v>75</v>
      </c>
      <c r="B74" s="173">
        <f>基金残高に係る経年分析!F57</f>
        <v>4795</v>
      </c>
      <c r="C74" s="173">
        <f>基金残高に係る経年分析!G57</f>
        <v>5221</v>
      </c>
      <c r="D74" s="173">
        <f>基金残高に係る経年分析!H57</f>
        <v>4960</v>
      </c>
    </row>
  </sheetData>
  <sheetProtection algorithmName="SHA-512" hashValue="RRrDJ3aXceuQeXq65BLKGGUyBn86jhfoc+QJ4em/m/e+kTeI0XyfaYnrPmJ/g3a/uw7DvRmZrlWoDGbolcqm6w==" saltValue="/4zJT85DYI+4GopisLBK0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BM31" sqref="BM31:BQ31"/>
    </sheetView>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202</v>
      </c>
      <c r="DI1" s="731"/>
      <c r="DJ1" s="731"/>
      <c r="DK1" s="731"/>
      <c r="DL1" s="731"/>
      <c r="DM1" s="731"/>
      <c r="DN1" s="732"/>
      <c r="DO1" s="208"/>
      <c r="DP1" s="730" t="s">
        <v>203</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86" t="s">
        <v>205</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206</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207</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15">
      <c r="B4" s="686" t="s">
        <v>1</v>
      </c>
      <c r="C4" s="687"/>
      <c r="D4" s="687"/>
      <c r="E4" s="687"/>
      <c r="F4" s="687"/>
      <c r="G4" s="687"/>
      <c r="H4" s="687"/>
      <c r="I4" s="687"/>
      <c r="J4" s="687"/>
      <c r="K4" s="687"/>
      <c r="L4" s="687"/>
      <c r="M4" s="687"/>
      <c r="N4" s="687"/>
      <c r="O4" s="687"/>
      <c r="P4" s="687"/>
      <c r="Q4" s="688"/>
      <c r="R4" s="686" t="s">
        <v>208</v>
      </c>
      <c r="S4" s="687"/>
      <c r="T4" s="687"/>
      <c r="U4" s="687"/>
      <c r="V4" s="687"/>
      <c r="W4" s="687"/>
      <c r="X4" s="687"/>
      <c r="Y4" s="688"/>
      <c r="Z4" s="686" t="s">
        <v>209</v>
      </c>
      <c r="AA4" s="687"/>
      <c r="AB4" s="687"/>
      <c r="AC4" s="688"/>
      <c r="AD4" s="686" t="s">
        <v>210</v>
      </c>
      <c r="AE4" s="687"/>
      <c r="AF4" s="687"/>
      <c r="AG4" s="687"/>
      <c r="AH4" s="687"/>
      <c r="AI4" s="687"/>
      <c r="AJ4" s="687"/>
      <c r="AK4" s="688"/>
      <c r="AL4" s="686" t="s">
        <v>209</v>
      </c>
      <c r="AM4" s="687"/>
      <c r="AN4" s="687"/>
      <c r="AO4" s="688"/>
      <c r="AP4" s="733" t="s">
        <v>211</v>
      </c>
      <c r="AQ4" s="733"/>
      <c r="AR4" s="733"/>
      <c r="AS4" s="733"/>
      <c r="AT4" s="733"/>
      <c r="AU4" s="733"/>
      <c r="AV4" s="733"/>
      <c r="AW4" s="733"/>
      <c r="AX4" s="733"/>
      <c r="AY4" s="733"/>
      <c r="AZ4" s="733"/>
      <c r="BA4" s="733"/>
      <c r="BB4" s="733"/>
      <c r="BC4" s="733"/>
      <c r="BD4" s="733"/>
      <c r="BE4" s="733"/>
      <c r="BF4" s="733"/>
      <c r="BG4" s="733" t="s">
        <v>212</v>
      </c>
      <c r="BH4" s="733"/>
      <c r="BI4" s="733"/>
      <c r="BJ4" s="733"/>
      <c r="BK4" s="733"/>
      <c r="BL4" s="733"/>
      <c r="BM4" s="733"/>
      <c r="BN4" s="733"/>
      <c r="BO4" s="733" t="s">
        <v>209</v>
      </c>
      <c r="BP4" s="733"/>
      <c r="BQ4" s="733"/>
      <c r="BR4" s="733"/>
      <c r="BS4" s="733" t="s">
        <v>213</v>
      </c>
      <c r="BT4" s="733"/>
      <c r="BU4" s="733"/>
      <c r="BV4" s="733"/>
      <c r="BW4" s="733"/>
      <c r="BX4" s="733"/>
      <c r="BY4" s="733"/>
      <c r="BZ4" s="733"/>
      <c r="CA4" s="733"/>
      <c r="CB4" s="733"/>
      <c r="CD4" s="686" t="s">
        <v>214</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15">
      <c r="B5" s="692" t="s">
        <v>215</v>
      </c>
      <c r="C5" s="693"/>
      <c r="D5" s="693"/>
      <c r="E5" s="693"/>
      <c r="F5" s="693"/>
      <c r="G5" s="693"/>
      <c r="H5" s="693"/>
      <c r="I5" s="693"/>
      <c r="J5" s="693"/>
      <c r="K5" s="693"/>
      <c r="L5" s="693"/>
      <c r="M5" s="693"/>
      <c r="N5" s="693"/>
      <c r="O5" s="693"/>
      <c r="P5" s="693"/>
      <c r="Q5" s="694"/>
      <c r="R5" s="689">
        <v>14926676</v>
      </c>
      <c r="S5" s="690"/>
      <c r="T5" s="690"/>
      <c r="U5" s="690"/>
      <c r="V5" s="690"/>
      <c r="W5" s="690"/>
      <c r="X5" s="690"/>
      <c r="Y5" s="715"/>
      <c r="Z5" s="728">
        <v>23.2</v>
      </c>
      <c r="AA5" s="728"/>
      <c r="AB5" s="728"/>
      <c r="AC5" s="728"/>
      <c r="AD5" s="729">
        <v>13608389</v>
      </c>
      <c r="AE5" s="729"/>
      <c r="AF5" s="729"/>
      <c r="AG5" s="729"/>
      <c r="AH5" s="729"/>
      <c r="AI5" s="729"/>
      <c r="AJ5" s="729"/>
      <c r="AK5" s="729"/>
      <c r="AL5" s="716">
        <v>49.2</v>
      </c>
      <c r="AM5" s="698"/>
      <c r="AN5" s="698"/>
      <c r="AO5" s="717"/>
      <c r="AP5" s="692" t="s">
        <v>216</v>
      </c>
      <c r="AQ5" s="693"/>
      <c r="AR5" s="693"/>
      <c r="AS5" s="693"/>
      <c r="AT5" s="693"/>
      <c r="AU5" s="693"/>
      <c r="AV5" s="693"/>
      <c r="AW5" s="693"/>
      <c r="AX5" s="693"/>
      <c r="AY5" s="693"/>
      <c r="AZ5" s="693"/>
      <c r="BA5" s="693"/>
      <c r="BB5" s="693"/>
      <c r="BC5" s="693"/>
      <c r="BD5" s="693"/>
      <c r="BE5" s="693"/>
      <c r="BF5" s="694"/>
      <c r="BG5" s="634">
        <v>13273125</v>
      </c>
      <c r="BH5" s="635"/>
      <c r="BI5" s="635"/>
      <c r="BJ5" s="635"/>
      <c r="BK5" s="635"/>
      <c r="BL5" s="635"/>
      <c r="BM5" s="635"/>
      <c r="BN5" s="636"/>
      <c r="BO5" s="672">
        <v>88.9</v>
      </c>
      <c r="BP5" s="672"/>
      <c r="BQ5" s="672"/>
      <c r="BR5" s="672"/>
      <c r="BS5" s="673">
        <v>100816</v>
      </c>
      <c r="BT5" s="673"/>
      <c r="BU5" s="673"/>
      <c r="BV5" s="673"/>
      <c r="BW5" s="673"/>
      <c r="BX5" s="673"/>
      <c r="BY5" s="673"/>
      <c r="BZ5" s="673"/>
      <c r="CA5" s="673"/>
      <c r="CB5" s="713"/>
      <c r="CD5" s="686" t="s">
        <v>211</v>
      </c>
      <c r="CE5" s="687"/>
      <c r="CF5" s="687"/>
      <c r="CG5" s="687"/>
      <c r="CH5" s="687"/>
      <c r="CI5" s="687"/>
      <c r="CJ5" s="687"/>
      <c r="CK5" s="687"/>
      <c r="CL5" s="687"/>
      <c r="CM5" s="687"/>
      <c r="CN5" s="687"/>
      <c r="CO5" s="687"/>
      <c r="CP5" s="687"/>
      <c r="CQ5" s="688"/>
      <c r="CR5" s="686" t="s">
        <v>217</v>
      </c>
      <c r="CS5" s="687"/>
      <c r="CT5" s="687"/>
      <c r="CU5" s="687"/>
      <c r="CV5" s="687"/>
      <c r="CW5" s="687"/>
      <c r="CX5" s="687"/>
      <c r="CY5" s="688"/>
      <c r="CZ5" s="686" t="s">
        <v>209</v>
      </c>
      <c r="DA5" s="687"/>
      <c r="DB5" s="687"/>
      <c r="DC5" s="688"/>
      <c r="DD5" s="686" t="s">
        <v>218</v>
      </c>
      <c r="DE5" s="687"/>
      <c r="DF5" s="687"/>
      <c r="DG5" s="687"/>
      <c r="DH5" s="687"/>
      <c r="DI5" s="687"/>
      <c r="DJ5" s="687"/>
      <c r="DK5" s="687"/>
      <c r="DL5" s="687"/>
      <c r="DM5" s="687"/>
      <c r="DN5" s="687"/>
      <c r="DO5" s="687"/>
      <c r="DP5" s="688"/>
      <c r="DQ5" s="686" t="s">
        <v>219</v>
      </c>
      <c r="DR5" s="687"/>
      <c r="DS5" s="687"/>
      <c r="DT5" s="687"/>
      <c r="DU5" s="687"/>
      <c r="DV5" s="687"/>
      <c r="DW5" s="687"/>
      <c r="DX5" s="687"/>
      <c r="DY5" s="687"/>
      <c r="DZ5" s="687"/>
      <c r="EA5" s="687"/>
      <c r="EB5" s="687"/>
      <c r="EC5" s="688"/>
    </row>
    <row r="6" spans="2:143" ht="11.25" customHeight="1" x14ac:dyDescent="0.15">
      <c r="B6" s="631" t="s">
        <v>220</v>
      </c>
      <c r="C6" s="632"/>
      <c r="D6" s="632"/>
      <c r="E6" s="632"/>
      <c r="F6" s="632"/>
      <c r="G6" s="632"/>
      <c r="H6" s="632"/>
      <c r="I6" s="632"/>
      <c r="J6" s="632"/>
      <c r="K6" s="632"/>
      <c r="L6" s="632"/>
      <c r="M6" s="632"/>
      <c r="N6" s="632"/>
      <c r="O6" s="632"/>
      <c r="P6" s="632"/>
      <c r="Q6" s="633"/>
      <c r="R6" s="634">
        <v>282111</v>
      </c>
      <c r="S6" s="635"/>
      <c r="T6" s="635"/>
      <c r="U6" s="635"/>
      <c r="V6" s="635"/>
      <c r="W6" s="635"/>
      <c r="X6" s="635"/>
      <c r="Y6" s="636"/>
      <c r="Z6" s="672">
        <v>0.4</v>
      </c>
      <c r="AA6" s="672"/>
      <c r="AB6" s="672"/>
      <c r="AC6" s="672"/>
      <c r="AD6" s="673">
        <v>282111</v>
      </c>
      <c r="AE6" s="673"/>
      <c r="AF6" s="673"/>
      <c r="AG6" s="673"/>
      <c r="AH6" s="673"/>
      <c r="AI6" s="673"/>
      <c r="AJ6" s="673"/>
      <c r="AK6" s="673"/>
      <c r="AL6" s="637">
        <v>1</v>
      </c>
      <c r="AM6" s="638"/>
      <c r="AN6" s="638"/>
      <c r="AO6" s="674"/>
      <c r="AP6" s="631" t="s">
        <v>221</v>
      </c>
      <c r="AQ6" s="632"/>
      <c r="AR6" s="632"/>
      <c r="AS6" s="632"/>
      <c r="AT6" s="632"/>
      <c r="AU6" s="632"/>
      <c r="AV6" s="632"/>
      <c r="AW6" s="632"/>
      <c r="AX6" s="632"/>
      <c r="AY6" s="632"/>
      <c r="AZ6" s="632"/>
      <c r="BA6" s="632"/>
      <c r="BB6" s="632"/>
      <c r="BC6" s="632"/>
      <c r="BD6" s="632"/>
      <c r="BE6" s="632"/>
      <c r="BF6" s="633"/>
      <c r="BG6" s="634">
        <v>13273125</v>
      </c>
      <c r="BH6" s="635"/>
      <c r="BI6" s="635"/>
      <c r="BJ6" s="635"/>
      <c r="BK6" s="635"/>
      <c r="BL6" s="635"/>
      <c r="BM6" s="635"/>
      <c r="BN6" s="636"/>
      <c r="BO6" s="672">
        <v>88.9</v>
      </c>
      <c r="BP6" s="672"/>
      <c r="BQ6" s="672"/>
      <c r="BR6" s="672"/>
      <c r="BS6" s="673">
        <v>100816</v>
      </c>
      <c r="BT6" s="673"/>
      <c r="BU6" s="673"/>
      <c r="BV6" s="673"/>
      <c r="BW6" s="673"/>
      <c r="BX6" s="673"/>
      <c r="BY6" s="673"/>
      <c r="BZ6" s="673"/>
      <c r="CA6" s="673"/>
      <c r="CB6" s="713"/>
      <c r="CD6" s="692" t="s">
        <v>222</v>
      </c>
      <c r="CE6" s="693"/>
      <c r="CF6" s="693"/>
      <c r="CG6" s="693"/>
      <c r="CH6" s="693"/>
      <c r="CI6" s="693"/>
      <c r="CJ6" s="693"/>
      <c r="CK6" s="693"/>
      <c r="CL6" s="693"/>
      <c r="CM6" s="693"/>
      <c r="CN6" s="693"/>
      <c r="CO6" s="693"/>
      <c r="CP6" s="693"/>
      <c r="CQ6" s="694"/>
      <c r="CR6" s="634">
        <v>334864</v>
      </c>
      <c r="CS6" s="635"/>
      <c r="CT6" s="635"/>
      <c r="CU6" s="635"/>
      <c r="CV6" s="635"/>
      <c r="CW6" s="635"/>
      <c r="CX6" s="635"/>
      <c r="CY6" s="636"/>
      <c r="CZ6" s="716">
        <v>0.5</v>
      </c>
      <c r="DA6" s="698"/>
      <c r="DB6" s="698"/>
      <c r="DC6" s="718"/>
      <c r="DD6" s="640" t="s">
        <v>121</v>
      </c>
      <c r="DE6" s="635"/>
      <c r="DF6" s="635"/>
      <c r="DG6" s="635"/>
      <c r="DH6" s="635"/>
      <c r="DI6" s="635"/>
      <c r="DJ6" s="635"/>
      <c r="DK6" s="635"/>
      <c r="DL6" s="635"/>
      <c r="DM6" s="635"/>
      <c r="DN6" s="635"/>
      <c r="DO6" s="635"/>
      <c r="DP6" s="636"/>
      <c r="DQ6" s="640">
        <v>334864</v>
      </c>
      <c r="DR6" s="635"/>
      <c r="DS6" s="635"/>
      <c r="DT6" s="635"/>
      <c r="DU6" s="635"/>
      <c r="DV6" s="635"/>
      <c r="DW6" s="635"/>
      <c r="DX6" s="635"/>
      <c r="DY6" s="635"/>
      <c r="DZ6" s="635"/>
      <c r="EA6" s="635"/>
      <c r="EB6" s="635"/>
      <c r="EC6" s="671"/>
    </row>
    <row r="7" spans="2:143" ht="11.25" customHeight="1" x14ac:dyDescent="0.15">
      <c r="B7" s="631" t="s">
        <v>223</v>
      </c>
      <c r="C7" s="632"/>
      <c r="D7" s="632"/>
      <c r="E7" s="632"/>
      <c r="F7" s="632"/>
      <c r="G7" s="632"/>
      <c r="H7" s="632"/>
      <c r="I7" s="632"/>
      <c r="J7" s="632"/>
      <c r="K7" s="632"/>
      <c r="L7" s="632"/>
      <c r="M7" s="632"/>
      <c r="N7" s="632"/>
      <c r="O7" s="632"/>
      <c r="P7" s="632"/>
      <c r="Q7" s="633"/>
      <c r="R7" s="634">
        <v>3951</v>
      </c>
      <c r="S7" s="635"/>
      <c r="T7" s="635"/>
      <c r="U7" s="635"/>
      <c r="V7" s="635"/>
      <c r="W7" s="635"/>
      <c r="X7" s="635"/>
      <c r="Y7" s="636"/>
      <c r="Z7" s="672">
        <v>0</v>
      </c>
      <c r="AA7" s="672"/>
      <c r="AB7" s="672"/>
      <c r="AC7" s="672"/>
      <c r="AD7" s="673">
        <v>3951</v>
      </c>
      <c r="AE7" s="673"/>
      <c r="AF7" s="673"/>
      <c r="AG7" s="673"/>
      <c r="AH7" s="673"/>
      <c r="AI7" s="673"/>
      <c r="AJ7" s="673"/>
      <c r="AK7" s="673"/>
      <c r="AL7" s="637">
        <v>0</v>
      </c>
      <c r="AM7" s="638"/>
      <c r="AN7" s="638"/>
      <c r="AO7" s="674"/>
      <c r="AP7" s="631" t="s">
        <v>224</v>
      </c>
      <c r="AQ7" s="632"/>
      <c r="AR7" s="632"/>
      <c r="AS7" s="632"/>
      <c r="AT7" s="632"/>
      <c r="AU7" s="632"/>
      <c r="AV7" s="632"/>
      <c r="AW7" s="632"/>
      <c r="AX7" s="632"/>
      <c r="AY7" s="632"/>
      <c r="AZ7" s="632"/>
      <c r="BA7" s="632"/>
      <c r="BB7" s="632"/>
      <c r="BC7" s="632"/>
      <c r="BD7" s="632"/>
      <c r="BE7" s="632"/>
      <c r="BF7" s="633"/>
      <c r="BG7" s="634">
        <v>5528905</v>
      </c>
      <c r="BH7" s="635"/>
      <c r="BI7" s="635"/>
      <c r="BJ7" s="635"/>
      <c r="BK7" s="635"/>
      <c r="BL7" s="635"/>
      <c r="BM7" s="635"/>
      <c r="BN7" s="636"/>
      <c r="BO7" s="672">
        <v>37</v>
      </c>
      <c r="BP7" s="672"/>
      <c r="BQ7" s="672"/>
      <c r="BR7" s="672"/>
      <c r="BS7" s="673">
        <v>100816</v>
      </c>
      <c r="BT7" s="673"/>
      <c r="BU7" s="673"/>
      <c r="BV7" s="673"/>
      <c r="BW7" s="673"/>
      <c r="BX7" s="673"/>
      <c r="BY7" s="673"/>
      <c r="BZ7" s="673"/>
      <c r="CA7" s="673"/>
      <c r="CB7" s="713"/>
      <c r="CD7" s="631" t="s">
        <v>225</v>
      </c>
      <c r="CE7" s="632"/>
      <c r="CF7" s="632"/>
      <c r="CG7" s="632"/>
      <c r="CH7" s="632"/>
      <c r="CI7" s="632"/>
      <c r="CJ7" s="632"/>
      <c r="CK7" s="632"/>
      <c r="CL7" s="632"/>
      <c r="CM7" s="632"/>
      <c r="CN7" s="632"/>
      <c r="CO7" s="632"/>
      <c r="CP7" s="632"/>
      <c r="CQ7" s="633"/>
      <c r="CR7" s="634">
        <v>7078613</v>
      </c>
      <c r="CS7" s="635"/>
      <c r="CT7" s="635"/>
      <c r="CU7" s="635"/>
      <c r="CV7" s="635"/>
      <c r="CW7" s="635"/>
      <c r="CX7" s="635"/>
      <c r="CY7" s="636"/>
      <c r="CZ7" s="672">
        <v>11.2</v>
      </c>
      <c r="DA7" s="672"/>
      <c r="DB7" s="672"/>
      <c r="DC7" s="672"/>
      <c r="DD7" s="640">
        <v>167136</v>
      </c>
      <c r="DE7" s="635"/>
      <c r="DF7" s="635"/>
      <c r="DG7" s="635"/>
      <c r="DH7" s="635"/>
      <c r="DI7" s="635"/>
      <c r="DJ7" s="635"/>
      <c r="DK7" s="635"/>
      <c r="DL7" s="635"/>
      <c r="DM7" s="635"/>
      <c r="DN7" s="635"/>
      <c r="DO7" s="635"/>
      <c r="DP7" s="636"/>
      <c r="DQ7" s="640">
        <v>6255463</v>
      </c>
      <c r="DR7" s="635"/>
      <c r="DS7" s="635"/>
      <c r="DT7" s="635"/>
      <c r="DU7" s="635"/>
      <c r="DV7" s="635"/>
      <c r="DW7" s="635"/>
      <c r="DX7" s="635"/>
      <c r="DY7" s="635"/>
      <c r="DZ7" s="635"/>
      <c r="EA7" s="635"/>
      <c r="EB7" s="635"/>
      <c r="EC7" s="671"/>
    </row>
    <row r="8" spans="2:143" ht="11.25" customHeight="1" x14ac:dyDescent="0.15">
      <c r="B8" s="631" t="s">
        <v>226</v>
      </c>
      <c r="C8" s="632"/>
      <c r="D8" s="632"/>
      <c r="E8" s="632"/>
      <c r="F8" s="632"/>
      <c r="G8" s="632"/>
      <c r="H8" s="632"/>
      <c r="I8" s="632"/>
      <c r="J8" s="632"/>
      <c r="K8" s="632"/>
      <c r="L8" s="632"/>
      <c r="M8" s="632"/>
      <c r="N8" s="632"/>
      <c r="O8" s="632"/>
      <c r="P8" s="632"/>
      <c r="Q8" s="633"/>
      <c r="R8" s="634">
        <v>53214</v>
      </c>
      <c r="S8" s="635"/>
      <c r="T8" s="635"/>
      <c r="U8" s="635"/>
      <c r="V8" s="635"/>
      <c r="W8" s="635"/>
      <c r="X8" s="635"/>
      <c r="Y8" s="636"/>
      <c r="Z8" s="672">
        <v>0.1</v>
      </c>
      <c r="AA8" s="672"/>
      <c r="AB8" s="672"/>
      <c r="AC8" s="672"/>
      <c r="AD8" s="673">
        <v>53214</v>
      </c>
      <c r="AE8" s="673"/>
      <c r="AF8" s="673"/>
      <c r="AG8" s="673"/>
      <c r="AH8" s="673"/>
      <c r="AI8" s="673"/>
      <c r="AJ8" s="673"/>
      <c r="AK8" s="673"/>
      <c r="AL8" s="637">
        <v>0.2</v>
      </c>
      <c r="AM8" s="638"/>
      <c r="AN8" s="638"/>
      <c r="AO8" s="674"/>
      <c r="AP8" s="631" t="s">
        <v>227</v>
      </c>
      <c r="AQ8" s="632"/>
      <c r="AR8" s="632"/>
      <c r="AS8" s="632"/>
      <c r="AT8" s="632"/>
      <c r="AU8" s="632"/>
      <c r="AV8" s="632"/>
      <c r="AW8" s="632"/>
      <c r="AX8" s="632"/>
      <c r="AY8" s="632"/>
      <c r="AZ8" s="632"/>
      <c r="BA8" s="632"/>
      <c r="BB8" s="632"/>
      <c r="BC8" s="632"/>
      <c r="BD8" s="632"/>
      <c r="BE8" s="632"/>
      <c r="BF8" s="633"/>
      <c r="BG8" s="634">
        <v>183086</v>
      </c>
      <c r="BH8" s="635"/>
      <c r="BI8" s="635"/>
      <c r="BJ8" s="635"/>
      <c r="BK8" s="635"/>
      <c r="BL8" s="635"/>
      <c r="BM8" s="635"/>
      <c r="BN8" s="636"/>
      <c r="BO8" s="672">
        <v>1.2</v>
      </c>
      <c r="BP8" s="672"/>
      <c r="BQ8" s="672"/>
      <c r="BR8" s="672"/>
      <c r="BS8" s="673" t="s">
        <v>121</v>
      </c>
      <c r="BT8" s="673"/>
      <c r="BU8" s="673"/>
      <c r="BV8" s="673"/>
      <c r="BW8" s="673"/>
      <c r="BX8" s="673"/>
      <c r="BY8" s="673"/>
      <c r="BZ8" s="673"/>
      <c r="CA8" s="673"/>
      <c r="CB8" s="713"/>
      <c r="CD8" s="631" t="s">
        <v>228</v>
      </c>
      <c r="CE8" s="632"/>
      <c r="CF8" s="632"/>
      <c r="CG8" s="632"/>
      <c r="CH8" s="632"/>
      <c r="CI8" s="632"/>
      <c r="CJ8" s="632"/>
      <c r="CK8" s="632"/>
      <c r="CL8" s="632"/>
      <c r="CM8" s="632"/>
      <c r="CN8" s="632"/>
      <c r="CO8" s="632"/>
      <c r="CP8" s="632"/>
      <c r="CQ8" s="633"/>
      <c r="CR8" s="634">
        <v>30778208</v>
      </c>
      <c r="CS8" s="635"/>
      <c r="CT8" s="635"/>
      <c r="CU8" s="635"/>
      <c r="CV8" s="635"/>
      <c r="CW8" s="635"/>
      <c r="CX8" s="635"/>
      <c r="CY8" s="636"/>
      <c r="CZ8" s="672">
        <v>48.7</v>
      </c>
      <c r="DA8" s="672"/>
      <c r="DB8" s="672"/>
      <c r="DC8" s="672"/>
      <c r="DD8" s="640">
        <v>298932</v>
      </c>
      <c r="DE8" s="635"/>
      <c r="DF8" s="635"/>
      <c r="DG8" s="635"/>
      <c r="DH8" s="635"/>
      <c r="DI8" s="635"/>
      <c r="DJ8" s="635"/>
      <c r="DK8" s="635"/>
      <c r="DL8" s="635"/>
      <c r="DM8" s="635"/>
      <c r="DN8" s="635"/>
      <c r="DO8" s="635"/>
      <c r="DP8" s="636"/>
      <c r="DQ8" s="640">
        <v>14449332</v>
      </c>
      <c r="DR8" s="635"/>
      <c r="DS8" s="635"/>
      <c r="DT8" s="635"/>
      <c r="DU8" s="635"/>
      <c r="DV8" s="635"/>
      <c r="DW8" s="635"/>
      <c r="DX8" s="635"/>
      <c r="DY8" s="635"/>
      <c r="DZ8" s="635"/>
      <c r="EA8" s="635"/>
      <c r="EB8" s="635"/>
      <c r="EC8" s="671"/>
    </row>
    <row r="9" spans="2:143" ht="11.25" customHeight="1" x14ac:dyDescent="0.15">
      <c r="B9" s="631" t="s">
        <v>229</v>
      </c>
      <c r="C9" s="632"/>
      <c r="D9" s="632"/>
      <c r="E9" s="632"/>
      <c r="F9" s="632"/>
      <c r="G9" s="632"/>
      <c r="H9" s="632"/>
      <c r="I9" s="632"/>
      <c r="J9" s="632"/>
      <c r="K9" s="632"/>
      <c r="L9" s="632"/>
      <c r="M9" s="632"/>
      <c r="N9" s="632"/>
      <c r="O9" s="632"/>
      <c r="P9" s="632"/>
      <c r="Q9" s="633"/>
      <c r="R9" s="634">
        <v>57326</v>
      </c>
      <c r="S9" s="635"/>
      <c r="T9" s="635"/>
      <c r="U9" s="635"/>
      <c r="V9" s="635"/>
      <c r="W9" s="635"/>
      <c r="X9" s="635"/>
      <c r="Y9" s="636"/>
      <c r="Z9" s="672">
        <v>0.1</v>
      </c>
      <c r="AA9" s="672"/>
      <c r="AB9" s="672"/>
      <c r="AC9" s="672"/>
      <c r="AD9" s="673">
        <v>57326</v>
      </c>
      <c r="AE9" s="673"/>
      <c r="AF9" s="673"/>
      <c r="AG9" s="673"/>
      <c r="AH9" s="673"/>
      <c r="AI9" s="673"/>
      <c r="AJ9" s="673"/>
      <c r="AK9" s="673"/>
      <c r="AL9" s="637">
        <v>0.2</v>
      </c>
      <c r="AM9" s="638"/>
      <c r="AN9" s="638"/>
      <c r="AO9" s="674"/>
      <c r="AP9" s="631" t="s">
        <v>230</v>
      </c>
      <c r="AQ9" s="632"/>
      <c r="AR9" s="632"/>
      <c r="AS9" s="632"/>
      <c r="AT9" s="632"/>
      <c r="AU9" s="632"/>
      <c r="AV9" s="632"/>
      <c r="AW9" s="632"/>
      <c r="AX9" s="632"/>
      <c r="AY9" s="632"/>
      <c r="AZ9" s="632"/>
      <c r="BA9" s="632"/>
      <c r="BB9" s="632"/>
      <c r="BC9" s="632"/>
      <c r="BD9" s="632"/>
      <c r="BE9" s="632"/>
      <c r="BF9" s="633"/>
      <c r="BG9" s="634">
        <v>4694715</v>
      </c>
      <c r="BH9" s="635"/>
      <c r="BI9" s="635"/>
      <c r="BJ9" s="635"/>
      <c r="BK9" s="635"/>
      <c r="BL9" s="635"/>
      <c r="BM9" s="635"/>
      <c r="BN9" s="636"/>
      <c r="BO9" s="672">
        <v>31.5</v>
      </c>
      <c r="BP9" s="672"/>
      <c r="BQ9" s="672"/>
      <c r="BR9" s="672"/>
      <c r="BS9" s="673" t="s">
        <v>121</v>
      </c>
      <c r="BT9" s="673"/>
      <c r="BU9" s="673"/>
      <c r="BV9" s="673"/>
      <c r="BW9" s="673"/>
      <c r="BX9" s="673"/>
      <c r="BY9" s="673"/>
      <c r="BZ9" s="673"/>
      <c r="CA9" s="673"/>
      <c r="CB9" s="713"/>
      <c r="CD9" s="631" t="s">
        <v>231</v>
      </c>
      <c r="CE9" s="632"/>
      <c r="CF9" s="632"/>
      <c r="CG9" s="632"/>
      <c r="CH9" s="632"/>
      <c r="CI9" s="632"/>
      <c r="CJ9" s="632"/>
      <c r="CK9" s="632"/>
      <c r="CL9" s="632"/>
      <c r="CM9" s="632"/>
      <c r="CN9" s="632"/>
      <c r="CO9" s="632"/>
      <c r="CP9" s="632"/>
      <c r="CQ9" s="633"/>
      <c r="CR9" s="634">
        <v>4837425</v>
      </c>
      <c r="CS9" s="635"/>
      <c r="CT9" s="635"/>
      <c r="CU9" s="635"/>
      <c r="CV9" s="635"/>
      <c r="CW9" s="635"/>
      <c r="CX9" s="635"/>
      <c r="CY9" s="636"/>
      <c r="CZ9" s="672">
        <v>7.7</v>
      </c>
      <c r="DA9" s="672"/>
      <c r="DB9" s="672"/>
      <c r="DC9" s="672"/>
      <c r="DD9" s="640">
        <v>135881</v>
      </c>
      <c r="DE9" s="635"/>
      <c r="DF9" s="635"/>
      <c r="DG9" s="635"/>
      <c r="DH9" s="635"/>
      <c r="DI9" s="635"/>
      <c r="DJ9" s="635"/>
      <c r="DK9" s="635"/>
      <c r="DL9" s="635"/>
      <c r="DM9" s="635"/>
      <c r="DN9" s="635"/>
      <c r="DO9" s="635"/>
      <c r="DP9" s="636"/>
      <c r="DQ9" s="640">
        <v>3553619</v>
      </c>
      <c r="DR9" s="635"/>
      <c r="DS9" s="635"/>
      <c r="DT9" s="635"/>
      <c r="DU9" s="635"/>
      <c r="DV9" s="635"/>
      <c r="DW9" s="635"/>
      <c r="DX9" s="635"/>
      <c r="DY9" s="635"/>
      <c r="DZ9" s="635"/>
      <c r="EA9" s="635"/>
      <c r="EB9" s="635"/>
      <c r="EC9" s="671"/>
    </row>
    <row r="10" spans="2:143" ht="11.25" customHeight="1" x14ac:dyDescent="0.15">
      <c r="B10" s="631" t="s">
        <v>232</v>
      </c>
      <c r="C10" s="632"/>
      <c r="D10" s="632"/>
      <c r="E10" s="632"/>
      <c r="F10" s="632"/>
      <c r="G10" s="632"/>
      <c r="H10" s="632"/>
      <c r="I10" s="632"/>
      <c r="J10" s="632"/>
      <c r="K10" s="632"/>
      <c r="L10" s="632"/>
      <c r="M10" s="632"/>
      <c r="N10" s="632"/>
      <c r="O10" s="632"/>
      <c r="P10" s="632"/>
      <c r="Q10" s="633"/>
      <c r="R10" s="634" t="s">
        <v>121</v>
      </c>
      <c r="S10" s="635"/>
      <c r="T10" s="635"/>
      <c r="U10" s="635"/>
      <c r="V10" s="635"/>
      <c r="W10" s="635"/>
      <c r="X10" s="635"/>
      <c r="Y10" s="636"/>
      <c r="Z10" s="672" t="s">
        <v>121</v>
      </c>
      <c r="AA10" s="672"/>
      <c r="AB10" s="672"/>
      <c r="AC10" s="672"/>
      <c r="AD10" s="673" t="s">
        <v>121</v>
      </c>
      <c r="AE10" s="673"/>
      <c r="AF10" s="673"/>
      <c r="AG10" s="673"/>
      <c r="AH10" s="673"/>
      <c r="AI10" s="673"/>
      <c r="AJ10" s="673"/>
      <c r="AK10" s="673"/>
      <c r="AL10" s="637" t="s">
        <v>121</v>
      </c>
      <c r="AM10" s="638"/>
      <c r="AN10" s="638"/>
      <c r="AO10" s="674"/>
      <c r="AP10" s="631" t="s">
        <v>233</v>
      </c>
      <c r="AQ10" s="632"/>
      <c r="AR10" s="632"/>
      <c r="AS10" s="632"/>
      <c r="AT10" s="632"/>
      <c r="AU10" s="632"/>
      <c r="AV10" s="632"/>
      <c r="AW10" s="632"/>
      <c r="AX10" s="632"/>
      <c r="AY10" s="632"/>
      <c r="AZ10" s="632"/>
      <c r="BA10" s="632"/>
      <c r="BB10" s="632"/>
      <c r="BC10" s="632"/>
      <c r="BD10" s="632"/>
      <c r="BE10" s="632"/>
      <c r="BF10" s="633"/>
      <c r="BG10" s="634">
        <v>297661</v>
      </c>
      <c r="BH10" s="635"/>
      <c r="BI10" s="635"/>
      <c r="BJ10" s="635"/>
      <c r="BK10" s="635"/>
      <c r="BL10" s="635"/>
      <c r="BM10" s="635"/>
      <c r="BN10" s="636"/>
      <c r="BO10" s="672">
        <v>2</v>
      </c>
      <c r="BP10" s="672"/>
      <c r="BQ10" s="672"/>
      <c r="BR10" s="672"/>
      <c r="BS10" s="673" t="s">
        <v>121</v>
      </c>
      <c r="BT10" s="673"/>
      <c r="BU10" s="673"/>
      <c r="BV10" s="673"/>
      <c r="BW10" s="673"/>
      <c r="BX10" s="673"/>
      <c r="BY10" s="673"/>
      <c r="BZ10" s="673"/>
      <c r="CA10" s="673"/>
      <c r="CB10" s="713"/>
      <c r="CD10" s="631" t="s">
        <v>234</v>
      </c>
      <c r="CE10" s="632"/>
      <c r="CF10" s="632"/>
      <c r="CG10" s="632"/>
      <c r="CH10" s="632"/>
      <c r="CI10" s="632"/>
      <c r="CJ10" s="632"/>
      <c r="CK10" s="632"/>
      <c r="CL10" s="632"/>
      <c r="CM10" s="632"/>
      <c r="CN10" s="632"/>
      <c r="CO10" s="632"/>
      <c r="CP10" s="632"/>
      <c r="CQ10" s="633"/>
      <c r="CR10" s="634">
        <v>55473</v>
      </c>
      <c r="CS10" s="635"/>
      <c r="CT10" s="635"/>
      <c r="CU10" s="635"/>
      <c r="CV10" s="635"/>
      <c r="CW10" s="635"/>
      <c r="CX10" s="635"/>
      <c r="CY10" s="636"/>
      <c r="CZ10" s="672">
        <v>0.1</v>
      </c>
      <c r="DA10" s="672"/>
      <c r="DB10" s="672"/>
      <c r="DC10" s="672"/>
      <c r="DD10" s="640" t="s">
        <v>121</v>
      </c>
      <c r="DE10" s="635"/>
      <c r="DF10" s="635"/>
      <c r="DG10" s="635"/>
      <c r="DH10" s="635"/>
      <c r="DI10" s="635"/>
      <c r="DJ10" s="635"/>
      <c r="DK10" s="635"/>
      <c r="DL10" s="635"/>
      <c r="DM10" s="635"/>
      <c r="DN10" s="635"/>
      <c r="DO10" s="635"/>
      <c r="DP10" s="636"/>
      <c r="DQ10" s="640">
        <v>35349</v>
      </c>
      <c r="DR10" s="635"/>
      <c r="DS10" s="635"/>
      <c r="DT10" s="635"/>
      <c r="DU10" s="635"/>
      <c r="DV10" s="635"/>
      <c r="DW10" s="635"/>
      <c r="DX10" s="635"/>
      <c r="DY10" s="635"/>
      <c r="DZ10" s="635"/>
      <c r="EA10" s="635"/>
      <c r="EB10" s="635"/>
      <c r="EC10" s="671"/>
    </row>
    <row r="11" spans="2:143" ht="11.25" customHeight="1" x14ac:dyDescent="0.15">
      <c r="B11" s="631" t="s">
        <v>235</v>
      </c>
      <c r="C11" s="632"/>
      <c r="D11" s="632"/>
      <c r="E11" s="632"/>
      <c r="F11" s="632"/>
      <c r="G11" s="632"/>
      <c r="H11" s="632"/>
      <c r="I11" s="632"/>
      <c r="J11" s="632"/>
      <c r="K11" s="632"/>
      <c r="L11" s="632"/>
      <c r="M11" s="632"/>
      <c r="N11" s="632"/>
      <c r="O11" s="632"/>
      <c r="P11" s="632"/>
      <c r="Q11" s="633"/>
      <c r="R11" s="634">
        <v>2855087</v>
      </c>
      <c r="S11" s="635"/>
      <c r="T11" s="635"/>
      <c r="U11" s="635"/>
      <c r="V11" s="635"/>
      <c r="W11" s="635"/>
      <c r="X11" s="635"/>
      <c r="Y11" s="636"/>
      <c r="Z11" s="637">
        <v>4.4000000000000004</v>
      </c>
      <c r="AA11" s="638"/>
      <c r="AB11" s="638"/>
      <c r="AC11" s="639"/>
      <c r="AD11" s="640">
        <v>2855087</v>
      </c>
      <c r="AE11" s="635"/>
      <c r="AF11" s="635"/>
      <c r="AG11" s="635"/>
      <c r="AH11" s="635"/>
      <c r="AI11" s="635"/>
      <c r="AJ11" s="635"/>
      <c r="AK11" s="636"/>
      <c r="AL11" s="637">
        <v>10.3</v>
      </c>
      <c r="AM11" s="638"/>
      <c r="AN11" s="638"/>
      <c r="AO11" s="674"/>
      <c r="AP11" s="631" t="s">
        <v>236</v>
      </c>
      <c r="AQ11" s="632"/>
      <c r="AR11" s="632"/>
      <c r="AS11" s="632"/>
      <c r="AT11" s="632"/>
      <c r="AU11" s="632"/>
      <c r="AV11" s="632"/>
      <c r="AW11" s="632"/>
      <c r="AX11" s="632"/>
      <c r="AY11" s="632"/>
      <c r="AZ11" s="632"/>
      <c r="BA11" s="632"/>
      <c r="BB11" s="632"/>
      <c r="BC11" s="632"/>
      <c r="BD11" s="632"/>
      <c r="BE11" s="632"/>
      <c r="BF11" s="633"/>
      <c r="BG11" s="634">
        <v>353443</v>
      </c>
      <c r="BH11" s="635"/>
      <c r="BI11" s="635"/>
      <c r="BJ11" s="635"/>
      <c r="BK11" s="635"/>
      <c r="BL11" s="635"/>
      <c r="BM11" s="635"/>
      <c r="BN11" s="636"/>
      <c r="BO11" s="672">
        <v>2.4</v>
      </c>
      <c r="BP11" s="672"/>
      <c r="BQ11" s="672"/>
      <c r="BR11" s="672"/>
      <c r="BS11" s="673">
        <v>100816</v>
      </c>
      <c r="BT11" s="673"/>
      <c r="BU11" s="673"/>
      <c r="BV11" s="673"/>
      <c r="BW11" s="673"/>
      <c r="BX11" s="673"/>
      <c r="BY11" s="673"/>
      <c r="BZ11" s="673"/>
      <c r="CA11" s="673"/>
      <c r="CB11" s="713"/>
      <c r="CD11" s="631" t="s">
        <v>237</v>
      </c>
      <c r="CE11" s="632"/>
      <c r="CF11" s="632"/>
      <c r="CG11" s="632"/>
      <c r="CH11" s="632"/>
      <c r="CI11" s="632"/>
      <c r="CJ11" s="632"/>
      <c r="CK11" s="632"/>
      <c r="CL11" s="632"/>
      <c r="CM11" s="632"/>
      <c r="CN11" s="632"/>
      <c r="CO11" s="632"/>
      <c r="CP11" s="632"/>
      <c r="CQ11" s="633"/>
      <c r="CR11" s="634">
        <v>376871</v>
      </c>
      <c r="CS11" s="635"/>
      <c r="CT11" s="635"/>
      <c r="CU11" s="635"/>
      <c r="CV11" s="635"/>
      <c r="CW11" s="635"/>
      <c r="CX11" s="635"/>
      <c r="CY11" s="636"/>
      <c r="CZ11" s="672">
        <v>0.6</v>
      </c>
      <c r="DA11" s="672"/>
      <c r="DB11" s="672"/>
      <c r="DC11" s="672"/>
      <c r="DD11" s="640">
        <v>41851</v>
      </c>
      <c r="DE11" s="635"/>
      <c r="DF11" s="635"/>
      <c r="DG11" s="635"/>
      <c r="DH11" s="635"/>
      <c r="DI11" s="635"/>
      <c r="DJ11" s="635"/>
      <c r="DK11" s="635"/>
      <c r="DL11" s="635"/>
      <c r="DM11" s="635"/>
      <c r="DN11" s="635"/>
      <c r="DO11" s="635"/>
      <c r="DP11" s="636"/>
      <c r="DQ11" s="640">
        <v>243181</v>
      </c>
      <c r="DR11" s="635"/>
      <c r="DS11" s="635"/>
      <c r="DT11" s="635"/>
      <c r="DU11" s="635"/>
      <c r="DV11" s="635"/>
      <c r="DW11" s="635"/>
      <c r="DX11" s="635"/>
      <c r="DY11" s="635"/>
      <c r="DZ11" s="635"/>
      <c r="EA11" s="635"/>
      <c r="EB11" s="635"/>
      <c r="EC11" s="671"/>
    </row>
    <row r="12" spans="2:143" ht="11.25" customHeight="1" x14ac:dyDescent="0.15">
      <c r="B12" s="631" t="s">
        <v>238</v>
      </c>
      <c r="C12" s="632"/>
      <c r="D12" s="632"/>
      <c r="E12" s="632"/>
      <c r="F12" s="632"/>
      <c r="G12" s="632"/>
      <c r="H12" s="632"/>
      <c r="I12" s="632"/>
      <c r="J12" s="632"/>
      <c r="K12" s="632"/>
      <c r="L12" s="632"/>
      <c r="M12" s="632"/>
      <c r="N12" s="632"/>
      <c r="O12" s="632"/>
      <c r="P12" s="632"/>
      <c r="Q12" s="633"/>
      <c r="R12" s="634">
        <v>30197</v>
      </c>
      <c r="S12" s="635"/>
      <c r="T12" s="635"/>
      <c r="U12" s="635"/>
      <c r="V12" s="635"/>
      <c r="W12" s="635"/>
      <c r="X12" s="635"/>
      <c r="Y12" s="636"/>
      <c r="Z12" s="672">
        <v>0</v>
      </c>
      <c r="AA12" s="672"/>
      <c r="AB12" s="672"/>
      <c r="AC12" s="672"/>
      <c r="AD12" s="673">
        <v>30197</v>
      </c>
      <c r="AE12" s="673"/>
      <c r="AF12" s="673"/>
      <c r="AG12" s="673"/>
      <c r="AH12" s="673"/>
      <c r="AI12" s="673"/>
      <c r="AJ12" s="673"/>
      <c r="AK12" s="673"/>
      <c r="AL12" s="637">
        <v>0.1</v>
      </c>
      <c r="AM12" s="638"/>
      <c r="AN12" s="638"/>
      <c r="AO12" s="674"/>
      <c r="AP12" s="631" t="s">
        <v>239</v>
      </c>
      <c r="AQ12" s="632"/>
      <c r="AR12" s="632"/>
      <c r="AS12" s="632"/>
      <c r="AT12" s="632"/>
      <c r="AU12" s="632"/>
      <c r="AV12" s="632"/>
      <c r="AW12" s="632"/>
      <c r="AX12" s="632"/>
      <c r="AY12" s="632"/>
      <c r="AZ12" s="632"/>
      <c r="BA12" s="632"/>
      <c r="BB12" s="632"/>
      <c r="BC12" s="632"/>
      <c r="BD12" s="632"/>
      <c r="BE12" s="632"/>
      <c r="BF12" s="633"/>
      <c r="BG12" s="634">
        <v>6523426</v>
      </c>
      <c r="BH12" s="635"/>
      <c r="BI12" s="635"/>
      <c r="BJ12" s="635"/>
      <c r="BK12" s="635"/>
      <c r="BL12" s="635"/>
      <c r="BM12" s="635"/>
      <c r="BN12" s="636"/>
      <c r="BO12" s="672">
        <v>43.7</v>
      </c>
      <c r="BP12" s="672"/>
      <c r="BQ12" s="672"/>
      <c r="BR12" s="672"/>
      <c r="BS12" s="673" t="s">
        <v>121</v>
      </c>
      <c r="BT12" s="673"/>
      <c r="BU12" s="673"/>
      <c r="BV12" s="673"/>
      <c r="BW12" s="673"/>
      <c r="BX12" s="673"/>
      <c r="BY12" s="673"/>
      <c r="BZ12" s="673"/>
      <c r="CA12" s="673"/>
      <c r="CB12" s="713"/>
      <c r="CD12" s="631" t="s">
        <v>240</v>
      </c>
      <c r="CE12" s="632"/>
      <c r="CF12" s="632"/>
      <c r="CG12" s="632"/>
      <c r="CH12" s="632"/>
      <c r="CI12" s="632"/>
      <c r="CJ12" s="632"/>
      <c r="CK12" s="632"/>
      <c r="CL12" s="632"/>
      <c r="CM12" s="632"/>
      <c r="CN12" s="632"/>
      <c r="CO12" s="632"/>
      <c r="CP12" s="632"/>
      <c r="CQ12" s="633"/>
      <c r="CR12" s="634">
        <v>1965998</v>
      </c>
      <c r="CS12" s="635"/>
      <c r="CT12" s="635"/>
      <c r="CU12" s="635"/>
      <c r="CV12" s="635"/>
      <c r="CW12" s="635"/>
      <c r="CX12" s="635"/>
      <c r="CY12" s="636"/>
      <c r="CZ12" s="672">
        <v>3.1</v>
      </c>
      <c r="DA12" s="672"/>
      <c r="DB12" s="672"/>
      <c r="DC12" s="672"/>
      <c r="DD12" s="640">
        <v>192781</v>
      </c>
      <c r="DE12" s="635"/>
      <c r="DF12" s="635"/>
      <c r="DG12" s="635"/>
      <c r="DH12" s="635"/>
      <c r="DI12" s="635"/>
      <c r="DJ12" s="635"/>
      <c r="DK12" s="635"/>
      <c r="DL12" s="635"/>
      <c r="DM12" s="635"/>
      <c r="DN12" s="635"/>
      <c r="DO12" s="635"/>
      <c r="DP12" s="636"/>
      <c r="DQ12" s="640">
        <v>1143822</v>
      </c>
      <c r="DR12" s="635"/>
      <c r="DS12" s="635"/>
      <c r="DT12" s="635"/>
      <c r="DU12" s="635"/>
      <c r="DV12" s="635"/>
      <c r="DW12" s="635"/>
      <c r="DX12" s="635"/>
      <c r="DY12" s="635"/>
      <c r="DZ12" s="635"/>
      <c r="EA12" s="635"/>
      <c r="EB12" s="635"/>
      <c r="EC12" s="671"/>
    </row>
    <row r="13" spans="2:143" ht="11.25" customHeight="1" x14ac:dyDescent="0.15">
      <c r="B13" s="631" t="s">
        <v>241</v>
      </c>
      <c r="C13" s="632"/>
      <c r="D13" s="632"/>
      <c r="E13" s="632"/>
      <c r="F13" s="632"/>
      <c r="G13" s="632"/>
      <c r="H13" s="632"/>
      <c r="I13" s="632"/>
      <c r="J13" s="632"/>
      <c r="K13" s="632"/>
      <c r="L13" s="632"/>
      <c r="M13" s="632"/>
      <c r="N13" s="632"/>
      <c r="O13" s="632"/>
      <c r="P13" s="632"/>
      <c r="Q13" s="633"/>
      <c r="R13" s="634" t="s">
        <v>121</v>
      </c>
      <c r="S13" s="635"/>
      <c r="T13" s="635"/>
      <c r="U13" s="635"/>
      <c r="V13" s="635"/>
      <c r="W13" s="635"/>
      <c r="X13" s="635"/>
      <c r="Y13" s="636"/>
      <c r="Z13" s="672" t="s">
        <v>121</v>
      </c>
      <c r="AA13" s="672"/>
      <c r="AB13" s="672"/>
      <c r="AC13" s="672"/>
      <c r="AD13" s="673" t="s">
        <v>121</v>
      </c>
      <c r="AE13" s="673"/>
      <c r="AF13" s="673"/>
      <c r="AG13" s="673"/>
      <c r="AH13" s="673"/>
      <c r="AI13" s="673"/>
      <c r="AJ13" s="673"/>
      <c r="AK13" s="673"/>
      <c r="AL13" s="637" t="s">
        <v>121</v>
      </c>
      <c r="AM13" s="638"/>
      <c r="AN13" s="638"/>
      <c r="AO13" s="674"/>
      <c r="AP13" s="631" t="s">
        <v>242</v>
      </c>
      <c r="AQ13" s="632"/>
      <c r="AR13" s="632"/>
      <c r="AS13" s="632"/>
      <c r="AT13" s="632"/>
      <c r="AU13" s="632"/>
      <c r="AV13" s="632"/>
      <c r="AW13" s="632"/>
      <c r="AX13" s="632"/>
      <c r="AY13" s="632"/>
      <c r="AZ13" s="632"/>
      <c r="BA13" s="632"/>
      <c r="BB13" s="632"/>
      <c r="BC13" s="632"/>
      <c r="BD13" s="632"/>
      <c r="BE13" s="632"/>
      <c r="BF13" s="633"/>
      <c r="BG13" s="634">
        <v>6499994</v>
      </c>
      <c r="BH13" s="635"/>
      <c r="BI13" s="635"/>
      <c r="BJ13" s="635"/>
      <c r="BK13" s="635"/>
      <c r="BL13" s="635"/>
      <c r="BM13" s="635"/>
      <c r="BN13" s="636"/>
      <c r="BO13" s="672">
        <v>43.5</v>
      </c>
      <c r="BP13" s="672"/>
      <c r="BQ13" s="672"/>
      <c r="BR13" s="672"/>
      <c r="BS13" s="673" t="s">
        <v>121</v>
      </c>
      <c r="BT13" s="673"/>
      <c r="BU13" s="673"/>
      <c r="BV13" s="673"/>
      <c r="BW13" s="673"/>
      <c r="BX13" s="673"/>
      <c r="BY13" s="673"/>
      <c r="BZ13" s="673"/>
      <c r="CA13" s="673"/>
      <c r="CB13" s="713"/>
      <c r="CD13" s="631" t="s">
        <v>243</v>
      </c>
      <c r="CE13" s="632"/>
      <c r="CF13" s="632"/>
      <c r="CG13" s="632"/>
      <c r="CH13" s="632"/>
      <c r="CI13" s="632"/>
      <c r="CJ13" s="632"/>
      <c r="CK13" s="632"/>
      <c r="CL13" s="632"/>
      <c r="CM13" s="632"/>
      <c r="CN13" s="632"/>
      <c r="CO13" s="632"/>
      <c r="CP13" s="632"/>
      <c r="CQ13" s="633"/>
      <c r="CR13" s="634">
        <v>3748049</v>
      </c>
      <c r="CS13" s="635"/>
      <c r="CT13" s="635"/>
      <c r="CU13" s="635"/>
      <c r="CV13" s="635"/>
      <c r="CW13" s="635"/>
      <c r="CX13" s="635"/>
      <c r="CY13" s="636"/>
      <c r="CZ13" s="672">
        <v>5.9</v>
      </c>
      <c r="DA13" s="672"/>
      <c r="DB13" s="672"/>
      <c r="DC13" s="672"/>
      <c r="DD13" s="640">
        <v>1895559</v>
      </c>
      <c r="DE13" s="635"/>
      <c r="DF13" s="635"/>
      <c r="DG13" s="635"/>
      <c r="DH13" s="635"/>
      <c r="DI13" s="635"/>
      <c r="DJ13" s="635"/>
      <c r="DK13" s="635"/>
      <c r="DL13" s="635"/>
      <c r="DM13" s="635"/>
      <c r="DN13" s="635"/>
      <c r="DO13" s="635"/>
      <c r="DP13" s="636"/>
      <c r="DQ13" s="640">
        <v>1664739</v>
      </c>
      <c r="DR13" s="635"/>
      <c r="DS13" s="635"/>
      <c r="DT13" s="635"/>
      <c r="DU13" s="635"/>
      <c r="DV13" s="635"/>
      <c r="DW13" s="635"/>
      <c r="DX13" s="635"/>
      <c r="DY13" s="635"/>
      <c r="DZ13" s="635"/>
      <c r="EA13" s="635"/>
      <c r="EB13" s="635"/>
      <c r="EC13" s="671"/>
    </row>
    <row r="14" spans="2:143" ht="11.25" customHeight="1" x14ac:dyDescent="0.15">
      <c r="B14" s="631" t="s">
        <v>244</v>
      </c>
      <c r="C14" s="632"/>
      <c r="D14" s="632"/>
      <c r="E14" s="632"/>
      <c r="F14" s="632"/>
      <c r="G14" s="632"/>
      <c r="H14" s="632"/>
      <c r="I14" s="632"/>
      <c r="J14" s="632"/>
      <c r="K14" s="632"/>
      <c r="L14" s="632"/>
      <c r="M14" s="632"/>
      <c r="N14" s="632"/>
      <c r="O14" s="632"/>
      <c r="P14" s="632"/>
      <c r="Q14" s="633"/>
      <c r="R14" s="634">
        <v>1355</v>
      </c>
      <c r="S14" s="635"/>
      <c r="T14" s="635"/>
      <c r="U14" s="635"/>
      <c r="V14" s="635"/>
      <c r="W14" s="635"/>
      <c r="X14" s="635"/>
      <c r="Y14" s="636"/>
      <c r="Z14" s="672">
        <v>0</v>
      </c>
      <c r="AA14" s="672"/>
      <c r="AB14" s="672"/>
      <c r="AC14" s="672"/>
      <c r="AD14" s="673">
        <v>1355</v>
      </c>
      <c r="AE14" s="673"/>
      <c r="AF14" s="673"/>
      <c r="AG14" s="673"/>
      <c r="AH14" s="673"/>
      <c r="AI14" s="673"/>
      <c r="AJ14" s="673"/>
      <c r="AK14" s="673"/>
      <c r="AL14" s="637">
        <v>0</v>
      </c>
      <c r="AM14" s="638"/>
      <c r="AN14" s="638"/>
      <c r="AO14" s="674"/>
      <c r="AP14" s="631" t="s">
        <v>245</v>
      </c>
      <c r="AQ14" s="632"/>
      <c r="AR14" s="632"/>
      <c r="AS14" s="632"/>
      <c r="AT14" s="632"/>
      <c r="AU14" s="632"/>
      <c r="AV14" s="632"/>
      <c r="AW14" s="632"/>
      <c r="AX14" s="632"/>
      <c r="AY14" s="632"/>
      <c r="AZ14" s="632"/>
      <c r="BA14" s="632"/>
      <c r="BB14" s="632"/>
      <c r="BC14" s="632"/>
      <c r="BD14" s="632"/>
      <c r="BE14" s="632"/>
      <c r="BF14" s="633"/>
      <c r="BG14" s="634">
        <v>347585</v>
      </c>
      <c r="BH14" s="635"/>
      <c r="BI14" s="635"/>
      <c r="BJ14" s="635"/>
      <c r="BK14" s="635"/>
      <c r="BL14" s="635"/>
      <c r="BM14" s="635"/>
      <c r="BN14" s="636"/>
      <c r="BO14" s="672">
        <v>2.2999999999999998</v>
      </c>
      <c r="BP14" s="672"/>
      <c r="BQ14" s="672"/>
      <c r="BR14" s="672"/>
      <c r="BS14" s="673" t="s">
        <v>121</v>
      </c>
      <c r="BT14" s="673"/>
      <c r="BU14" s="673"/>
      <c r="BV14" s="673"/>
      <c r="BW14" s="673"/>
      <c r="BX14" s="673"/>
      <c r="BY14" s="673"/>
      <c r="BZ14" s="673"/>
      <c r="CA14" s="673"/>
      <c r="CB14" s="713"/>
      <c r="CD14" s="631" t="s">
        <v>246</v>
      </c>
      <c r="CE14" s="632"/>
      <c r="CF14" s="632"/>
      <c r="CG14" s="632"/>
      <c r="CH14" s="632"/>
      <c r="CI14" s="632"/>
      <c r="CJ14" s="632"/>
      <c r="CK14" s="632"/>
      <c r="CL14" s="632"/>
      <c r="CM14" s="632"/>
      <c r="CN14" s="632"/>
      <c r="CO14" s="632"/>
      <c r="CP14" s="632"/>
      <c r="CQ14" s="633"/>
      <c r="CR14" s="634">
        <v>1459682</v>
      </c>
      <c r="CS14" s="635"/>
      <c r="CT14" s="635"/>
      <c r="CU14" s="635"/>
      <c r="CV14" s="635"/>
      <c r="CW14" s="635"/>
      <c r="CX14" s="635"/>
      <c r="CY14" s="636"/>
      <c r="CZ14" s="672">
        <v>2.2999999999999998</v>
      </c>
      <c r="DA14" s="672"/>
      <c r="DB14" s="672"/>
      <c r="DC14" s="672"/>
      <c r="DD14" s="640">
        <v>202664</v>
      </c>
      <c r="DE14" s="635"/>
      <c r="DF14" s="635"/>
      <c r="DG14" s="635"/>
      <c r="DH14" s="635"/>
      <c r="DI14" s="635"/>
      <c r="DJ14" s="635"/>
      <c r="DK14" s="635"/>
      <c r="DL14" s="635"/>
      <c r="DM14" s="635"/>
      <c r="DN14" s="635"/>
      <c r="DO14" s="635"/>
      <c r="DP14" s="636"/>
      <c r="DQ14" s="640">
        <v>1248644</v>
      </c>
      <c r="DR14" s="635"/>
      <c r="DS14" s="635"/>
      <c r="DT14" s="635"/>
      <c r="DU14" s="635"/>
      <c r="DV14" s="635"/>
      <c r="DW14" s="635"/>
      <c r="DX14" s="635"/>
      <c r="DY14" s="635"/>
      <c r="DZ14" s="635"/>
      <c r="EA14" s="635"/>
      <c r="EB14" s="635"/>
      <c r="EC14" s="671"/>
    </row>
    <row r="15" spans="2:143" ht="11.25" customHeight="1" x14ac:dyDescent="0.15">
      <c r="B15" s="631" t="s">
        <v>247</v>
      </c>
      <c r="C15" s="632"/>
      <c r="D15" s="632"/>
      <c r="E15" s="632"/>
      <c r="F15" s="632"/>
      <c r="G15" s="632"/>
      <c r="H15" s="632"/>
      <c r="I15" s="632"/>
      <c r="J15" s="632"/>
      <c r="K15" s="632"/>
      <c r="L15" s="632"/>
      <c r="M15" s="632"/>
      <c r="N15" s="632"/>
      <c r="O15" s="632"/>
      <c r="P15" s="632"/>
      <c r="Q15" s="633"/>
      <c r="R15" s="634" t="s">
        <v>121</v>
      </c>
      <c r="S15" s="635"/>
      <c r="T15" s="635"/>
      <c r="U15" s="635"/>
      <c r="V15" s="635"/>
      <c r="W15" s="635"/>
      <c r="X15" s="635"/>
      <c r="Y15" s="636"/>
      <c r="Z15" s="672" t="s">
        <v>121</v>
      </c>
      <c r="AA15" s="672"/>
      <c r="AB15" s="672"/>
      <c r="AC15" s="672"/>
      <c r="AD15" s="673" t="s">
        <v>121</v>
      </c>
      <c r="AE15" s="673"/>
      <c r="AF15" s="673"/>
      <c r="AG15" s="673"/>
      <c r="AH15" s="673"/>
      <c r="AI15" s="673"/>
      <c r="AJ15" s="673"/>
      <c r="AK15" s="673"/>
      <c r="AL15" s="637" t="s">
        <v>121</v>
      </c>
      <c r="AM15" s="638"/>
      <c r="AN15" s="638"/>
      <c r="AO15" s="674"/>
      <c r="AP15" s="631" t="s">
        <v>248</v>
      </c>
      <c r="AQ15" s="632"/>
      <c r="AR15" s="632"/>
      <c r="AS15" s="632"/>
      <c r="AT15" s="632"/>
      <c r="AU15" s="632"/>
      <c r="AV15" s="632"/>
      <c r="AW15" s="632"/>
      <c r="AX15" s="632"/>
      <c r="AY15" s="632"/>
      <c r="AZ15" s="632"/>
      <c r="BA15" s="632"/>
      <c r="BB15" s="632"/>
      <c r="BC15" s="632"/>
      <c r="BD15" s="632"/>
      <c r="BE15" s="632"/>
      <c r="BF15" s="633"/>
      <c r="BG15" s="634">
        <v>873209</v>
      </c>
      <c r="BH15" s="635"/>
      <c r="BI15" s="635"/>
      <c r="BJ15" s="635"/>
      <c r="BK15" s="635"/>
      <c r="BL15" s="635"/>
      <c r="BM15" s="635"/>
      <c r="BN15" s="636"/>
      <c r="BO15" s="672">
        <v>5.8</v>
      </c>
      <c r="BP15" s="672"/>
      <c r="BQ15" s="672"/>
      <c r="BR15" s="672"/>
      <c r="BS15" s="673" t="s">
        <v>121</v>
      </c>
      <c r="BT15" s="673"/>
      <c r="BU15" s="673"/>
      <c r="BV15" s="673"/>
      <c r="BW15" s="673"/>
      <c r="BX15" s="673"/>
      <c r="BY15" s="673"/>
      <c r="BZ15" s="673"/>
      <c r="CA15" s="673"/>
      <c r="CB15" s="713"/>
      <c r="CD15" s="631" t="s">
        <v>249</v>
      </c>
      <c r="CE15" s="632"/>
      <c r="CF15" s="632"/>
      <c r="CG15" s="632"/>
      <c r="CH15" s="632"/>
      <c r="CI15" s="632"/>
      <c r="CJ15" s="632"/>
      <c r="CK15" s="632"/>
      <c r="CL15" s="632"/>
      <c r="CM15" s="632"/>
      <c r="CN15" s="632"/>
      <c r="CO15" s="632"/>
      <c r="CP15" s="632"/>
      <c r="CQ15" s="633"/>
      <c r="CR15" s="634">
        <v>8604449</v>
      </c>
      <c r="CS15" s="635"/>
      <c r="CT15" s="635"/>
      <c r="CU15" s="635"/>
      <c r="CV15" s="635"/>
      <c r="CW15" s="635"/>
      <c r="CX15" s="635"/>
      <c r="CY15" s="636"/>
      <c r="CZ15" s="672">
        <v>13.6</v>
      </c>
      <c r="DA15" s="672"/>
      <c r="DB15" s="672"/>
      <c r="DC15" s="672"/>
      <c r="DD15" s="640">
        <v>5135919</v>
      </c>
      <c r="DE15" s="635"/>
      <c r="DF15" s="635"/>
      <c r="DG15" s="635"/>
      <c r="DH15" s="635"/>
      <c r="DI15" s="635"/>
      <c r="DJ15" s="635"/>
      <c r="DK15" s="635"/>
      <c r="DL15" s="635"/>
      <c r="DM15" s="635"/>
      <c r="DN15" s="635"/>
      <c r="DO15" s="635"/>
      <c r="DP15" s="636"/>
      <c r="DQ15" s="640">
        <v>3613701</v>
      </c>
      <c r="DR15" s="635"/>
      <c r="DS15" s="635"/>
      <c r="DT15" s="635"/>
      <c r="DU15" s="635"/>
      <c r="DV15" s="635"/>
      <c r="DW15" s="635"/>
      <c r="DX15" s="635"/>
      <c r="DY15" s="635"/>
      <c r="DZ15" s="635"/>
      <c r="EA15" s="635"/>
      <c r="EB15" s="635"/>
      <c r="EC15" s="671"/>
    </row>
    <row r="16" spans="2:143" ht="11.25" customHeight="1" x14ac:dyDescent="0.15">
      <c r="B16" s="631" t="s">
        <v>250</v>
      </c>
      <c r="C16" s="632"/>
      <c r="D16" s="632"/>
      <c r="E16" s="632"/>
      <c r="F16" s="632"/>
      <c r="G16" s="632"/>
      <c r="H16" s="632"/>
      <c r="I16" s="632"/>
      <c r="J16" s="632"/>
      <c r="K16" s="632"/>
      <c r="L16" s="632"/>
      <c r="M16" s="632"/>
      <c r="N16" s="632"/>
      <c r="O16" s="632"/>
      <c r="P16" s="632"/>
      <c r="Q16" s="633"/>
      <c r="R16" s="634">
        <v>27452</v>
      </c>
      <c r="S16" s="635"/>
      <c r="T16" s="635"/>
      <c r="U16" s="635"/>
      <c r="V16" s="635"/>
      <c r="W16" s="635"/>
      <c r="X16" s="635"/>
      <c r="Y16" s="636"/>
      <c r="Z16" s="672">
        <v>0</v>
      </c>
      <c r="AA16" s="672"/>
      <c r="AB16" s="672"/>
      <c r="AC16" s="672"/>
      <c r="AD16" s="673">
        <v>27452</v>
      </c>
      <c r="AE16" s="673"/>
      <c r="AF16" s="673"/>
      <c r="AG16" s="673"/>
      <c r="AH16" s="673"/>
      <c r="AI16" s="673"/>
      <c r="AJ16" s="673"/>
      <c r="AK16" s="673"/>
      <c r="AL16" s="637">
        <v>0.1</v>
      </c>
      <c r="AM16" s="638"/>
      <c r="AN16" s="638"/>
      <c r="AO16" s="674"/>
      <c r="AP16" s="631" t="s">
        <v>251</v>
      </c>
      <c r="AQ16" s="632"/>
      <c r="AR16" s="632"/>
      <c r="AS16" s="632"/>
      <c r="AT16" s="632"/>
      <c r="AU16" s="632"/>
      <c r="AV16" s="632"/>
      <c r="AW16" s="632"/>
      <c r="AX16" s="632"/>
      <c r="AY16" s="632"/>
      <c r="AZ16" s="632"/>
      <c r="BA16" s="632"/>
      <c r="BB16" s="632"/>
      <c r="BC16" s="632"/>
      <c r="BD16" s="632"/>
      <c r="BE16" s="632"/>
      <c r="BF16" s="633"/>
      <c r="BG16" s="634" t="s">
        <v>121</v>
      </c>
      <c r="BH16" s="635"/>
      <c r="BI16" s="635"/>
      <c r="BJ16" s="635"/>
      <c r="BK16" s="635"/>
      <c r="BL16" s="635"/>
      <c r="BM16" s="635"/>
      <c r="BN16" s="636"/>
      <c r="BO16" s="672" t="s">
        <v>121</v>
      </c>
      <c r="BP16" s="672"/>
      <c r="BQ16" s="672"/>
      <c r="BR16" s="672"/>
      <c r="BS16" s="673" t="s">
        <v>121</v>
      </c>
      <c r="BT16" s="673"/>
      <c r="BU16" s="673"/>
      <c r="BV16" s="673"/>
      <c r="BW16" s="673"/>
      <c r="BX16" s="673"/>
      <c r="BY16" s="673"/>
      <c r="BZ16" s="673"/>
      <c r="CA16" s="673"/>
      <c r="CB16" s="713"/>
      <c r="CD16" s="631" t="s">
        <v>252</v>
      </c>
      <c r="CE16" s="632"/>
      <c r="CF16" s="632"/>
      <c r="CG16" s="632"/>
      <c r="CH16" s="632"/>
      <c r="CI16" s="632"/>
      <c r="CJ16" s="632"/>
      <c r="CK16" s="632"/>
      <c r="CL16" s="632"/>
      <c r="CM16" s="632"/>
      <c r="CN16" s="632"/>
      <c r="CO16" s="632"/>
      <c r="CP16" s="632"/>
      <c r="CQ16" s="633"/>
      <c r="CR16" s="634">
        <v>141936</v>
      </c>
      <c r="CS16" s="635"/>
      <c r="CT16" s="635"/>
      <c r="CU16" s="635"/>
      <c r="CV16" s="635"/>
      <c r="CW16" s="635"/>
      <c r="CX16" s="635"/>
      <c r="CY16" s="636"/>
      <c r="CZ16" s="672">
        <v>0.2</v>
      </c>
      <c r="DA16" s="672"/>
      <c r="DB16" s="672"/>
      <c r="DC16" s="672"/>
      <c r="DD16" s="640" t="s">
        <v>121</v>
      </c>
      <c r="DE16" s="635"/>
      <c r="DF16" s="635"/>
      <c r="DG16" s="635"/>
      <c r="DH16" s="635"/>
      <c r="DI16" s="635"/>
      <c r="DJ16" s="635"/>
      <c r="DK16" s="635"/>
      <c r="DL16" s="635"/>
      <c r="DM16" s="635"/>
      <c r="DN16" s="635"/>
      <c r="DO16" s="635"/>
      <c r="DP16" s="636"/>
      <c r="DQ16" s="640">
        <v>43158</v>
      </c>
      <c r="DR16" s="635"/>
      <c r="DS16" s="635"/>
      <c r="DT16" s="635"/>
      <c r="DU16" s="635"/>
      <c r="DV16" s="635"/>
      <c r="DW16" s="635"/>
      <c r="DX16" s="635"/>
      <c r="DY16" s="635"/>
      <c r="DZ16" s="635"/>
      <c r="EA16" s="635"/>
      <c r="EB16" s="635"/>
      <c r="EC16" s="671"/>
    </row>
    <row r="17" spans="2:133" ht="11.25" customHeight="1" x14ac:dyDescent="0.15">
      <c r="B17" s="631" t="s">
        <v>253</v>
      </c>
      <c r="C17" s="632"/>
      <c r="D17" s="632"/>
      <c r="E17" s="632"/>
      <c r="F17" s="632"/>
      <c r="G17" s="632"/>
      <c r="H17" s="632"/>
      <c r="I17" s="632"/>
      <c r="J17" s="632"/>
      <c r="K17" s="632"/>
      <c r="L17" s="632"/>
      <c r="M17" s="632"/>
      <c r="N17" s="632"/>
      <c r="O17" s="632"/>
      <c r="P17" s="632"/>
      <c r="Q17" s="633"/>
      <c r="R17" s="634">
        <v>221822</v>
      </c>
      <c r="S17" s="635"/>
      <c r="T17" s="635"/>
      <c r="U17" s="635"/>
      <c r="V17" s="635"/>
      <c r="W17" s="635"/>
      <c r="X17" s="635"/>
      <c r="Y17" s="636"/>
      <c r="Z17" s="672">
        <v>0.3</v>
      </c>
      <c r="AA17" s="672"/>
      <c r="AB17" s="672"/>
      <c r="AC17" s="672"/>
      <c r="AD17" s="673">
        <v>221822</v>
      </c>
      <c r="AE17" s="673"/>
      <c r="AF17" s="673"/>
      <c r="AG17" s="673"/>
      <c r="AH17" s="673"/>
      <c r="AI17" s="673"/>
      <c r="AJ17" s="673"/>
      <c r="AK17" s="673"/>
      <c r="AL17" s="637">
        <v>0.8</v>
      </c>
      <c r="AM17" s="638"/>
      <c r="AN17" s="638"/>
      <c r="AO17" s="674"/>
      <c r="AP17" s="631" t="s">
        <v>254</v>
      </c>
      <c r="AQ17" s="632"/>
      <c r="AR17" s="632"/>
      <c r="AS17" s="632"/>
      <c r="AT17" s="632"/>
      <c r="AU17" s="632"/>
      <c r="AV17" s="632"/>
      <c r="AW17" s="632"/>
      <c r="AX17" s="632"/>
      <c r="AY17" s="632"/>
      <c r="AZ17" s="632"/>
      <c r="BA17" s="632"/>
      <c r="BB17" s="632"/>
      <c r="BC17" s="632"/>
      <c r="BD17" s="632"/>
      <c r="BE17" s="632"/>
      <c r="BF17" s="633"/>
      <c r="BG17" s="634" t="s">
        <v>121</v>
      </c>
      <c r="BH17" s="635"/>
      <c r="BI17" s="635"/>
      <c r="BJ17" s="635"/>
      <c r="BK17" s="635"/>
      <c r="BL17" s="635"/>
      <c r="BM17" s="635"/>
      <c r="BN17" s="636"/>
      <c r="BO17" s="672" t="s">
        <v>121</v>
      </c>
      <c r="BP17" s="672"/>
      <c r="BQ17" s="672"/>
      <c r="BR17" s="672"/>
      <c r="BS17" s="673" t="s">
        <v>121</v>
      </c>
      <c r="BT17" s="673"/>
      <c r="BU17" s="673"/>
      <c r="BV17" s="673"/>
      <c r="BW17" s="673"/>
      <c r="BX17" s="673"/>
      <c r="BY17" s="673"/>
      <c r="BZ17" s="673"/>
      <c r="CA17" s="673"/>
      <c r="CB17" s="713"/>
      <c r="CD17" s="631" t="s">
        <v>255</v>
      </c>
      <c r="CE17" s="632"/>
      <c r="CF17" s="632"/>
      <c r="CG17" s="632"/>
      <c r="CH17" s="632"/>
      <c r="CI17" s="632"/>
      <c r="CJ17" s="632"/>
      <c r="CK17" s="632"/>
      <c r="CL17" s="632"/>
      <c r="CM17" s="632"/>
      <c r="CN17" s="632"/>
      <c r="CO17" s="632"/>
      <c r="CP17" s="632"/>
      <c r="CQ17" s="633"/>
      <c r="CR17" s="634">
        <v>3851503</v>
      </c>
      <c r="CS17" s="635"/>
      <c r="CT17" s="635"/>
      <c r="CU17" s="635"/>
      <c r="CV17" s="635"/>
      <c r="CW17" s="635"/>
      <c r="CX17" s="635"/>
      <c r="CY17" s="636"/>
      <c r="CZ17" s="672">
        <v>6.1</v>
      </c>
      <c r="DA17" s="672"/>
      <c r="DB17" s="672"/>
      <c r="DC17" s="672"/>
      <c r="DD17" s="640" t="s">
        <v>121</v>
      </c>
      <c r="DE17" s="635"/>
      <c r="DF17" s="635"/>
      <c r="DG17" s="635"/>
      <c r="DH17" s="635"/>
      <c r="DI17" s="635"/>
      <c r="DJ17" s="635"/>
      <c r="DK17" s="635"/>
      <c r="DL17" s="635"/>
      <c r="DM17" s="635"/>
      <c r="DN17" s="635"/>
      <c r="DO17" s="635"/>
      <c r="DP17" s="636"/>
      <c r="DQ17" s="640">
        <v>3628999</v>
      </c>
      <c r="DR17" s="635"/>
      <c r="DS17" s="635"/>
      <c r="DT17" s="635"/>
      <c r="DU17" s="635"/>
      <c r="DV17" s="635"/>
      <c r="DW17" s="635"/>
      <c r="DX17" s="635"/>
      <c r="DY17" s="635"/>
      <c r="DZ17" s="635"/>
      <c r="EA17" s="635"/>
      <c r="EB17" s="635"/>
      <c r="EC17" s="671"/>
    </row>
    <row r="18" spans="2:133" ht="11.25" customHeight="1" x14ac:dyDescent="0.15">
      <c r="B18" s="631" t="s">
        <v>256</v>
      </c>
      <c r="C18" s="632"/>
      <c r="D18" s="632"/>
      <c r="E18" s="632"/>
      <c r="F18" s="632"/>
      <c r="G18" s="632"/>
      <c r="H18" s="632"/>
      <c r="I18" s="632"/>
      <c r="J18" s="632"/>
      <c r="K18" s="632"/>
      <c r="L18" s="632"/>
      <c r="M18" s="632"/>
      <c r="N18" s="632"/>
      <c r="O18" s="632"/>
      <c r="P18" s="632"/>
      <c r="Q18" s="633"/>
      <c r="R18" s="634">
        <v>105127</v>
      </c>
      <c r="S18" s="635"/>
      <c r="T18" s="635"/>
      <c r="U18" s="635"/>
      <c r="V18" s="635"/>
      <c r="W18" s="635"/>
      <c r="X18" s="635"/>
      <c r="Y18" s="636"/>
      <c r="Z18" s="672">
        <v>0.2</v>
      </c>
      <c r="AA18" s="672"/>
      <c r="AB18" s="672"/>
      <c r="AC18" s="672"/>
      <c r="AD18" s="673">
        <v>105127</v>
      </c>
      <c r="AE18" s="673"/>
      <c r="AF18" s="673"/>
      <c r="AG18" s="673"/>
      <c r="AH18" s="673"/>
      <c r="AI18" s="673"/>
      <c r="AJ18" s="673"/>
      <c r="AK18" s="673"/>
      <c r="AL18" s="637">
        <v>0.4</v>
      </c>
      <c r="AM18" s="638"/>
      <c r="AN18" s="638"/>
      <c r="AO18" s="674"/>
      <c r="AP18" s="631" t="s">
        <v>257</v>
      </c>
      <c r="AQ18" s="632"/>
      <c r="AR18" s="632"/>
      <c r="AS18" s="632"/>
      <c r="AT18" s="632"/>
      <c r="AU18" s="632"/>
      <c r="AV18" s="632"/>
      <c r="AW18" s="632"/>
      <c r="AX18" s="632"/>
      <c r="AY18" s="632"/>
      <c r="AZ18" s="632"/>
      <c r="BA18" s="632"/>
      <c r="BB18" s="632"/>
      <c r="BC18" s="632"/>
      <c r="BD18" s="632"/>
      <c r="BE18" s="632"/>
      <c r="BF18" s="633"/>
      <c r="BG18" s="634" t="s">
        <v>121</v>
      </c>
      <c r="BH18" s="635"/>
      <c r="BI18" s="635"/>
      <c r="BJ18" s="635"/>
      <c r="BK18" s="635"/>
      <c r="BL18" s="635"/>
      <c r="BM18" s="635"/>
      <c r="BN18" s="636"/>
      <c r="BO18" s="672" t="s">
        <v>121</v>
      </c>
      <c r="BP18" s="672"/>
      <c r="BQ18" s="672"/>
      <c r="BR18" s="672"/>
      <c r="BS18" s="673" t="s">
        <v>121</v>
      </c>
      <c r="BT18" s="673"/>
      <c r="BU18" s="673"/>
      <c r="BV18" s="673"/>
      <c r="BW18" s="673"/>
      <c r="BX18" s="673"/>
      <c r="BY18" s="673"/>
      <c r="BZ18" s="673"/>
      <c r="CA18" s="673"/>
      <c r="CB18" s="713"/>
      <c r="CD18" s="631" t="s">
        <v>258</v>
      </c>
      <c r="CE18" s="632"/>
      <c r="CF18" s="632"/>
      <c r="CG18" s="632"/>
      <c r="CH18" s="632"/>
      <c r="CI18" s="632"/>
      <c r="CJ18" s="632"/>
      <c r="CK18" s="632"/>
      <c r="CL18" s="632"/>
      <c r="CM18" s="632"/>
      <c r="CN18" s="632"/>
      <c r="CO18" s="632"/>
      <c r="CP18" s="632"/>
      <c r="CQ18" s="633"/>
      <c r="CR18" s="634" t="s">
        <v>121</v>
      </c>
      <c r="CS18" s="635"/>
      <c r="CT18" s="635"/>
      <c r="CU18" s="635"/>
      <c r="CV18" s="635"/>
      <c r="CW18" s="635"/>
      <c r="CX18" s="635"/>
      <c r="CY18" s="636"/>
      <c r="CZ18" s="672" t="s">
        <v>121</v>
      </c>
      <c r="DA18" s="672"/>
      <c r="DB18" s="672"/>
      <c r="DC18" s="672"/>
      <c r="DD18" s="640" t="s">
        <v>121</v>
      </c>
      <c r="DE18" s="635"/>
      <c r="DF18" s="635"/>
      <c r="DG18" s="635"/>
      <c r="DH18" s="635"/>
      <c r="DI18" s="635"/>
      <c r="DJ18" s="635"/>
      <c r="DK18" s="635"/>
      <c r="DL18" s="635"/>
      <c r="DM18" s="635"/>
      <c r="DN18" s="635"/>
      <c r="DO18" s="635"/>
      <c r="DP18" s="636"/>
      <c r="DQ18" s="640" t="s">
        <v>121</v>
      </c>
      <c r="DR18" s="635"/>
      <c r="DS18" s="635"/>
      <c r="DT18" s="635"/>
      <c r="DU18" s="635"/>
      <c r="DV18" s="635"/>
      <c r="DW18" s="635"/>
      <c r="DX18" s="635"/>
      <c r="DY18" s="635"/>
      <c r="DZ18" s="635"/>
      <c r="EA18" s="635"/>
      <c r="EB18" s="635"/>
      <c r="EC18" s="671"/>
    </row>
    <row r="19" spans="2:133" ht="11.25" customHeight="1" x14ac:dyDescent="0.15">
      <c r="B19" s="631" t="s">
        <v>259</v>
      </c>
      <c r="C19" s="632"/>
      <c r="D19" s="632"/>
      <c r="E19" s="632"/>
      <c r="F19" s="632"/>
      <c r="G19" s="632"/>
      <c r="H19" s="632"/>
      <c r="I19" s="632"/>
      <c r="J19" s="632"/>
      <c r="K19" s="632"/>
      <c r="L19" s="632"/>
      <c r="M19" s="632"/>
      <c r="N19" s="632"/>
      <c r="O19" s="632"/>
      <c r="P19" s="632"/>
      <c r="Q19" s="633"/>
      <c r="R19" s="634">
        <v>104459</v>
      </c>
      <c r="S19" s="635"/>
      <c r="T19" s="635"/>
      <c r="U19" s="635"/>
      <c r="V19" s="635"/>
      <c r="W19" s="635"/>
      <c r="X19" s="635"/>
      <c r="Y19" s="636"/>
      <c r="Z19" s="672">
        <v>0.2</v>
      </c>
      <c r="AA19" s="672"/>
      <c r="AB19" s="672"/>
      <c r="AC19" s="672"/>
      <c r="AD19" s="673">
        <v>104459</v>
      </c>
      <c r="AE19" s="673"/>
      <c r="AF19" s="673"/>
      <c r="AG19" s="673"/>
      <c r="AH19" s="673"/>
      <c r="AI19" s="673"/>
      <c r="AJ19" s="673"/>
      <c r="AK19" s="673"/>
      <c r="AL19" s="637">
        <v>0.4</v>
      </c>
      <c r="AM19" s="638"/>
      <c r="AN19" s="638"/>
      <c r="AO19" s="674"/>
      <c r="AP19" s="631" t="s">
        <v>260</v>
      </c>
      <c r="AQ19" s="632"/>
      <c r="AR19" s="632"/>
      <c r="AS19" s="632"/>
      <c r="AT19" s="632"/>
      <c r="AU19" s="632"/>
      <c r="AV19" s="632"/>
      <c r="AW19" s="632"/>
      <c r="AX19" s="632"/>
      <c r="AY19" s="632"/>
      <c r="AZ19" s="632"/>
      <c r="BA19" s="632"/>
      <c r="BB19" s="632"/>
      <c r="BC19" s="632"/>
      <c r="BD19" s="632"/>
      <c r="BE19" s="632"/>
      <c r="BF19" s="633"/>
      <c r="BG19" s="634">
        <v>1653551</v>
      </c>
      <c r="BH19" s="635"/>
      <c r="BI19" s="635"/>
      <c r="BJ19" s="635"/>
      <c r="BK19" s="635"/>
      <c r="BL19" s="635"/>
      <c r="BM19" s="635"/>
      <c r="BN19" s="636"/>
      <c r="BO19" s="672">
        <v>11.1</v>
      </c>
      <c r="BP19" s="672"/>
      <c r="BQ19" s="672"/>
      <c r="BR19" s="672"/>
      <c r="BS19" s="673">
        <v>200048</v>
      </c>
      <c r="BT19" s="673"/>
      <c r="BU19" s="673"/>
      <c r="BV19" s="673"/>
      <c r="BW19" s="673"/>
      <c r="BX19" s="673"/>
      <c r="BY19" s="673"/>
      <c r="BZ19" s="673"/>
      <c r="CA19" s="673"/>
      <c r="CB19" s="713"/>
      <c r="CD19" s="631" t="s">
        <v>261</v>
      </c>
      <c r="CE19" s="632"/>
      <c r="CF19" s="632"/>
      <c r="CG19" s="632"/>
      <c r="CH19" s="632"/>
      <c r="CI19" s="632"/>
      <c r="CJ19" s="632"/>
      <c r="CK19" s="632"/>
      <c r="CL19" s="632"/>
      <c r="CM19" s="632"/>
      <c r="CN19" s="632"/>
      <c r="CO19" s="632"/>
      <c r="CP19" s="632"/>
      <c r="CQ19" s="633"/>
      <c r="CR19" s="634" t="s">
        <v>121</v>
      </c>
      <c r="CS19" s="635"/>
      <c r="CT19" s="635"/>
      <c r="CU19" s="635"/>
      <c r="CV19" s="635"/>
      <c r="CW19" s="635"/>
      <c r="CX19" s="635"/>
      <c r="CY19" s="636"/>
      <c r="CZ19" s="672" t="s">
        <v>121</v>
      </c>
      <c r="DA19" s="672"/>
      <c r="DB19" s="672"/>
      <c r="DC19" s="672"/>
      <c r="DD19" s="640" t="s">
        <v>121</v>
      </c>
      <c r="DE19" s="635"/>
      <c r="DF19" s="635"/>
      <c r="DG19" s="635"/>
      <c r="DH19" s="635"/>
      <c r="DI19" s="635"/>
      <c r="DJ19" s="635"/>
      <c r="DK19" s="635"/>
      <c r="DL19" s="635"/>
      <c r="DM19" s="635"/>
      <c r="DN19" s="635"/>
      <c r="DO19" s="635"/>
      <c r="DP19" s="636"/>
      <c r="DQ19" s="640" t="s">
        <v>121</v>
      </c>
      <c r="DR19" s="635"/>
      <c r="DS19" s="635"/>
      <c r="DT19" s="635"/>
      <c r="DU19" s="635"/>
      <c r="DV19" s="635"/>
      <c r="DW19" s="635"/>
      <c r="DX19" s="635"/>
      <c r="DY19" s="635"/>
      <c r="DZ19" s="635"/>
      <c r="EA19" s="635"/>
      <c r="EB19" s="635"/>
      <c r="EC19" s="671"/>
    </row>
    <row r="20" spans="2:133" ht="11.25" customHeight="1" x14ac:dyDescent="0.15">
      <c r="B20" s="701" t="s">
        <v>262</v>
      </c>
      <c r="C20" s="702"/>
      <c r="D20" s="702"/>
      <c r="E20" s="702"/>
      <c r="F20" s="702"/>
      <c r="G20" s="702"/>
      <c r="H20" s="702"/>
      <c r="I20" s="702"/>
      <c r="J20" s="702"/>
      <c r="K20" s="702"/>
      <c r="L20" s="702"/>
      <c r="M20" s="702"/>
      <c r="N20" s="702"/>
      <c r="O20" s="702"/>
      <c r="P20" s="702"/>
      <c r="Q20" s="703"/>
      <c r="R20" s="634">
        <v>668</v>
      </c>
      <c r="S20" s="635"/>
      <c r="T20" s="635"/>
      <c r="U20" s="635"/>
      <c r="V20" s="635"/>
      <c r="W20" s="635"/>
      <c r="X20" s="635"/>
      <c r="Y20" s="636"/>
      <c r="Z20" s="672">
        <v>0</v>
      </c>
      <c r="AA20" s="672"/>
      <c r="AB20" s="672"/>
      <c r="AC20" s="672"/>
      <c r="AD20" s="673">
        <v>668</v>
      </c>
      <c r="AE20" s="673"/>
      <c r="AF20" s="673"/>
      <c r="AG20" s="673"/>
      <c r="AH20" s="673"/>
      <c r="AI20" s="673"/>
      <c r="AJ20" s="673"/>
      <c r="AK20" s="673"/>
      <c r="AL20" s="637">
        <v>0</v>
      </c>
      <c r="AM20" s="638"/>
      <c r="AN20" s="638"/>
      <c r="AO20" s="674"/>
      <c r="AP20" s="631" t="s">
        <v>263</v>
      </c>
      <c r="AQ20" s="632"/>
      <c r="AR20" s="632"/>
      <c r="AS20" s="632"/>
      <c r="AT20" s="632"/>
      <c r="AU20" s="632"/>
      <c r="AV20" s="632"/>
      <c r="AW20" s="632"/>
      <c r="AX20" s="632"/>
      <c r="AY20" s="632"/>
      <c r="AZ20" s="632"/>
      <c r="BA20" s="632"/>
      <c r="BB20" s="632"/>
      <c r="BC20" s="632"/>
      <c r="BD20" s="632"/>
      <c r="BE20" s="632"/>
      <c r="BF20" s="633"/>
      <c r="BG20" s="634">
        <v>1653551</v>
      </c>
      <c r="BH20" s="635"/>
      <c r="BI20" s="635"/>
      <c r="BJ20" s="635"/>
      <c r="BK20" s="635"/>
      <c r="BL20" s="635"/>
      <c r="BM20" s="635"/>
      <c r="BN20" s="636"/>
      <c r="BO20" s="672">
        <v>11.1</v>
      </c>
      <c r="BP20" s="672"/>
      <c r="BQ20" s="672"/>
      <c r="BR20" s="672"/>
      <c r="BS20" s="673">
        <v>200048</v>
      </c>
      <c r="BT20" s="673"/>
      <c r="BU20" s="673"/>
      <c r="BV20" s="673"/>
      <c r="BW20" s="673"/>
      <c r="BX20" s="673"/>
      <c r="BY20" s="673"/>
      <c r="BZ20" s="673"/>
      <c r="CA20" s="673"/>
      <c r="CB20" s="713"/>
      <c r="CD20" s="631" t="s">
        <v>264</v>
      </c>
      <c r="CE20" s="632"/>
      <c r="CF20" s="632"/>
      <c r="CG20" s="632"/>
      <c r="CH20" s="632"/>
      <c r="CI20" s="632"/>
      <c r="CJ20" s="632"/>
      <c r="CK20" s="632"/>
      <c r="CL20" s="632"/>
      <c r="CM20" s="632"/>
      <c r="CN20" s="632"/>
      <c r="CO20" s="632"/>
      <c r="CP20" s="632"/>
      <c r="CQ20" s="633"/>
      <c r="CR20" s="634">
        <v>63233071</v>
      </c>
      <c r="CS20" s="635"/>
      <c r="CT20" s="635"/>
      <c r="CU20" s="635"/>
      <c r="CV20" s="635"/>
      <c r="CW20" s="635"/>
      <c r="CX20" s="635"/>
      <c r="CY20" s="636"/>
      <c r="CZ20" s="672">
        <v>100</v>
      </c>
      <c r="DA20" s="672"/>
      <c r="DB20" s="672"/>
      <c r="DC20" s="672"/>
      <c r="DD20" s="640">
        <v>8070723</v>
      </c>
      <c r="DE20" s="635"/>
      <c r="DF20" s="635"/>
      <c r="DG20" s="635"/>
      <c r="DH20" s="635"/>
      <c r="DI20" s="635"/>
      <c r="DJ20" s="635"/>
      <c r="DK20" s="635"/>
      <c r="DL20" s="635"/>
      <c r="DM20" s="635"/>
      <c r="DN20" s="635"/>
      <c r="DO20" s="635"/>
      <c r="DP20" s="636"/>
      <c r="DQ20" s="640">
        <v>36214871</v>
      </c>
      <c r="DR20" s="635"/>
      <c r="DS20" s="635"/>
      <c r="DT20" s="635"/>
      <c r="DU20" s="635"/>
      <c r="DV20" s="635"/>
      <c r="DW20" s="635"/>
      <c r="DX20" s="635"/>
      <c r="DY20" s="635"/>
      <c r="DZ20" s="635"/>
      <c r="EA20" s="635"/>
      <c r="EB20" s="635"/>
      <c r="EC20" s="671"/>
    </row>
    <row r="21" spans="2:133" ht="11.25" customHeight="1" x14ac:dyDescent="0.15">
      <c r="B21" s="631" t="s">
        <v>265</v>
      </c>
      <c r="C21" s="632"/>
      <c r="D21" s="632"/>
      <c r="E21" s="632"/>
      <c r="F21" s="632"/>
      <c r="G21" s="632"/>
      <c r="H21" s="632"/>
      <c r="I21" s="632"/>
      <c r="J21" s="632"/>
      <c r="K21" s="632"/>
      <c r="L21" s="632"/>
      <c r="M21" s="632"/>
      <c r="N21" s="632"/>
      <c r="O21" s="632"/>
      <c r="P21" s="632"/>
      <c r="Q21" s="633"/>
      <c r="R21" s="634">
        <v>10526103</v>
      </c>
      <c r="S21" s="635"/>
      <c r="T21" s="635"/>
      <c r="U21" s="635"/>
      <c r="V21" s="635"/>
      <c r="W21" s="635"/>
      <c r="X21" s="635"/>
      <c r="Y21" s="636"/>
      <c r="Z21" s="672">
        <v>16.399999999999999</v>
      </c>
      <c r="AA21" s="672"/>
      <c r="AB21" s="672"/>
      <c r="AC21" s="672"/>
      <c r="AD21" s="673">
        <v>10141045</v>
      </c>
      <c r="AE21" s="673"/>
      <c r="AF21" s="673"/>
      <c r="AG21" s="673"/>
      <c r="AH21" s="673"/>
      <c r="AI21" s="673"/>
      <c r="AJ21" s="673"/>
      <c r="AK21" s="673"/>
      <c r="AL21" s="637">
        <v>36.6</v>
      </c>
      <c r="AM21" s="638"/>
      <c r="AN21" s="638"/>
      <c r="AO21" s="674"/>
      <c r="AP21" s="631" t="s">
        <v>266</v>
      </c>
      <c r="AQ21" s="711"/>
      <c r="AR21" s="711"/>
      <c r="AS21" s="711"/>
      <c r="AT21" s="711"/>
      <c r="AU21" s="711"/>
      <c r="AV21" s="711"/>
      <c r="AW21" s="711"/>
      <c r="AX21" s="711"/>
      <c r="AY21" s="711"/>
      <c r="AZ21" s="711"/>
      <c r="BA21" s="711"/>
      <c r="BB21" s="711"/>
      <c r="BC21" s="711"/>
      <c r="BD21" s="711"/>
      <c r="BE21" s="711"/>
      <c r="BF21" s="712"/>
      <c r="BG21" s="634">
        <v>535312</v>
      </c>
      <c r="BH21" s="635"/>
      <c r="BI21" s="635"/>
      <c r="BJ21" s="635"/>
      <c r="BK21" s="635"/>
      <c r="BL21" s="635"/>
      <c r="BM21" s="635"/>
      <c r="BN21" s="636"/>
      <c r="BO21" s="672">
        <v>3.6</v>
      </c>
      <c r="BP21" s="672"/>
      <c r="BQ21" s="672"/>
      <c r="BR21" s="672"/>
      <c r="BS21" s="673">
        <v>200048</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15">
      <c r="B22" s="631" t="s">
        <v>267</v>
      </c>
      <c r="C22" s="632"/>
      <c r="D22" s="632"/>
      <c r="E22" s="632"/>
      <c r="F22" s="632"/>
      <c r="G22" s="632"/>
      <c r="H22" s="632"/>
      <c r="I22" s="632"/>
      <c r="J22" s="632"/>
      <c r="K22" s="632"/>
      <c r="L22" s="632"/>
      <c r="M22" s="632"/>
      <c r="N22" s="632"/>
      <c r="O22" s="632"/>
      <c r="P22" s="632"/>
      <c r="Q22" s="633"/>
      <c r="R22" s="634">
        <v>10141045</v>
      </c>
      <c r="S22" s="635"/>
      <c r="T22" s="635"/>
      <c r="U22" s="635"/>
      <c r="V22" s="635"/>
      <c r="W22" s="635"/>
      <c r="X22" s="635"/>
      <c r="Y22" s="636"/>
      <c r="Z22" s="672">
        <v>15.8</v>
      </c>
      <c r="AA22" s="672"/>
      <c r="AB22" s="672"/>
      <c r="AC22" s="672"/>
      <c r="AD22" s="673">
        <v>10141045</v>
      </c>
      <c r="AE22" s="673"/>
      <c r="AF22" s="673"/>
      <c r="AG22" s="673"/>
      <c r="AH22" s="673"/>
      <c r="AI22" s="673"/>
      <c r="AJ22" s="673"/>
      <c r="AK22" s="673"/>
      <c r="AL22" s="637">
        <v>36.6</v>
      </c>
      <c r="AM22" s="638"/>
      <c r="AN22" s="638"/>
      <c r="AO22" s="674"/>
      <c r="AP22" s="631" t="s">
        <v>268</v>
      </c>
      <c r="AQ22" s="711"/>
      <c r="AR22" s="711"/>
      <c r="AS22" s="711"/>
      <c r="AT22" s="711"/>
      <c r="AU22" s="711"/>
      <c r="AV22" s="711"/>
      <c r="AW22" s="711"/>
      <c r="AX22" s="711"/>
      <c r="AY22" s="711"/>
      <c r="AZ22" s="711"/>
      <c r="BA22" s="711"/>
      <c r="BB22" s="711"/>
      <c r="BC22" s="711"/>
      <c r="BD22" s="711"/>
      <c r="BE22" s="711"/>
      <c r="BF22" s="712"/>
      <c r="BG22" s="634" t="s">
        <v>121</v>
      </c>
      <c r="BH22" s="635"/>
      <c r="BI22" s="635"/>
      <c r="BJ22" s="635"/>
      <c r="BK22" s="635"/>
      <c r="BL22" s="635"/>
      <c r="BM22" s="635"/>
      <c r="BN22" s="636"/>
      <c r="BO22" s="672" t="s">
        <v>121</v>
      </c>
      <c r="BP22" s="672"/>
      <c r="BQ22" s="672"/>
      <c r="BR22" s="672"/>
      <c r="BS22" s="673" t="s">
        <v>121</v>
      </c>
      <c r="BT22" s="673"/>
      <c r="BU22" s="673"/>
      <c r="BV22" s="673"/>
      <c r="BW22" s="673"/>
      <c r="BX22" s="673"/>
      <c r="BY22" s="673"/>
      <c r="BZ22" s="673"/>
      <c r="CA22" s="673"/>
      <c r="CB22" s="713"/>
      <c r="CD22" s="686" t="s">
        <v>269</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15">
      <c r="B23" s="631" t="s">
        <v>270</v>
      </c>
      <c r="C23" s="632"/>
      <c r="D23" s="632"/>
      <c r="E23" s="632"/>
      <c r="F23" s="632"/>
      <c r="G23" s="632"/>
      <c r="H23" s="632"/>
      <c r="I23" s="632"/>
      <c r="J23" s="632"/>
      <c r="K23" s="632"/>
      <c r="L23" s="632"/>
      <c r="M23" s="632"/>
      <c r="N23" s="632"/>
      <c r="O23" s="632"/>
      <c r="P23" s="632"/>
      <c r="Q23" s="633"/>
      <c r="R23" s="634">
        <v>384906</v>
      </c>
      <c r="S23" s="635"/>
      <c r="T23" s="635"/>
      <c r="U23" s="635"/>
      <c r="V23" s="635"/>
      <c r="W23" s="635"/>
      <c r="X23" s="635"/>
      <c r="Y23" s="636"/>
      <c r="Z23" s="672">
        <v>0.6</v>
      </c>
      <c r="AA23" s="672"/>
      <c r="AB23" s="672"/>
      <c r="AC23" s="672"/>
      <c r="AD23" s="673" t="s">
        <v>121</v>
      </c>
      <c r="AE23" s="673"/>
      <c r="AF23" s="673"/>
      <c r="AG23" s="673"/>
      <c r="AH23" s="673"/>
      <c r="AI23" s="673"/>
      <c r="AJ23" s="673"/>
      <c r="AK23" s="673"/>
      <c r="AL23" s="637" t="s">
        <v>121</v>
      </c>
      <c r="AM23" s="638"/>
      <c r="AN23" s="638"/>
      <c r="AO23" s="674"/>
      <c r="AP23" s="631" t="s">
        <v>271</v>
      </c>
      <c r="AQ23" s="711"/>
      <c r="AR23" s="711"/>
      <c r="AS23" s="711"/>
      <c r="AT23" s="711"/>
      <c r="AU23" s="711"/>
      <c r="AV23" s="711"/>
      <c r="AW23" s="711"/>
      <c r="AX23" s="711"/>
      <c r="AY23" s="711"/>
      <c r="AZ23" s="711"/>
      <c r="BA23" s="711"/>
      <c r="BB23" s="711"/>
      <c r="BC23" s="711"/>
      <c r="BD23" s="711"/>
      <c r="BE23" s="711"/>
      <c r="BF23" s="712"/>
      <c r="BG23" s="634">
        <v>1118239</v>
      </c>
      <c r="BH23" s="635"/>
      <c r="BI23" s="635"/>
      <c r="BJ23" s="635"/>
      <c r="BK23" s="635"/>
      <c r="BL23" s="635"/>
      <c r="BM23" s="635"/>
      <c r="BN23" s="636"/>
      <c r="BO23" s="672">
        <v>7.5</v>
      </c>
      <c r="BP23" s="672"/>
      <c r="BQ23" s="672"/>
      <c r="BR23" s="672"/>
      <c r="BS23" s="673" t="s">
        <v>121</v>
      </c>
      <c r="BT23" s="673"/>
      <c r="BU23" s="673"/>
      <c r="BV23" s="673"/>
      <c r="BW23" s="673"/>
      <c r="BX23" s="673"/>
      <c r="BY23" s="673"/>
      <c r="BZ23" s="673"/>
      <c r="CA23" s="673"/>
      <c r="CB23" s="713"/>
      <c r="CD23" s="686" t="s">
        <v>211</v>
      </c>
      <c r="CE23" s="687"/>
      <c r="CF23" s="687"/>
      <c r="CG23" s="687"/>
      <c r="CH23" s="687"/>
      <c r="CI23" s="687"/>
      <c r="CJ23" s="687"/>
      <c r="CK23" s="687"/>
      <c r="CL23" s="687"/>
      <c r="CM23" s="687"/>
      <c r="CN23" s="687"/>
      <c r="CO23" s="687"/>
      <c r="CP23" s="687"/>
      <c r="CQ23" s="688"/>
      <c r="CR23" s="686" t="s">
        <v>272</v>
      </c>
      <c r="CS23" s="687"/>
      <c r="CT23" s="687"/>
      <c r="CU23" s="687"/>
      <c r="CV23" s="687"/>
      <c r="CW23" s="687"/>
      <c r="CX23" s="687"/>
      <c r="CY23" s="688"/>
      <c r="CZ23" s="686" t="s">
        <v>273</v>
      </c>
      <c r="DA23" s="687"/>
      <c r="DB23" s="687"/>
      <c r="DC23" s="688"/>
      <c r="DD23" s="686" t="s">
        <v>274</v>
      </c>
      <c r="DE23" s="687"/>
      <c r="DF23" s="687"/>
      <c r="DG23" s="687"/>
      <c r="DH23" s="687"/>
      <c r="DI23" s="687"/>
      <c r="DJ23" s="687"/>
      <c r="DK23" s="688"/>
      <c r="DL23" s="724" t="s">
        <v>275</v>
      </c>
      <c r="DM23" s="725"/>
      <c r="DN23" s="725"/>
      <c r="DO23" s="725"/>
      <c r="DP23" s="725"/>
      <c r="DQ23" s="725"/>
      <c r="DR23" s="725"/>
      <c r="DS23" s="725"/>
      <c r="DT23" s="725"/>
      <c r="DU23" s="725"/>
      <c r="DV23" s="726"/>
      <c r="DW23" s="686" t="s">
        <v>276</v>
      </c>
      <c r="DX23" s="687"/>
      <c r="DY23" s="687"/>
      <c r="DZ23" s="687"/>
      <c r="EA23" s="687"/>
      <c r="EB23" s="687"/>
      <c r="EC23" s="688"/>
    </row>
    <row r="24" spans="2:133" ht="11.25" customHeight="1" x14ac:dyDescent="0.15">
      <c r="B24" s="631" t="s">
        <v>277</v>
      </c>
      <c r="C24" s="632"/>
      <c r="D24" s="632"/>
      <c r="E24" s="632"/>
      <c r="F24" s="632"/>
      <c r="G24" s="632"/>
      <c r="H24" s="632"/>
      <c r="I24" s="632"/>
      <c r="J24" s="632"/>
      <c r="K24" s="632"/>
      <c r="L24" s="632"/>
      <c r="M24" s="632"/>
      <c r="N24" s="632"/>
      <c r="O24" s="632"/>
      <c r="P24" s="632"/>
      <c r="Q24" s="633"/>
      <c r="R24" s="634">
        <v>152</v>
      </c>
      <c r="S24" s="635"/>
      <c r="T24" s="635"/>
      <c r="U24" s="635"/>
      <c r="V24" s="635"/>
      <c r="W24" s="635"/>
      <c r="X24" s="635"/>
      <c r="Y24" s="636"/>
      <c r="Z24" s="672">
        <v>0</v>
      </c>
      <c r="AA24" s="672"/>
      <c r="AB24" s="672"/>
      <c r="AC24" s="672"/>
      <c r="AD24" s="673" t="s">
        <v>121</v>
      </c>
      <c r="AE24" s="673"/>
      <c r="AF24" s="673"/>
      <c r="AG24" s="673"/>
      <c r="AH24" s="673"/>
      <c r="AI24" s="673"/>
      <c r="AJ24" s="673"/>
      <c r="AK24" s="673"/>
      <c r="AL24" s="637" t="s">
        <v>121</v>
      </c>
      <c r="AM24" s="638"/>
      <c r="AN24" s="638"/>
      <c r="AO24" s="674"/>
      <c r="AP24" s="631" t="s">
        <v>278</v>
      </c>
      <c r="AQ24" s="711"/>
      <c r="AR24" s="711"/>
      <c r="AS24" s="711"/>
      <c r="AT24" s="711"/>
      <c r="AU24" s="711"/>
      <c r="AV24" s="711"/>
      <c r="AW24" s="711"/>
      <c r="AX24" s="711"/>
      <c r="AY24" s="711"/>
      <c r="AZ24" s="711"/>
      <c r="BA24" s="711"/>
      <c r="BB24" s="711"/>
      <c r="BC24" s="711"/>
      <c r="BD24" s="711"/>
      <c r="BE24" s="711"/>
      <c r="BF24" s="712"/>
      <c r="BG24" s="634" t="s">
        <v>121</v>
      </c>
      <c r="BH24" s="635"/>
      <c r="BI24" s="635"/>
      <c r="BJ24" s="635"/>
      <c r="BK24" s="635"/>
      <c r="BL24" s="635"/>
      <c r="BM24" s="635"/>
      <c r="BN24" s="636"/>
      <c r="BO24" s="672" t="s">
        <v>121</v>
      </c>
      <c r="BP24" s="672"/>
      <c r="BQ24" s="672"/>
      <c r="BR24" s="672"/>
      <c r="BS24" s="673" t="s">
        <v>121</v>
      </c>
      <c r="BT24" s="673"/>
      <c r="BU24" s="673"/>
      <c r="BV24" s="673"/>
      <c r="BW24" s="673"/>
      <c r="BX24" s="673"/>
      <c r="BY24" s="673"/>
      <c r="BZ24" s="673"/>
      <c r="CA24" s="673"/>
      <c r="CB24" s="713"/>
      <c r="CD24" s="692" t="s">
        <v>279</v>
      </c>
      <c r="CE24" s="693"/>
      <c r="CF24" s="693"/>
      <c r="CG24" s="693"/>
      <c r="CH24" s="693"/>
      <c r="CI24" s="693"/>
      <c r="CJ24" s="693"/>
      <c r="CK24" s="693"/>
      <c r="CL24" s="693"/>
      <c r="CM24" s="693"/>
      <c r="CN24" s="693"/>
      <c r="CO24" s="693"/>
      <c r="CP24" s="693"/>
      <c r="CQ24" s="694"/>
      <c r="CR24" s="689">
        <v>34636527</v>
      </c>
      <c r="CS24" s="690"/>
      <c r="CT24" s="690"/>
      <c r="CU24" s="690"/>
      <c r="CV24" s="690"/>
      <c r="CW24" s="690"/>
      <c r="CX24" s="690"/>
      <c r="CY24" s="715"/>
      <c r="CZ24" s="716">
        <v>54.8</v>
      </c>
      <c r="DA24" s="698"/>
      <c r="DB24" s="698"/>
      <c r="DC24" s="718"/>
      <c r="DD24" s="714">
        <v>19457549</v>
      </c>
      <c r="DE24" s="690"/>
      <c r="DF24" s="690"/>
      <c r="DG24" s="690"/>
      <c r="DH24" s="690"/>
      <c r="DI24" s="690"/>
      <c r="DJ24" s="690"/>
      <c r="DK24" s="715"/>
      <c r="DL24" s="714">
        <v>16719926</v>
      </c>
      <c r="DM24" s="690"/>
      <c r="DN24" s="690"/>
      <c r="DO24" s="690"/>
      <c r="DP24" s="690"/>
      <c r="DQ24" s="690"/>
      <c r="DR24" s="690"/>
      <c r="DS24" s="690"/>
      <c r="DT24" s="690"/>
      <c r="DU24" s="690"/>
      <c r="DV24" s="715"/>
      <c r="DW24" s="716">
        <v>59.9</v>
      </c>
      <c r="DX24" s="698"/>
      <c r="DY24" s="698"/>
      <c r="DZ24" s="698"/>
      <c r="EA24" s="698"/>
      <c r="EB24" s="698"/>
      <c r="EC24" s="717"/>
    </row>
    <row r="25" spans="2:133" ht="11.25" customHeight="1" x14ac:dyDescent="0.15">
      <c r="B25" s="631" t="s">
        <v>280</v>
      </c>
      <c r="C25" s="632"/>
      <c r="D25" s="632"/>
      <c r="E25" s="632"/>
      <c r="F25" s="632"/>
      <c r="G25" s="632"/>
      <c r="H25" s="632"/>
      <c r="I25" s="632"/>
      <c r="J25" s="632"/>
      <c r="K25" s="632"/>
      <c r="L25" s="632"/>
      <c r="M25" s="632"/>
      <c r="N25" s="632"/>
      <c r="O25" s="632"/>
      <c r="P25" s="632"/>
      <c r="Q25" s="633"/>
      <c r="R25" s="634">
        <v>29090421</v>
      </c>
      <c r="S25" s="635"/>
      <c r="T25" s="635"/>
      <c r="U25" s="635"/>
      <c r="V25" s="635"/>
      <c r="W25" s="635"/>
      <c r="X25" s="635"/>
      <c r="Y25" s="636"/>
      <c r="Z25" s="672">
        <v>45.2</v>
      </c>
      <c r="AA25" s="672"/>
      <c r="AB25" s="672"/>
      <c r="AC25" s="672"/>
      <c r="AD25" s="673">
        <v>27387076</v>
      </c>
      <c r="AE25" s="673"/>
      <c r="AF25" s="673"/>
      <c r="AG25" s="673"/>
      <c r="AH25" s="673"/>
      <c r="AI25" s="673"/>
      <c r="AJ25" s="673"/>
      <c r="AK25" s="673"/>
      <c r="AL25" s="637">
        <v>99</v>
      </c>
      <c r="AM25" s="638"/>
      <c r="AN25" s="638"/>
      <c r="AO25" s="674"/>
      <c r="AP25" s="631" t="s">
        <v>281</v>
      </c>
      <c r="AQ25" s="711"/>
      <c r="AR25" s="711"/>
      <c r="AS25" s="711"/>
      <c r="AT25" s="711"/>
      <c r="AU25" s="711"/>
      <c r="AV25" s="711"/>
      <c r="AW25" s="711"/>
      <c r="AX25" s="711"/>
      <c r="AY25" s="711"/>
      <c r="AZ25" s="711"/>
      <c r="BA25" s="711"/>
      <c r="BB25" s="711"/>
      <c r="BC25" s="711"/>
      <c r="BD25" s="711"/>
      <c r="BE25" s="711"/>
      <c r="BF25" s="712"/>
      <c r="BG25" s="634" t="s">
        <v>121</v>
      </c>
      <c r="BH25" s="635"/>
      <c r="BI25" s="635"/>
      <c r="BJ25" s="635"/>
      <c r="BK25" s="635"/>
      <c r="BL25" s="635"/>
      <c r="BM25" s="635"/>
      <c r="BN25" s="636"/>
      <c r="BO25" s="672" t="s">
        <v>121</v>
      </c>
      <c r="BP25" s="672"/>
      <c r="BQ25" s="672"/>
      <c r="BR25" s="672"/>
      <c r="BS25" s="673" t="s">
        <v>121</v>
      </c>
      <c r="BT25" s="673"/>
      <c r="BU25" s="673"/>
      <c r="BV25" s="673"/>
      <c r="BW25" s="673"/>
      <c r="BX25" s="673"/>
      <c r="BY25" s="673"/>
      <c r="BZ25" s="673"/>
      <c r="CA25" s="673"/>
      <c r="CB25" s="713"/>
      <c r="CD25" s="631" t="s">
        <v>282</v>
      </c>
      <c r="CE25" s="632"/>
      <c r="CF25" s="632"/>
      <c r="CG25" s="632"/>
      <c r="CH25" s="632"/>
      <c r="CI25" s="632"/>
      <c r="CJ25" s="632"/>
      <c r="CK25" s="632"/>
      <c r="CL25" s="632"/>
      <c r="CM25" s="632"/>
      <c r="CN25" s="632"/>
      <c r="CO25" s="632"/>
      <c r="CP25" s="632"/>
      <c r="CQ25" s="633"/>
      <c r="CR25" s="634">
        <v>8281345</v>
      </c>
      <c r="CS25" s="647"/>
      <c r="CT25" s="647"/>
      <c r="CU25" s="647"/>
      <c r="CV25" s="647"/>
      <c r="CW25" s="647"/>
      <c r="CX25" s="647"/>
      <c r="CY25" s="648"/>
      <c r="CZ25" s="637">
        <v>13.1</v>
      </c>
      <c r="DA25" s="649"/>
      <c r="DB25" s="649"/>
      <c r="DC25" s="650"/>
      <c r="DD25" s="640">
        <v>7666594</v>
      </c>
      <c r="DE25" s="647"/>
      <c r="DF25" s="647"/>
      <c r="DG25" s="647"/>
      <c r="DH25" s="647"/>
      <c r="DI25" s="647"/>
      <c r="DJ25" s="647"/>
      <c r="DK25" s="648"/>
      <c r="DL25" s="640">
        <v>7561973</v>
      </c>
      <c r="DM25" s="647"/>
      <c r="DN25" s="647"/>
      <c r="DO25" s="647"/>
      <c r="DP25" s="647"/>
      <c r="DQ25" s="647"/>
      <c r="DR25" s="647"/>
      <c r="DS25" s="647"/>
      <c r="DT25" s="647"/>
      <c r="DU25" s="647"/>
      <c r="DV25" s="648"/>
      <c r="DW25" s="637">
        <v>27.1</v>
      </c>
      <c r="DX25" s="649"/>
      <c r="DY25" s="649"/>
      <c r="DZ25" s="649"/>
      <c r="EA25" s="649"/>
      <c r="EB25" s="649"/>
      <c r="EC25" s="661"/>
    </row>
    <row r="26" spans="2:133" ht="11.25" customHeight="1" x14ac:dyDescent="0.15">
      <c r="B26" s="631" t="s">
        <v>283</v>
      </c>
      <c r="C26" s="632"/>
      <c r="D26" s="632"/>
      <c r="E26" s="632"/>
      <c r="F26" s="632"/>
      <c r="G26" s="632"/>
      <c r="H26" s="632"/>
      <c r="I26" s="632"/>
      <c r="J26" s="632"/>
      <c r="K26" s="632"/>
      <c r="L26" s="632"/>
      <c r="M26" s="632"/>
      <c r="N26" s="632"/>
      <c r="O26" s="632"/>
      <c r="P26" s="632"/>
      <c r="Q26" s="633"/>
      <c r="R26" s="634">
        <v>14279</v>
      </c>
      <c r="S26" s="635"/>
      <c r="T26" s="635"/>
      <c r="U26" s="635"/>
      <c r="V26" s="635"/>
      <c r="W26" s="635"/>
      <c r="X26" s="635"/>
      <c r="Y26" s="636"/>
      <c r="Z26" s="672">
        <v>0</v>
      </c>
      <c r="AA26" s="672"/>
      <c r="AB26" s="672"/>
      <c r="AC26" s="672"/>
      <c r="AD26" s="673">
        <v>14279</v>
      </c>
      <c r="AE26" s="673"/>
      <c r="AF26" s="673"/>
      <c r="AG26" s="673"/>
      <c r="AH26" s="673"/>
      <c r="AI26" s="673"/>
      <c r="AJ26" s="673"/>
      <c r="AK26" s="673"/>
      <c r="AL26" s="637">
        <v>0.1</v>
      </c>
      <c r="AM26" s="638"/>
      <c r="AN26" s="638"/>
      <c r="AO26" s="674"/>
      <c r="AP26" s="631" t="s">
        <v>284</v>
      </c>
      <c r="AQ26" s="711"/>
      <c r="AR26" s="711"/>
      <c r="AS26" s="711"/>
      <c r="AT26" s="711"/>
      <c r="AU26" s="711"/>
      <c r="AV26" s="711"/>
      <c r="AW26" s="711"/>
      <c r="AX26" s="711"/>
      <c r="AY26" s="711"/>
      <c r="AZ26" s="711"/>
      <c r="BA26" s="711"/>
      <c r="BB26" s="711"/>
      <c r="BC26" s="711"/>
      <c r="BD26" s="711"/>
      <c r="BE26" s="711"/>
      <c r="BF26" s="712"/>
      <c r="BG26" s="634" t="s">
        <v>121</v>
      </c>
      <c r="BH26" s="635"/>
      <c r="BI26" s="635"/>
      <c r="BJ26" s="635"/>
      <c r="BK26" s="635"/>
      <c r="BL26" s="635"/>
      <c r="BM26" s="635"/>
      <c r="BN26" s="636"/>
      <c r="BO26" s="672" t="s">
        <v>121</v>
      </c>
      <c r="BP26" s="672"/>
      <c r="BQ26" s="672"/>
      <c r="BR26" s="672"/>
      <c r="BS26" s="673" t="s">
        <v>121</v>
      </c>
      <c r="BT26" s="673"/>
      <c r="BU26" s="673"/>
      <c r="BV26" s="673"/>
      <c r="BW26" s="673"/>
      <c r="BX26" s="673"/>
      <c r="BY26" s="673"/>
      <c r="BZ26" s="673"/>
      <c r="CA26" s="673"/>
      <c r="CB26" s="713"/>
      <c r="CD26" s="631" t="s">
        <v>285</v>
      </c>
      <c r="CE26" s="632"/>
      <c r="CF26" s="632"/>
      <c r="CG26" s="632"/>
      <c r="CH26" s="632"/>
      <c r="CI26" s="632"/>
      <c r="CJ26" s="632"/>
      <c r="CK26" s="632"/>
      <c r="CL26" s="632"/>
      <c r="CM26" s="632"/>
      <c r="CN26" s="632"/>
      <c r="CO26" s="632"/>
      <c r="CP26" s="632"/>
      <c r="CQ26" s="633"/>
      <c r="CR26" s="634">
        <v>4954448</v>
      </c>
      <c r="CS26" s="635"/>
      <c r="CT26" s="635"/>
      <c r="CU26" s="635"/>
      <c r="CV26" s="635"/>
      <c r="CW26" s="635"/>
      <c r="CX26" s="635"/>
      <c r="CY26" s="636"/>
      <c r="CZ26" s="637">
        <v>7.8</v>
      </c>
      <c r="DA26" s="649"/>
      <c r="DB26" s="649"/>
      <c r="DC26" s="650"/>
      <c r="DD26" s="640">
        <v>4565051</v>
      </c>
      <c r="DE26" s="635"/>
      <c r="DF26" s="635"/>
      <c r="DG26" s="635"/>
      <c r="DH26" s="635"/>
      <c r="DI26" s="635"/>
      <c r="DJ26" s="635"/>
      <c r="DK26" s="636"/>
      <c r="DL26" s="640" t="s">
        <v>121</v>
      </c>
      <c r="DM26" s="635"/>
      <c r="DN26" s="635"/>
      <c r="DO26" s="635"/>
      <c r="DP26" s="635"/>
      <c r="DQ26" s="635"/>
      <c r="DR26" s="635"/>
      <c r="DS26" s="635"/>
      <c r="DT26" s="635"/>
      <c r="DU26" s="635"/>
      <c r="DV26" s="636"/>
      <c r="DW26" s="637" t="s">
        <v>121</v>
      </c>
      <c r="DX26" s="649"/>
      <c r="DY26" s="649"/>
      <c r="DZ26" s="649"/>
      <c r="EA26" s="649"/>
      <c r="EB26" s="649"/>
      <c r="EC26" s="661"/>
    </row>
    <row r="27" spans="2:133" ht="11.25" customHeight="1" x14ac:dyDescent="0.15">
      <c r="B27" s="631" t="s">
        <v>286</v>
      </c>
      <c r="C27" s="632"/>
      <c r="D27" s="632"/>
      <c r="E27" s="632"/>
      <c r="F27" s="632"/>
      <c r="G27" s="632"/>
      <c r="H27" s="632"/>
      <c r="I27" s="632"/>
      <c r="J27" s="632"/>
      <c r="K27" s="632"/>
      <c r="L27" s="632"/>
      <c r="M27" s="632"/>
      <c r="N27" s="632"/>
      <c r="O27" s="632"/>
      <c r="P27" s="632"/>
      <c r="Q27" s="633"/>
      <c r="R27" s="634">
        <v>235186</v>
      </c>
      <c r="S27" s="635"/>
      <c r="T27" s="635"/>
      <c r="U27" s="635"/>
      <c r="V27" s="635"/>
      <c r="W27" s="635"/>
      <c r="X27" s="635"/>
      <c r="Y27" s="636"/>
      <c r="Z27" s="672">
        <v>0.4</v>
      </c>
      <c r="AA27" s="672"/>
      <c r="AB27" s="672"/>
      <c r="AC27" s="672"/>
      <c r="AD27" s="673" t="s">
        <v>121</v>
      </c>
      <c r="AE27" s="673"/>
      <c r="AF27" s="673"/>
      <c r="AG27" s="673"/>
      <c r="AH27" s="673"/>
      <c r="AI27" s="673"/>
      <c r="AJ27" s="673"/>
      <c r="AK27" s="673"/>
      <c r="AL27" s="637" t="s">
        <v>121</v>
      </c>
      <c r="AM27" s="638"/>
      <c r="AN27" s="638"/>
      <c r="AO27" s="674"/>
      <c r="AP27" s="631" t="s">
        <v>287</v>
      </c>
      <c r="AQ27" s="632"/>
      <c r="AR27" s="632"/>
      <c r="AS27" s="632"/>
      <c r="AT27" s="632"/>
      <c r="AU27" s="632"/>
      <c r="AV27" s="632"/>
      <c r="AW27" s="632"/>
      <c r="AX27" s="632"/>
      <c r="AY27" s="632"/>
      <c r="AZ27" s="632"/>
      <c r="BA27" s="632"/>
      <c r="BB27" s="632"/>
      <c r="BC27" s="632"/>
      <c r="BD27" s="632"/>
      <c r="BE27" s="632"/>
      <c r="BF27" s="633"/>
      <c r="BG27" s="634">
        <v>14926676</v>
      </c>
      <c r="BH27" s="635"/>
      <c r="BI27" s="635"/>
      <c r="BJ27" s="635"/>
      <c r="BK27" s="635"/>
      <c r="BL27" s="635"/>
      <c r="BM27" s="635"/>
      <c r="BN27" s="636"/>
      <c r="BO27" s="672">
        <v>100</v>
      </c>
      <c r="BP27" s="672"/>
      <c r="BQ27" s="672"/>
      <c r="BR27" s="672"/>
      <c r="BS27" s="673">
        <v>300864</v>
      </c>
      <c r="BT27" s="673"/>
      <c r="BU27" s="673"/>
      <c r="BV27" s="673"/>
      <c r="BW27" s="673"/>
      <c r="BX27" s="673"/>
      <c r="BY27" s="673"/>
      <c r="BZ27" s="673"/>
      <c r="CA27" s="673"/>
      <c r="CB27" s="713"/>
      <c r="CD27" s="631" t="s">
        <v>288</v>
      </c>
      <c r="CE27" s="632"/>
      <c r="CF27" s="632"/>
      <c r="CG27" s="632"/>
      <c r="CH27" s="632"/>
      <c r="CI27" s="632"/>
      <c r="CJ27" s="632"/>
      <c r="CK27" s="632"/>
      <c r="CL27" s="632"/>
      <c r="CM27" s="632"/>
      <c r="CN27" s="632"/>
      <c r="CO27" s="632"/>
      <c r="CP27" s="632"/>
      <c r="CQ27" s="633"/>
      <c r="CR27" s="634">
        <v>22503679</v>
      </c>
      <c r="CS27" s="647"/>
      <c r="CT27" s="647"/>
      <c r="CU27" s="647"/>
      <c r="CV27" s="647"/>
      <c r="CW27" s="647"/>
      <c r="CX27" s="647"/>
      <c r="CY27" s="648"/>
      <c r="CZ27" s="637">
        <v>35.6</v>
      </c>
      <c r="DA27" s="649"/>
      <c r="DB27" s="649"/>
      <c r="DC27" s="650"/>
      <c r="DD27" s="640">
        <v>8161956</v>
      </c>
      <c r="DE27" s="647"/>
      <c r="DF27" s="647"/>
      <c r="DG27" s="647"/>
      <c r="DH27" s="647"/>
      <c r="DI27" s="647"/>
      <c r="DJ27" s="647"/>
      <c r="DK27" s="648"/>
      <c r="DL27" s="640">
        <v>5636424</v>
      </c>
      <c r="DM27" s="647"/>
      <c r="DN27" s="647"/>
      <c r="DO27" s="647"/>
      <c r="DP27" s="647"/>
      <c r="DQ27" s="647"/>
      <c r="DR27" s="647"/>
      <c r="DS27" s="647"/>
      <c r="DT27" s="647"/>
      <c r="DU27" s="647"/>
      <c r="DV27" s="648"/>
      <c r="DW27" s="637">
        <v>20.2</v>
      </c>
      <c r="DX27" s="649"/>
      <c r="DY27" s="649"/>
      <c r="DZ27" s="649"/>
      <c r="EA27" s="649"/>
      <c r="EB27" s="649"/>
      <c r="EC27" s="661"/>
    </row>
    <row r="28" spans="2:133" ht="11.25" customHeight="1" x14ac:dyDescent="0.15">
      <c r="B28" s="631" t="s">
        <v>289</v>
      </c>
      <c r="C28" s="632"/>
      <c r="D28" s="632"/>
      <c r="E28" s="632"/>
      <c r="F28" s="632"/>
      <c r="G28" s="632"/>
      <c r="H28" s="632"/>
      <c r="I28" s="632"/>
      <c r="J28" s="632"/>
      <c r="K28" s="632"/>
      <c r="L28" s="632"/>
      <c r="M28" s="632"/>
      <c r="N28" s="632"/>
      <c r="O28" s="632"/>
      <c r="P28" s="632"/>
      <c r="Q28" s="633"/>
      <c r="R28" s="634">
        <v>702554</v>
      </c>
      <c r="S28" s="635"/>
      <c r="T28" s="635"/>
      <c r="U28" s="635"/>
      <c r="V28" s="635"/>
      <c r="W28" s="635"/>
      <c r="X28" s="635"/>
      <c r="Y28" s="636"/>
      <c r="Z28" s="672">
        <v>1.1000000000000001</v>
      </c>
      <c r="AA28" s="672"/>
      <c r="AB28" s="672"/>
      <c r="AC28" s="672"/>
      <c r="AD28" s="673">
        <v>68858</v>
      </c>
      <c r="AE28" s="673"/>
      <c r="AF28" s="673"/>
      <c r="AG28" s="673"/>
      <c r="AH28" s="673"/>
      <c r="AI28" s="673"/>
      <c r="AJ28" s="673"/>
      <c r="AK28" s="673"/>
      <c r="AL28" s="637">
        <v>0.2</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290</v>
      </c>
      <c r="CE28" s="632"/>
      <c r="CF28" s="632"/>
      <c r="CG28" s="632"/>
      <c r="CH28" s="632"/>
      <c r="CI28" s="632"/>
      <c r="CJ28" s="632"/>
      <c r="CK28" s="632"/>
      <c r="CL28" s="632"/>
      <c r="CM28" s="632"/>
      <c r="CN28" s="632"/>
      <c r="CO28" s="632"/>
      <c r="CP28" s="632"/>
      <c r="CQ28" s="633"/>
      <c r="CR28" s="634">
        <v>3851503</v>
      </c>
      <c r="CS28" s="635"/>
      <c r="CT28" s="635"/>
      <c r="CU28" s="635"/>
      <c r="CV28" s="635"/>
      <c r="CW28" s="635"/>
      <c r="CX28" s="635"/>
      <c r="CY28" s="636"/>
      <c r="CZ28" s="637">
        <v>6.1</v>
      </c>
      <c r="DA28" s="649"/>
      <c r="DB28" s="649"/>
      <c r="DC28" s="650"/>
      <c r="DD28" s="640">
        <v>3628999</v>
      </c>
      <c r="DE28" s="635"/>
      <c r="DF28" s="635"/>
      <c r="DG28" s="635"/>
      <c r="DH28" s="635"/>
      <c r="DI28" s="635"/>
      <c r="DJ28" s="635"/>
      <c r="DK28" s="636"/>
      <c r="DL28" s="640">
        <v>3521529</v>
      </c>
      <c r="DM28" s="635"/>
      <c r="DN28" s="635"/>
      <c r="DO28" s="635"/>
      <c r="DP28" s="635"/>
      <c r="DQ28" s="635"/>
      <c r="DR28" s="635"/>
      <c r="DS28" s="635"/>
      <c r="DT28" s="635"/>
      <c r="DU28" s="635"/>
      <c r="DV28" s="636"/>
      <c r="DW28" s="637">
        <v>12.6</v>
      </c>
      <c r="DX28" s="649"/>
      <c r="DY28" s="649"/>
      <c r="DZ28" s="649"/>
      <c r="EA28" s="649"/>
      <c r="EB28" s="649"/>
      <c r="EC28" s="661"/>
    </row>
    <row r="29" spans="2:133" ht="11.25" customHeight="1" x14ac:dyDescent="0.15">
      <c r="B29" s="631" t="s">
        <v>291</v>
      </c>
      <c r="C29" s="632"/>
      <c r="D29" s="632"/>
      <c r="E29" s="632"/>
      <c r="F29" s="632"/>
      <c r="G29" s="632"/>
      <c r="H29" s="632"/>
      <c r="I29" s="632"/>
      <c r="J29" s="632"/>
      <c r="K29" s="632"/>
      <c r="L29" s="632"/>
      <c r="M29" s="632"/>
      <c r="N29" s="632"/>
      <c r="O29" s="632"/>
      <c r="P29" s="632"/>
      <c r="Q29" s="633"/>
      <c r="R29" s="634">
        <v>187324</v>
      </c>
      <c r="S29" s="635"/>
      <c r="T29" s="635"/>
      <c r="U29" s="635"/>
      <c r="V29" s="635"/>
      <c r="W29" s="635"/>
      <c r="X29" s="635"/>
      <c r="Y29" s="636"/>
      <c r="Z29" s="672">
        <v>0.3</v>
      </c>
      <c r="AA29" s="672"/>
      <c r="AB29" s="672"/>
      <c r="AC29" s="672"/>
      <c r="AD29" s="673" t="s">
        <v>121</v>
      </c>
      <c r="AE29" s="673"/>
      <c r="AF29" s="673"/>
      <c r="AG29" s="673"/>
      <c r="AH29" s="673"/>
      <c r="AI29" s="673"/>
      <c r="AJ29" s="673"/>
      <c r="AK29" s="673"/>
      <c r="AL29" s="637" t="s">
        <v>121</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292</v>
      </c>
      <c r="CE29" s="654"/>
      <c r="CF29" s="631" t="s">
        <v>66</v>
      </c>
      <c r="CG29" s="632"/>
      <c r="CH29" s="632"/>
      <c r="CI29" s="632"/>
      <c r="CJ29" s="632"/>
      <c r="CK29" s="632"/>
      <c r="CL29" s="632"/>
      <c r="CM29" s="632"/>
      <c r="CN29" s="632"/>
      <c r="CO29" s="632"/>
      <c r="CP29" s="632"/>
      <c r="CQ29" s="633"/>
      <c r="CR29" s="634">
        <v>3850720</v>
      </c>
      <c r="CS29" s="647"/>
      <c r="CT29" s="647"/>
      <c r="CU29" s="647"/>
      <c r="CV29" s="647"/>
      <c r="CW29" s="647"/>
      <c r="CX29" s="647"/>
      <c r="CY29" s="648"/>
      <c r="CZ29" s="637">
        <v>6.1</v>
      </c>
      <c r="DA29" s="649"/>
      <c r="DB29" s="649"/>
      <c r="DC29" s="650"/>
      <c r="DD29" s="640">
        <v>3628216</v>
      </c>
      <c r="DE29" s="647"/>
      <c r="DF29" s="647"/>
      <c r="DG29" s="647"/>
      <c r="DH29" s="647"/>
      <c r="DI29" s="647"/>
      <c r="DJ29" s="647"/>
      <c r="DK29" s="648"/>
      <c r="DL29" s="640">
        <v>3520746</v>
      </c>
      <c r="DM29" s="647"/>
      <c r="DN29" s="647"/>
      <c r="DO29" s="647"/>
      <c r="DP29" s="647"/>
      <c r="DQ29" s="647"/>
      <c r="DR29" s="647"/>
      <c r="DS29" s="647"/>
      <c r="DT29" s="647"/>
      <c r="DU29" s="647"/>
      <c r="DV29" s="648"/>
      <c r="DW29" s="637">
        <v>12.6</v>
      </c>
      <c r="DX29" s="649"/>
      <c r="DY29" s="649"/>
      <c r="DZ29" s="649"/>
      <c r="EA29" s="649"/>
      <c r="EB29" s="649"/>
      <c r="EC29" s="661"/>
    </row>
    <row r="30" spans="2:133" ht="11.25" customHeight="1" x14ac:dyDescent="0.15">
      <c r="B30" s="631" t="s">
        <v>293</v>
      </c>
      <c r="C30" s="632"/>
      <c r="D30" s="632"/>
      <c r="E30" s="632"/>
      <c r="F30" s="632"/>
      <c r="G30" s="632"/>
      <c r="H30" s="632"/>
      <c r="I30" s="632"/>
      <c r="J30" s="632"/>
      <c r="K30" s="632"/>
      <c r="L30" s="632"/>
      <c r="M30" s="632"/>
      <c r="N30" s="632"/>
      <c r="O30" s="632"/>
      <c r="P30" s="632"/>
      <c r="Q30" s="633"/>
      <c r="R30" s="634">
        <v>16479793</v>
      </c>
      <c r="S30" s="635"/>
      <c r="T30" s="635"/>
      <c r="U30" s="635"/>
      <c r="V30" s="635"/>
      <c r="W30" s="635"/>
      <c r="X30" s="635"/>
      <c r="Y30" s="636"/>
      <c r="Z30" s="672">
        <v>25.6</v>
      </c>
      <c r="AA30" s="672"/>
      <c r="AB30" s="672"/>
      <c r="AC30" s="672"/>
      <c r="AD30" s="673" t="s">
        <v>121</v>
      </c>
      <c r="AE30" s="673"/>
      <c r="AF30" s="673"/>
      <c r="AG30" s="673"/>
      <c r="AH30" s="673"/>
      <c r="AI30" s="673"/>
      <c r="AJ30" s="673"/>
      <c r="AK30" s="673"/>
      <c r="AL30" s="637" t="s">
        <v>121</v>
      </c>
      <c r="AM30" s="638"/>
      <c r="AN30" s="638"/>
      <c r="AO30" s="674"/>
      <c r="AP30" s="686" t="s">
        <v>211</v>
      </c>
      <c r="AQ30" s="687"/>
      <c r="AR30" s="687"/>
      <c r="AS30" s="687"/>
      <c r="AT30" s="687"/>
      <c r="AU30" s="687"/>
      <c r="AV30" s="687"/>
      <c r="AW30" s="687"/>
      <c r="AX30" s="687"/>
      <c r="AY30" s="687"/>
      <c r="AZ30" s="687"/>
      <c r="BA30" s="687"/>
      <c r="BB30" s="687"/>
      <c r="BC30" s="687"/>
      <c r="BD30" s="687"/>
      <c r="BE30" s="687"/>
      <c r="BF30" s="688"/>
      <c r="BG30" s="686" t="s">
        <v>294</v>
      </c>
      <c r="BH30" s="704"/>
      <c r="BI30" s="704"/>
      <c r="BJ30" s="704"/>
      <c r="BK30" s="704"/>
      <c r="BL30" s="704"/>
      <c r="BM30" s="704"/>
      <c r="BN30" s="704"/>
      <c r="BO30" s="704"/>
      <c r="BP30" s="704"/>
      <c r="BQ30" s="705"/>
      <c r="BR30" s="686" t="s">
        <v>295</v>
      </c>
      <c r="BS30" s="704"/>
      <c r="BT30" s="704"/>
      <c r="BU30" s="704"/>
      <c r="BV30" s="704"/>
      <c r="BW30" s="704"/>
      <c r="BX30" s="704"/>
      <c r="BY30" s="704"/>
      <c r="BZ30" s="704"/>
      <c r="CA30" s="704"/>
      <c r="CB30" s="705"/>
      <c r="CD30" s="655"/>
      <c r="CE30" s="656"/>
      <c r="CF30" s="631" t="s">
        <v>296</v>
      </c>
      <c r="CG30" s="632"/>
      <c r="CH30" s="632"/>
      <c r="CI30" s="632"/>
      <c r="CJ30" s="632"/>
      <c r="CK30" s="632"/>
      <c r="CL30" s="632"/>
      <c r="CM30" s="632"/>
      <c r="CN30" s="632"/>
      <c r="CO30" s="632"/>
      <c r="CP30" s="632"/>
      <c r="CQ30" s="633"/>
      <c r="CR30" s="634">
        <v>3725077</v>
      </c>
      <c r="CS30" s="635"/>
      <c r="CT30" s="635"/>
      <c r="CU30" s="635"/>
      <c r="CV30" s="635"/>
      <c r="CW30" s="635"/>
      <c r="CX30" s="635"/>
      <c r="CY30" s="636"/>
      <c r="CZ30" s="637">
        <v>5.9</v>
      </c>
      <c r="DA30" s="649"/>
      <c r="DB30" s="649"/>
      <c r="DC30" s="650"/>
      <c r="DD30" s="640">
        <v>3525742</v>
      </c>
      <c r="DE30" s="635"/>
      <c r="DF30" s="635"/>
      <c r="DG30" s="635"/>
      <c r="DH30" s="635"/>
      <c r="DI30" s="635"/>
      <c r="DJ30" s="635"/>
      <c r="DK30" s="636"/>
      <c r="DL30" s="640">
        <v>3418322</v>
      </c>
      <c r="DM30" s="635"/>
      <c r="DN30" s="635"/>
      <c r="DO30" s="635"/>
      <c r="DP30" s="635"/>
      <c r="DQ30" s="635"/>
      <c r="DR30" s="635"/>
      <c r="DS30" s="635"/>
      <c r="DT30" s="635"/>
      <c r="DU30" s="635"/>
      <c r="DV30" s="636"/>
      <c r="DW30" s="637">
        <v>12.3</v>
      </c>
      <c r="DX30" s="649"/>
      <c r="DY30" s="649"/>
      <c r="DZ30" s="649"/>
      <c r="EA30" s="649"/>
      <c r="EB30" s="649"/>
      <c r="EC30" s="661"/>
    </row>
    <row r="31" spans="2:133" ht="11.25" customHeight="1" x14ac:dyDescent="0.15">
      <c r="B31" s="701" t="s">
        <v>297</v>
      </c>
      <c r="C31" s="702"/>
      <c r="D31" s="702"/>
      <c r="E31" s="702"/>
      <c r="F31" s="702"/>
      <c r="G31" s="702"/>
      <c r="H31" s="702"/>
      <c r="I31" s="702"/>
      <c r="J31" s="702"/>
      <c r="K31" s="702"/>
      <c r="L31" s="702"/>
      <c r="M31" s="702"/>
      <c r="N31" s="702"/>
      <c r="O31" s="702"/>
      <c r="P31" s="702"/>
      <c r="Q31" s="703"/>
      <c r="R31" s="634">
        <v>15949</v>
      </c>
      <c r="S31" s="635"/>
      <c r="T31" s="635"/>
      <c r="U31" s="635"/>
      <c r="V31" s="635"/>
      <c r="W31" s="635"/>
      <c r="X31" s="635"/>
      <c r="Y31" s="636"/>
      <c r="Z31" s="672">
        <v>0</v>
      </c>
      <c r="AA31" s="672"/>
      <c r="AB31" s="672"/>
      <c r="AC31" s="672"/>
      <c r="AD31" s="673">
        <v>15949</v>
      </c>
      <c r="AE31" s="673"/>
      <c r="AF31" s="673"/>
      <c r="AG31" s="673"/>
      <c r="AH31" s="673"/>
      <c r="AI31" s="673"/>
      <c r="AJ31" s="673"/>
      <c r="AK31" s="673"/>
      <c r="AL31" s="637">
        <v>0.1</v>
      </c>
      <c r="AM31" s="638"/>
      <c r="AN31" s="638"/>
      <c r="AO31" s="674"/>
      <c r="AP31" s="706" t="s">
        <v>298</v>
      </c>
      <c r="AQ31" s="707"/>
      <c r="AR31" s="707"/>
      <c r="AS31" s="707"/>
      <c r="AT31" s="708" t="s">
        <v>299</v>
      </c>
      <c r="AU31" s="212"/>
      <c r="AV31" s="212"/>
      <c r="AW31" s="212"/>
      <c r="AX31" s="692" t="s">
        <v>177</v>
      </c>
      <c r="AY31" s="693"/>
      <c r="AZ31" s="693"/>
      <c r="BA31" s="693"/>
      <c r="BB31" s="693"/>
      <c r="BC31" s="693"/>
      <c r="BD31" s="693"/>
      <c r="BE31" s="693"/>
      <c r="BF31" s="694"/>
      <c r="BG31" s="696">
        <v>99.5</v>
      </c>
      <c r="BH31" s="697"/>
      <c r="BI31" s="697"/>
      <c r="BJ31" s="697"/>
      <c r="BK31" s="697"/>
      <c r="BL31" s="697"/>
      <c r="BM31" s="698">
        <v>98.1</v>
      </c>
      <c r="BN31" s="697"/>
      <c r="BO31" s="697"/>
      <c r="BP31" s="697"/>
      <c r="BQ31" s="699"/>
      <c r="BR31" s="696">
        <v>99.3</v>
      </c>
      <c r="BS31" s="697"/>
      <c r="BT31" s="697"/>
      <c r="BU31" s="697"/>
      <c r="BV31" s="697"/>
      <c r="BW31" s="697"/>
      <c r="BX31" s="698">
        <v>97.8</v>
      </c>
      <c r="BY31" s="697"/>
      <c r="BZ31" s="697"/>
      <c r="CA31" s="697"/>
      <c r="CB31" s="699"/>
      <c r="CD31" s="655"/>
      <c r="CE31" s="656"/>
      <c r="CF31" s="631" t="s">
        <v>300</v>
      </c>
      <c r="CG31" s="632"/>
      <c r="CH31" s="632"/>
      <c r="CI31" s="632"/>
      <c r="CJ31" s="632"/>
      <c r="CK31" s="632"/>
      <c r="CL31" s="632"/>
      <c r="CM31" s="632"/>
      <c r="CN31" s="632"/>
      <c r="CO31" s="632"/>
      <c r="CP31" s="632"/>
      <c r="CQ31" s="633"/>
      <c r="CR31" s="634">
        <v>125643</v>
      </c>
      <c r="CS31" s="647"/>
      <c r="CT31" s="647"/>
      <c r="CU31" s="647"/>
      <c r="CV31" s="647"/>
      <c r="CW31" s="647"/>
      <c r="CX31" s="647"/>
      <c r="CY31" s="648"/>
      <c r="CZ31" s="637">
        <v>0.2</v>
      </c>
      <c r="DA31" s="649"/>
      <c r="DB31" s="649"/>
      <c r="DC31" s="650"/>
      <c r="DD31" s="640">
        <v>102474</v>
      </c>
      <c r="DE31" s="647"/>
      <c r="DF31" s="647"/>
      <c r="DG31" s="647"/>
      <c r="DH31" s="647"/>
      <c r="DI31" s="647"/>
      <c r="DJ31" s="647"/>
      <c r="DK31" s="648"/>
      <c r="DL31" s="640">
        <v>102424</v>
      </c>
      <c r="DM31" s="647"/>
      <c r="DN31" s="647"/>
      <c r="DO31" s="647"/>
      <c r="DP31" s="647"/>
      <c r="DQ31" s="647"/>
      <c r="DR31" s="647"/>
      <c r="DS31" s="647"/>
      <c r="DT31" s="647"/>
      <c r="DU31" s="647"/>
      <c r="DV31" s="648"/>
      <c r="DW31" s="637">
        <v>0.4</v>
      </c>
      <c r="DX31" s="649"/>
      <c r="DY31" s="649"/>
      <c r="DZ31" s="649"/>
      <c r="EA31" s="649"/>
      <c r="EB31" s="649"/>
      <c r="EC31" s="661"/>
    </row>
    <row r="32" spans="2:133" ht="11.25" customHeight="1" x14ac:dyDescent="0.15">
      <c r="B32" s="631" t="s">
        <v>301</v>
      </c>
      <c r="C32" s="632"/>
      <c r="D32" s="632"/>
      <c r="E32" s="632"/>
      <c r="F32" s="632"/>
      <c r="G32" s="632"/>
      <c r="H32" s="632"/>
      <c r="I32" s="632"/>
      <c r="J32" s="632"/>
      <c r="K32" s="632"/>
      <c r="L32" s="632"/>
      <c r="M32" s="632"/>
      <c r="N32" s="632"/>
      <c r="O32" s="632"/>
      <c r="P32" s="632"/>
      <c r="Q32" s="633"/>
      <c r="R32" s="634">
        <v>5062626</v>
      </c>
      <c r="S32" s="635"/>
      <c r="T32" s="635"/>
      <c r="U32" s="635"/>
      <c r="V32" s="635"/>
      <c r="W32" s="635"/>
      <c r="X32" s="635"/>
      <c r="Y32" s="636"/>
      <c r="Z32" s="672">
        <v>7.9</v>
      </c>
      <c r="AA32" s="672"/>
      <c r="AB32" s="672"/>
      <c r="AC32" s="672"/>
      <c r="AD32" s="673" t="s">
        <v>121</v>
      </c>
      <c r="AE32" s="673"/>
      <c r="AF32" s="673"/>
      <c r="AG32" s="673"/>
      <c r="AH32" s="673"/>
      <c r="AI32" s="673"/>
      <c r="AJ32" s="673"/>
      <c r="AK32" s="673"/>
      <c r="AL32" s="637" t="s">
        <v>121</v>
      </c>
      <c r="AM32" s="638"/>
      <c r="AN32" s="638"/>
      <c r="AO32" s="674"/>
      <c r="AP32" s="675"/>
      <c r="AQ32" s="676"/>
      <c r="AR32" s="676"/>
      <c r="AS32" s="676"/>
      <c r="AT32" s="709"/>
      <c r="AU32" s="208" t="s">
        <v>302</v>
      </c>
      <c r="AX32" s="631" t="s">
        <v>303</v>
      </c>
      <c r="AY32" s="632"/>
      <c r="AZ32" s="632"/>
      <c r="BA32" s="632"/>
      <c r="BB32" s="632"/>
      <c r="BC32" s="632"/>
      <c r="BD32" s="632"/>
      <c r="BE32" s="632"/>
      <c r="BF32" s="633"/>
      <c r="BG32" s="700">
        <v>99.4</v>
      </c>
      <c r="BH32" s="647"/>
      <c r="BI32" s="647"/>
      <c r="BJ32" s="647"/>
      <c r="BK32" s="647"/>
      <c r="BL32" s="647"/>
      <c r="BM32" s="638">
        <v>97.6</v>
      </c>
      <c r="BN32" s="647"/>
      <c r="BO32" s="647"/>
      <c r="BP32" s="647"/>
      <c r="BQ32" s="670"/>
      <c r="BR32" s="700">
        <v>99.3</v>
      </c>
      <c r="BS32" s="647"/>
      <c r="BT32" s="647"/>
      <c r="BU32" s="647"/>
      <c r="BV32" s="647"/>
      <c r="BW32" s="647"/>
      <c r="BX32" s="638">
        <v>97.2</v>
      </c>
      <c r="BY32" s="647"/>
      <c r="BZ32" s="647"/>
      <c r="CA32" s="647"/>
      <c r="CB32" s="670"/>
      <c r="CD32" s="657"/>
      <c r="CE32" s="658"/>
      <c r="CF32" s="631" t="s">
        <v>304</v>
      </c>
      <c r="CG32" s="632"/>
      <c r="CH32" s="632"/>
      <c r="CI32" s="632"/>
      <c r="CJ32" s="632"/>
      <c r="CK32" s="632"/>
      <c r="CL32" s="632"/>
      <c r="CM32" s="632"/>
      <c r="CN32" s="632"/>
      <c r="CO32" s="632"/>
      <c r="CP32" s="632"/>
      <c r="CQ32" s="633"/>
      <c r="CR32" s="634">
        <v>783</v>
      </c>
      <c r="CS32" s="635"/>
      <c r="CT32" s="635"/>
      <c r="CU32" s="635"/>
      <c r="CV32" s="635"/>
      <c r="CW32" s="635"/>
      <c r="CX32" s="635"/>
      <c r="CY32" s="636"/>
      <c r="CZ32" s="637">
        <v>0</v>
      </c>
      <c r="DA32" s="649"/>
      <c r="DB32" s="649"/>
      <c r="DC32" s="650"/>
      <c r="DD32" s="640">
        <v>783</v>
      </c>
      <c r="DE32" s="635"/>
      <c r="DF32" s="635"/>
      <c r="DG32" s="635"/>
      <c r="DH32" s="635"/>
      <c r="DI32" s="635"/>
      <c r="DJ32" s="635"/>
      <c r="DK32" s="636"/>
      <c r="DL32" s="640">
        <v>783</v>
      </c>
      <c r="DM32" s="635"/>
      <c r="DN32" s="635"/>
      <c r="DO32" s="635"/>
      <c r="DP32" s="635"/>
      <c r="DQ32" s="635"/>
      <c r="DR32" s="635"/>
      <c r="DS32" s="635"/>
      <c r="DT32" s="635"/>
      <c r="DU32" s="635"/>
      <c r="DV32" s="636"/>
      <c r="DW32" s="637">
        <v>0</v>
      </c>
      <c r="DX32" s="649"/>
      <c r="DY32" s="649"/>
      <c r="DZ32" s="649"/>
      <c r="EA32" s="649"/>
      <c r="EB32" s="649"/>
      <c r="EC32" s="661"/>
    </row>
    <row r="33" spans="2:133" ht="11.25" customHeight="1" x14ac:dyDescent="0.15">
      <c r="B33" s="631" t="s">
        <v>305</v>
      </c>
      <c r="C33" s="632"/>
      <c r="D33" s="632"/>
      <c r="E33" s="632"/>
      <c r="F33" s="632"/>
      <c r="G33" s="632"/>
      <c r="H33" s="632"/>
      <c r="I33" s="632"/>
      <c r="J33" s="632"/>
      <c r="K33" s="632"/>
      <c r="L33" s="632"/>
      <c r="M33" s="632"/>
      <c r="N33" s="632"/>
      <c r="O33" s="632"/>
      <c r="P33" s="632"/>
      <c r="Q33" s="633"/>
      <c r="R33" s="634">
        <v>451292</v>
      </c>
      <c r="S33" s="635"/>
      <c r="T33" s="635"/>
      <c r="U33" s="635"/>
      <c r="V33" s="635"/>
      <c r="W33" s="635"/>
      <c r="X33" s="635"/>
      <c r="Y33" s="636"/>
      <c r="Z33" s="672">
        <v>0.7</v>
      </c>
      <c r="AA33" s="672"/>
      <c r="AB33" s="672"/>
      <c r="AC33" s="672"/>
      <c r="AD33" s="673">
        <v>188143</v>
      </c>
      <c r="AE33" s="673"/>
      <c r="AF33" s="673"/>
      <c r="AG33" s="673"/>
      <c r="AH33" s="673"/>
      <c r="AI33" s="673"/>
      <c r="AJ33" s="673"/>
      <c r="AK33" s="673"/>
      <c r="AL33" s="637">
        <v>0.7</v>
      </c>
      <c r="AM33" s="638"/>
      <c r="AN33" s="638"/>
      <c r="AO33" s="674"/>
      <c r="AP33" s="677"/>
      <c r="AQ33" s="678"/>
      <c r="AR33" s="678"/>
      <c r="AS33" s="678"/>
      <c r="AT33" s="710"/>
      <c r="AU33" s="213"/>
      <c r="AV33" s="213"/>
      <c r="AW33" s="213"/>
      <c r="AX33" s="615" t="s">
        <v>306</v>
      </c>
      <c r="AY33" s="616"/>
      <c r="AZ33" s="616"/>
      <c r="BA33" s="616"/>
      <c r="BB33" s="616"/>
      <c r="BC33" s="616"/>
      <c r="BD33" s="616"/>
      <c r="BE33" s="616"/>
      <c r="BF33" s="617"/>
      <c r="BG33" s="695">
        <v>99.5</v>
      </c>
      <c r="BH33" s="619"/>
      <c r="BI33" s="619"/>
      <c r="BJ33" s="619"/>
      <c r="BK33" s="619"/>
      <c r="BL33" s="619"/>
      <c r="BM33" s="665">
        <v>98.2</v>
      </c>
      <c r="BN33" s="619"/>
      <c r="BO33" s="619"/>
      <c r="BP33" s="619"/>
      <c r="BQ33" s="682"/>
      <c r="BR33" s="695">
        <v>99.3</v>
      </c>
      <c r="BS33" s="619"/>
      <c r="BT33" s="619"/>
      <c r="BU33" s="619"/>
      <c r="BV33" s="619"/>
      <c r="BW33" s="619"/>
      <c r="BX33" s="665">
        <v>97.9</v>
      </c>
      <c r="BY33" s="619"/>
      <c r="BZ33" s="619"/>
      <c r="CA33" s="619"/>
      <c r="CB33" s="682"/>
      <c r="CD33" s="631" t="s">
        <v>307</v>
      </c>
      <c r="CE33" s="632"/>
      <c r="CF33" s="632"/>
      <c r="CG33" s="632"/>
      <c r="CH33" s="632"/>
      <c r="CI33" s="632"/>
      <c r="CJ33" s="632"/>
      <c r="CK33" s="632"/>
      <c r="CL33" s="632"/>
      <c r="CM33" s="632"/>
      <c r="CN33" s="632"/>
      <c r="CO33" s="632"/>
      <c r="CP33" s="632"/>
      <c r="CQ33" s="633"/>
      <c r="CR33" s="634">
        <v>20383885</v>
      </c>
      <c r="CS33" s="647"/>
      <c r="CT33" s="647"/>
      <c r="CU33" s="647"/>
      <c r="CV33" s="647"/>
      <c r="CW33" s="647"/>
      <c r="CX33" s="647"/>
      <c r="CY33" s="648"/>
      <c r="CZ33" s="637">
        <v>32.200000000000003</v>
      </c>
      <c r="DA33" s="649"/>
      <c r="DB33" s="649"/>
      <c r="DC33" s="650"/>
      <c r="DD33" s="640">
        <v>15413846</v>
      </c>
      <c r="DE33" s="647"/>
      <c r="DF33" s="647"/>
      <c r="DG33" s="647"/>
      <c r="DH33" s="647"/>
      <c r="DI33" s="647"/>
      <c r="DJ33" s="647"/>
      <c r="DK33" s="648"/>
      <c r="DL33" s="640">
        <v>10362972</v>
      </c>
      <c r="DM33" s="647"/>
      <c r="DN33" s="647"/>
      <c r="DO33" s="647"/>
      <c r="DP33" s="647"/>
      <c r="DQ33" s="647"/>
      <c r="DR33" s="647"/>
      <c r="DS33" s="647"/>
      <c r="DT33" s="647"/>
      <c r="DU33" s="647"/>
      <c r="DV33" s="648"/>
      <c r="DW33" s="637">
        <v>37.200000000000003</v>
      </c>
      <c r="DX33" s="649"/>
      <c r="DY33" s="649"/>
      <c r="DZ33" s="649"/>
      <c r="EA33" s="649"/>
      <c r="EB33" s="649"/>
      <c r="EC33" s="661"/>
    </row>
    <row r="34" spans="2:133" ht="11.25" customHeight="1" x14ac:dyDescent="0.15">
      <c r="B34" s="631" t="s">
        <v>308</v>
      </c>
      <c r="C34" s="632"/>
      <c r="D34" s="632"/>
      <c r="E34" s="632"/>
      <c r="F34" s="632"/>
      <c r="G34" s="632"/>
      <c r="H34" s="632"/>
      <c r="I34" s="632"/>
      <c r="J34" s="632"/>
      <c r="K34" s="632"/>
      <c r="L34" s="632"/>
      <c r="M34" s="632"/>
      <c r="N34" s="632"/>
      <c r="O34" s="632"/>
      <c r="P34" s="632"/>
      <c r="Q34" s="633"/>
      <c r="R34" s="634">
        <v>1017931</v>
      </c>
      <c r="S34" s="635"/>
      <c r="T34" s="635"/>
      <c r="U34" s="635"/>
      <c r="V34" s="635"/>
      <c r="W34" s="635"/>
      <c r="X34" s="635"/>
      <c r="Y34" s="636"/>
      <c r="Z34" s="672">
        <v>1.6</v>
      </c>
      <c r="AA34" s="672"/>
      <c r="AB34" s="672"/>
      <c r="AC34" s="672"/>
      <c r="AD34" s="673" t="s">
        <v>121</v>
      </c>
      <c r="AE34" s="673"/>
      <c r="AF34" s="673"/>
      <c r="AG34" s="673"/>
      <c r="AH34" s="673"/>
      <c r="AI34" s="673"/>
      <c r="AJ34" s="673"/>
      <c r="AK34" s="673"/>
      <c r="AL34" s="637" t="s">
        <v>121</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309</v>
      </c>
      <c r="CE34" s="632"/>
      <c r="CF34" s="632"/>
      <c r="CG34" s="632"/>
      <c r="CH34" s="632"/>
      <c r="CI34" s="632"/>
      <c r="CJ34" s="632"/>
      <c r="CK34" s="632"/>
      <c r="CL34" s="632"/>
      <c r="CM34" s="632"/>
      <c r="CN34" s="632"/>
      <c r="CO34" s="632"/>
      <c r="CP34" s="632"/>
      <c r="CQ34" s="633"/>
      <c r="CR34" s="634">
        <v>7034607</v>
      </c>
      <c r="CS34" s="635"/>
      <c r="CT34" s="635"/>
      <c r="CU34" s="635"/>
      <c r="CV34" s="635"/>
      <c r="CW34" s="635"/>
      <c r="CX34" s="635"/>
      <c r="CY34" s="636"/>
      <c r="CZ34" s="637">
        <v>11.1</v>
      </c>
      <c r="DA34" s="649"/>
      <c r="DB34" s="649"/>
      <c r="DC34" s="650"/>
      <c r="DD34" s="640">
        <v>5050557</v>
      </c>
      <c r="DE34" s="635"/>
      <c r="DF34" s="635"/>
      <c r="DG34" s="635"/>
      <c r="DH34" s="635"/>
      <c r="DI34" s="635"/>
      <c r="DJ34" s="635"/>
      <c r="DK34" s="636"/>
      <c r="DL34" s="640">
        <v>3864565</v>
      </c>
      <c r="DM34" s="635"/>
      <c r="DN34" s="635"/>
      <c r="DO34" s="635"/>
      <c r="DP34" s="635"/>
      <c r="DQ34" s="635"/>
      <c r="DR34" s="635"/>
      <c r="DS34" s="635"/>
      <c r="DT34" s="635"/>
      <c r="DU34" s="635"/>
      <c r="DV34" s="636"/>
      <c r="DW34" s="637">
        <v>13.9</v>
      </c>
      <c r="DX34" s="649"/>
      <c r="DY34" s="649"/>
      <c r="DZ34" s="649"/>
      <c r="EA34" s="649"/>
      <c r="EB34" s="649"/>
      <c r="EC34" s="661"/>
    </row>
    <row r="35" spans="2:133" ht="11.25" customHeight="1" x14ac:dyDescent="0.15">
      <c r="B35" s="631" t="s">
        <v>310</v>
      </c>
      <c r="C35" s="632"/>
      <c r="D35" s="632"/>
      <c r="E35" s="632"/>
      <c r="F35" s="632"/>
      <c r="G35" s="632"/>
      <c r="H35" s="632"/>
      <c r="I35" s="632"/>
      <c r="J35" s="632"/>
      <c r="K35" s="632"/>
      <c r="L35" s="632"/>
      <c r="M35" s="632"/>
      <c r="N35" s="632"/>
      <c r="O35" s="632"/>
      <c r="P35" s="632"/>
      <c r="Q35" s="633"/>
      <c r="R35" s="634">
        <v>3341181</v>
      </c>
      <c r="S35" s="635"/>
      <c r="T35" s="635"/>
      <c r="U35" s="635"/>
      <c r="V35" s="635"/>
      <c r="W35" s="635"/>
      <c r="X35" s="635"/>
      <c r="Y35" s="636"/>
      <c r="Z35" s="672">
        <v>5.2</v>
      </c>
      <c r="AA35" s="672"/>
      <c r="AB35" s="672"/>
      <c r="AC35" s="672"/>
      <c r="AD35" s="673" t="s">
        <v>121</v>
      </c>
      <c r="AE35" s="673"/>
      <c r="AF35" s="673"/>
      <c r="AG35" s="673"/>
      <c r="AH35" s="673"/>
      <c r="AI35" s="673"/>
      <c r="AJ35" s="673"/>
      <c r="AK35" s="673"/>
      <c r="AL35" s="637" t="s">
        <v>121</v>
      </c>
      <c r="AM35" s="638"/>
      <c r="AN35" s="638"/>
      <c r="AO35" s="674"/>
      <c r="AP35" s="216"/>
      <c r="AQ35" s="686" t="s">
        <v>311</v>
      </c>
      <c r="AR35" s="687"/>
      <c r="AS35" s="687"/>
      <c r="AT35" s="687"/>
      <c r="AU35" s="687"/>
      <c r="AV35" s="687"/>
      <c r="AW35" s="687"/>
      <c r="AX35" s="687"/>
      <c r="AY35" s="687"/>
      <c r="AZ35" s="687"/>
      <c r="BA35" s="687"/>
      <c r="BB35" s="687"/>
      <c r="BC35" s="687"/>
      <c r="BD35" s="687"/>
      <c r="BE35" s="687"/>
      <c r="BF35" s="688"/>
      <c r="BG35" s="686" t="s">
        <v>312</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313</v>
      </c>
      <c r="CE35" s="632"/>
      <c r="CF35" s="632"/>
      <c r="CG35" s="632"/>
      <c r="CH35" s="632"/>
      <c r="CI35" s="632"/>
      <c r="CJ35" s="632"/>
      <c r="CK35" s="632"/>
      <c r="CL35" s="632"/>
      <c r="CM35" s="632"/>
      <c r="CN35" s="632"/>
      <c r="CO35" s="632"/>
      <c r="CP35" s="632"/>
      <c r="CQ35" s="633"/>
      <c r="CR35" s="634">
        <v>266277</v>
      </c>
      <c r="CS35" s="647"/>
      <c r="CT35" s="647"/>
      <c r="CU35" s="647"/>
      <c r="CV35" s="647"/>
      <c r="CW35" s="647"/>
      <c r="CX35" s="647"/>
      <c r="CY35" s="648"/>
      <c r="CZ35" s="637">
        <v>0.4</v>
      </c>
      <c r="DA35" s="649"/>
      <c r="DB35" s="649"/>
      <c r="DC35" s="650"/>
      <c r="DD35" s="640">
        <v>225233</v>
      </c>
      <c r="DE35" s="647"/>
      <c r="DF35" s="647"/>
      <c r="DG35" s="647"/>
      <c r="DH35" s="647"/>
      <c r="DI35" s="647"/>
      <c r="DJ35" s="647"/>
      <c r="DK35" s="648"/>
      <c r="DL35" s="640">
        <v>225233</v>
      </c>
      <c r="DM35" s="647"/>
      <c r="DN35" s="647"/>
      <c r="DO35" s="647"/>
      <c r="DP35" s="647"/>
      <c r="DQ35" s="647"/>
      <c r="DR35" s="647"/>
      <c r="DS35" s="647"/>
      <c r="DT35" s="647"/>
      <c r="DU35" s="647"/>
      <c r="DV35" s="648"/>
      <c r="DW35" s="637">
        <v>0.8</v>
      </c>
      <c r="DX35" s="649"/>
      <c r="DY35" s="649"/>
      <c r="DZ35" s="649"/>
      <c r="EA35" s="649"/>
      <c r="EB35" s="649"/>
      <c r="EC35" s="661"/>
    </row>
    <row r="36" spans="2:133" ht="11.25" customHeight="1" x14ac:dyDescent="0.15">
      <c r="B36" s="631" t="s">
        <v>314</v>
      </c>
      <c r="C36" s="632"/>
      <c r="D36" s="632"/>
      <c r="E36" s="632"/>
      <c r="F36" s="632"/>
      <c r="G36" s="632"/>
      <c r="H36" s="632"/>
      <c r="I36" s="632"/>
      <c r="J36" s="632"/>
      <c r="K36" s="632"/>
      <c r="L36" s="632"/>
      <c r="M36" s="632"/>
      <c r="N36" s="632"/>
      <c r="O36" s="632"/>
      <c r="P36" s="632"/>
      <c r="Q36" s="633"/>
      <c r="R36" s="634">
        <v>1095703</v>
      </c>
      <c r="S36" s="635"/>
      <c r="T36" s="635"/>
      <c r="U36" s="635"/>
      <c r="V36" s="635"/>
      <c r="W36" s="635"/>
      <c r="X36" s="635"/>
      <c r="Y36" s="636"/>
      <c r="Z36" s="672">
        <v>1.7</v>
      </c>
      <c r="AA36" s="672"/>
      <c r="AB36" s="672"/>
      <c r="AC36" s="672"/>
      <c r="AD36" s="673" t="s">
        <v>121</v>
      </c>
      <c r="AE36" s="673"/>
      <c r="AF36" s="673"/>
      <c r="AG36" s="673"/>
      <c r="AH36" s="673"/>
      <c r="AI36" s="673"/>
      <c r="AJ36" s="673"/>
      <c r="AK36" s="673"/>
      <c r="AL36" s="637" t="s">
        <v>121</v>
      </c>
      <c r="AM36" s="638"/>
      <c r="AN36" s="638"/>
      <c r="AO36" s="674"/>
      <c r="AP36" s="216"/>
      <c r="AQ36" s="683" t="s">
        <v>315</v>
      </c>
      <c r="AR36" s="684"/>
      <c r="AS36" s="684"/>
      <c r="AT36" s="684"/>
      <c r="AU36" s="684"/>
      <c r="AV36" s="684"/>
      <c r="AW36" s="684"/>
      <c r="AX36" s="684"/>
      <c r="AY36" s="685"/>
      <c r="AZ36" s="689">
        <v>6624607</v>
      </c>
      <c r="BA36" s="690"/>
      <c r="BB36" s="690"/>
      <c r="BC36" s="690"/>
      <c r="BD36" s="690"/>
      <c r="BE36" s="690"/>
      <c r="BF36" s="691"/>
      <c r="BG36" s="692" t="s">
        <v>316</v>
      </c>
      <c r="BH36" s="693"/>
      <c r="BI36" s="693"/>
      <c r="BJ36" s="693"/>
      <c r="BK36" s="693"/>
      <c r="BL36" s="693"/>
      <c r="BM36" s="693"/>
      <c r="BN36" s="693"/>
      <c r="BO36" s="693"/>
      <c r="BP36" s="693"/>
      <c r="BQ36" s="693"/>
      <c r="BR36" s="693"/>
      <c r="BS36" s="693"/>
      <c r="BT36" s="693"/>
      <c r="BU36" s="694"/>
      <c r="BV36" s="689">
        <v>311209</v>
      </c>
      <c r="BW36" s="690"/>
      <c r="BX36" s="690"/>
      <c r="BY36" s="690"/>
      <c r="BZ36" s="690"/>
      <c r="CA36" s="690"/>
      <c r="CB36" s="691"/>
      <c r="CD36" s="631" t="s">
        <v>317</v>
      </c>
      <c r="CE36" s="632"/>
      <c r="CF36" s="632"/>
      <c r="CG36" s="632"/>
      <c r="CH36" s="632"/>
      <c r="CI36" s="632"/>
      <c r="CJ36" s="632"/>
      <c r="CK36" s="632"/>
      <c r="CL36" s="632"/>
      <c r="CM36" s="632"/>
      <c r="CN36" s="632"/>
      <c r="CO36" s="632"/>
      <c r="CP36" s="632"/>
      <c r="CQ36" s="633"/>
      <c r="CR36" s="634">
        <v>4146427</v>
      </c>
      <c r="CS36" s="635"/>
      <c r="CT36" s="635"/>
      <c r="CU36" s="635"/>
      <c r="CV36" s="635"/>
      <c r="CW36" s="635"/>
      <c r="CX36" s="635"/>
      <c r="CY36" s="636"/>
      <c r="CZ36" s="637">
        <v>6.6</v>
      </c>
      <c r="DA36" s="649"/>
      <c r="DB36" s="649"/>
      <c r="DC36" s="650"/>
      <c r="DD36" s="640">
        <v>3170510</v>
      </c>
      <c r="DE36" s="635"/>
      <c r="DF36" s="635"/>
      <c r="DG36" s="635"/>
      <c r="DH36" s="635"/>
      <c r="DI36" s="635"/>
      <c r="DJ36" s="635"/>
      <c r="DK36" s="636"/>
      <c r="DL36" s="640">
        <v>1820974</v>
      </c>
      <c r="DM36" s="635"/>
      <c r="DN36" s="635"/>
      <c r="DO36" s="635"/>
      <c r="DP36" s="635"/>
      <c r="DQ36" s="635"/>
      <c r="DR36" s="635"/>
      <c r="DS36" s="635"/>
      <c r="DT36" s="635"/>
      <c r="DU36" s="635"/>
      <c r="DV36" s="636"/>
      <c r="DW36" s="637">
        <v>6.5</v>
      </c>
      <c r="DX36" s="649"/>
      <c r="DY36" s="649"/>
      <c r="DZ36" s="649"/>
      <c r="EA36" s="649"/>
      <c r="EB36" s="649"/>
      <c r="EC36" s="661"/>
    </row>
    <row r="37" spans="2:133" ht="11.25" customHeight="1" x14ac:dyDescent="0.15">
      <c r="B37" s="631" t="s">
        <v>318</v>
      </c>
      <c r="C37" s="632"/>
      <c r="D37" s="632"/>
      <c r="E37" s="632"/>
      <c r="F37" s="632"/>
      <c r="G37" s="632"/>
      <c r="H37" s="632"/>
      <c r="I37" s="632"/>
      <c r="J37" s="632"/>
      <c r="K37" s="632"/>
      <c r="L37" s="632"/>
      <c r="M37" s="632"/>
      <c r="N37" s="632"/>
      <c r="O37" s="632"/>
      <c r="P37" s="632"/>
      <c r="Q37" s="633"/>
      <c r="R37" s="634">
        <v>1750958</v>
      </c>
      <c r="S37" s="635"/>
      <c r="T37" s="635"/>
      <c r="U37" s="635"/>
      <c r="V37" s="635"/>
      <c r="W37" s="635"/>
      <c r="X37" s="635"/>
      <c r="Y37" s="636"/>
      <c r="Z37" s="672">
        <v>2.7</v>
      </c>
      <c r="AA37" s="672"/>
      <c r="AB37" s="672"/>
      <c r="AC37" s="672"/>
      <c r="AD37" s="673">
        <v>1249</v>
      </c>
      <c r="AE37" s="673"/>
      <c r="AF37" s="673"/>
      <c r="AG37" s="673"/>
      <c r="AH37" s="673"/>
      <c r="AI37" s="673"/>
      <c r="AJ37" s="673"/>
      <c r="AK37" s="673"/>
      <c r="AL37" s="637">
        <v>0</v>
      </c>
      <c r="AM37" s="638"/>
      <c r="AN37" s="638"/>
      <c r="AO37" s="674"/>
      <c r="AQ37" s="667" t="s">
        <v>319</v>
      </c>
      <c r="AR37" s="668"/>
      <c r="AS37" s="668"/>
      <c r="AT37" s="668"/>
      <c r="AU37" s="668"/>
      <c r="AV37" s="668"/>
      <c r="AW37" s="668"/>
      <c r="AX37" s="668"/>
      <c r="AY37" s="669"/>
      <c r="AZ37" s="634">
        <v>730536</v>
      </c>
      <c r="BA37" s="635"/>
      <c r="BB37" s="635"/>
      <c r="BC37" s="635"/>
      <c r="BD37" s="647"/>
      <c r="BE37" s="647"/>
      <c r="BF37" s="670"/>
      <c r="BG37" s="631" t="s">
        <v>320</v>
      </c>
      <c r="BH37" s="632"/>
      <c r="BI37" s="632"/>
      <c r="BJ37" s="632"/>
      <c r="BK37" s="632"/>
      <c r="BL37" s="632"/>
      <c r="BM37" s="632"/>
      <c r="BN37" s="632"/>
      <c r="BO37" s="632"/>
      <c r="BP37" s="632"/>
      <c r="BQ37" s="632"/>
      <c r="BR37" s="632"/>
      <c r="BS37" s="632"/>
      <c r="BT37" s="632"/>
      <c r="BU37" s="633"/>
      <c r="BV37" s="634">
        <v>115577</v>
      </c>
      <c r="BW37" s="635"/>
      <c r="BX37" s="635"/>
      <c r="BY37" s="635"/>
      <c r="BZ37" s="635"/>
      <c r="CA37" s="635"/>
      <c r="CB37" s="671"/>
      <c r="CD37" s="631" t="s">
        <v>321</v>
      </c>
      <c r="CE37" s="632"/>
      <c r="CF37" s="632"/>
      <c r="CG37" s="632"/>
      <c r="CH37" s="632"/>
      <c r="CI37" s="632"/>
      <c r="CJ37" s="632"/>
      <c r="CK37" s="632"/>
      <c r="CL37" s="632"/>
      <c r="CM37" s="632"/>
      <c r="CN37" s="632"/>
      <c r="CO37" s="632"/>
      <c r="CP37" s="632"/>
      <c r="CQ37" s="633"/>
      <c r="CR37" s="634">
        <v>978152</v>
      </c>
      <c r="CS37" s="647"/>
      <c r="CT37" s="647"/>
      <c r="CU37" s="647"/>
      <c r="CV37" s="647"/>
      <c r="CW37" s="647"/>
      <c r="CX37" s="647"/>
      <c r="CY37" s="648"/>
      <c r="CZ37" s="637">
        <v>1.5</v>
      </c>
      <c r="DA37" s="649"/>
      <c r="DB37" s="649"/>
      <c r="DC37" s="650"/>
      <c r="DD37" s="640">
        <v>978152</v>
      </c>
      <c r="DE37" s="647"/>
      <c r="DF37" s="647"/>
      <c r="DG37" s="647"/>
      <c r="DH37" s="647"/>
      <c r="DI37" s="647"/>
      <c r="DJ37" s="647"/>
      <c r="DK37" s="648"/>
      <c r="DL37" s="640">
        <v>973650</v>
      </c>
      <c r="DM37" s="647"/>
      <c r="DN37" s="647"/>
      <c r="DO37" s="647"/>
      <c r="DP37" s="647"/>
      <c r="DQ37" s="647"/>
      <c r="DR37" s="647"/>
      <c r="DS37" s="647"/>
      <c r="DT37" s="647"/>
      <c r="DU37" s="647"/>
      <c r="DV37" s="648"/>
      <c r="DW37" s="637">
        <v>3.5</v>
      </c>
      <c r="DX37" s="649"/>
      <c r="DY37" s="649"/>
      <c r="DZ37" s="649"/>
      <c r="EA37" s="649"/>
      <c r="EB37" s="649"/>
      <c r="EC37" s="661"/>
    </row>
    <row r="38" spans="2:133" ht="11.25" customHeight="1" x14ac:dyDescent="0.15">
      <c r="B38" s="631" t="s">
        <v>322</v>
      </c>
      <c r="C38" s="632"/>
      <c r="D38" s="632"/>
      <c r="E38" s="632"/>
      <c r="F38" s="632"/>
      <c r="G38" s="632"/>
      <c r="H38" s="632"/>
      <c r="I38" s="632"/>
      <c r="J38" s="632"/>
      <c r="K38" s="632"/>
      <c r="L38" s="632"/>
      <c r="M38" s="632"/>
      <c r="N38" s="632"/>
      <c r="O38" s="632"/>
      <c r="P38" s="632"/>
      <c r="Q38" s="633"/>
      <c r="R38" s="634">
        <v>4860813</v>
      </c>
      <c r="S38" s="635"/>
      <c r="T38" s="635"/>
      <c r="U38" s="635"/>
      <c r="V38" s="635"/>
      <c r="W38" s="635"/>
      <c r="X38" s="635"/>
      <c r="Y38" s="636"/>
      <c r="Z38" s="672">
        <v>7.6</v>
      </c>
      <c r="AA38" s="672"/>
      <c r="AB38" s="672"/>
      <c r="AC38" s="672"/>
      <c r="AD38" s="673" t="s">
        <v>121</v>
      </c>
      <c r="AE38" s="673"/>
      <c r="AF38" s="673"/>
      <c r="AG38" s="673"/>
      <c r="AH38" s="673"/>
      <c r="AI38" s="673"/>
      <c r="AJ38" s="673"/>
      <c r="AK38" s="673"/>
      <c r="AL38" s="637" t="s">
        <v>121</v>
      </c>
      <c r="AM38" s="638"/>
      <c r="AN38" s="638"/>
      <c r="AO38" s="674"/>
      <c r="AQ38" s="667" t="s">
        <v>323</v>
      </c>
      <c r="AR38" s="668"/>
      <c r="AS38" s="668"/>
      <c r="AT38" s="668"/>
      <c r="AU38" s="668"/>
      <c r="AV38" s="668"/>
      <c r="AW38" s="668"/>
      <c r="AX38" s="668"/>
      <c r="AY38" s="669"/>
      <c r="AZ38" s="634">
        <v>20782</v>
      </c>
      <c r="BA38" s="635"/>
      <c r="BB38" s="635"/>
      <c r="BC38" s="635"/>
      <c r="BD38" s="647"/>
      <c r="BE38" s="647"/>
      <c r="BF38" s="670"/>
      <c r="BG38" s="631" t="s">
        <v>324</v>
      </c>
      <c r="BH38" s="632"/>
      <c r="BI38" s="632"/>
      <c r="BJ38" s="632"/>
      <c r="BK38" s="632"/>
      <c r="BL38" s="632"/>
      <c r="BM38" s="632"/>
      <c r="BN38" s="632"/>
      <c r="BO38" s="632"/>
      <c r="BP38" s="632"/>
      <c r="BQ38" s="632"/>
      <c r="BR38" s="632"/>
      <c r="BS38" s="632"/>
      <c r="BT38" s="632"/>
      <c r="BU38" s="633"/>
      <c r="BV38" s="634">
        <v>17012</v>
      </c>
      <c r="BW38" s="635"/>
      <c r="BX38" s="635"/>
      <c r="BY38" s="635"/>
      <c r="BZ38" s="635"/>
      <c r="CA38" s="635"/>
      <c r="CB38" s="671"/>
      <c r="CD38" s="631" t="s">
        <v>325</v>
      </c>
      <c r="CE38" s="632"/>
      <c r="CF38" s="632"/>
      <c r="CG38" s="632"/>
      <c r="CH38" s="632"/>
      <c r="CI38" s="632"/>
      <c r="CJ38" s="632"/>
      <c r="CK38" s="632"/>
      <c r="CL38" s="632"/>
      <c r="CM38" s="632"/>
      <c r="CN38" s="632"/>
      <c r="CO38" s="632"/>
      <c r="CP38" s="632"/>
      <c r="CQ38" s="633"/>
      <c r="CR38" s="634">
        <v>5873289</v>
      </c>
      <c r="CS38" s="635"/>
      <c r="CT38" s="635"/>
      <c r="CU38" s="635"/>
      <c r="CV38" s="635"/>
      <c r="CW38" s="635"/>
      <c r="CX38" s="635"/>
      <c r="CY38" s="636"/>
      <c r="CZ38" s="637">
        <v>9.3000000000000007</v>
      </c>
      <c r="DA38" s="649"/>
      <c r="DB38" s="649"/>
      <c r="DC38" s="650"/>
      <c r="DD38" s="640">
        <v>4650797</v>
      </c>
      <c r="DE38" s="635"/>
      <c r="DF38" s="635"/>
      <c r="DG38" s="635"/>
      <c r="DH38" s="635"/>
      <c r="DI38" s="635"/>
      <c r="DJ38" s="635"/>
      <c r="DK38" s="636"/>
      <c r="DL38" s="640">
        <v>4439479</v>
      </c>
      <c r="DM38" s="635"/>
      <c r="DN38" s="635"/>
      <c r="DO38" s="635"/>
      <c r="DP38" s="635"/>
      <c r="DQ38" s="635"/>
      <c r="DR38" s="635"/>
      <c r="DS38" s="635"/>
      <c r="DT38" s="635"/>
      <c r="DU38" s="635"/>
      <c r="DV38" s="636"/>
      <c r="DW38" s="637">
        <v>15.9</v>
      </c>
      <c r="DX38" s="649"/>
      <c r="DY38" s="649"/>
      <c r="DZ38" s="649"/>
      <c r="EA38" s="649"/>
      <c r="EB38" s="649"/>
      <c r="EC38" s="661"/>
    </row>
    <row r="39" spans="2:133" ht="11.25" customHeight="1" x14ac:dyDescent="0.15">
      <c r="B39" s="631" t="s">
        <v>326</v>
      </c>
      <c r="C39" s="632"/>
      <c r="D39" s="632"/>
      <c r="E39" s="632"/>
      <c r="F39" s="632"/>
      <c r="G39" s="632"/>
      <c r="H39" s="632"/>
      <c r="I39" s="632"/>
      <c r="J39" s="632"/>
      <c r="K39" s="632"/>
      <c r="L39" s="632"/>
      <c r="M39" s="632"/>
      <c r="N39" s="632"/>
      <c r="O39" s="632"/>
      <c r="P39" s="632"/>
      <c r="Q39" s="633"/>
      <c r="R39" s="634" t="s">
        <v>121</v>
      </c>
      <c r="S39" s="635"/>
      <c r="T39" s="635"/>
      <c r="U39" s="635"/>
      <c r="V39" s="635"/>
      <c r="W39" s="635"/>
      <c r="X39" s="635"/>
      <c r="Y39" s="636"/>
      <c r="Z39" s="672" t="s">
        <v>121</v>
      </c>
      <c r="AA39" s="672"/>
      <c r="AB39" s="672"/>
      <c r="AC39" s="672"/>
      <c r="AD39" s="673" t="s">
        <v>121</v>
      </c>
      <c r="AE39" s="673"/>
      <c r="AF39" s="673"/>
      <c r="AG39" s="673"/>
      <c r="AH39" s="673"/>
      <c r="AI39" s="673"/>
      <c r="AJ39" s="673"/>
      <c r="AK39" s="673"/>
      <c r="AL39" s="637" t="s">
        <v>121</v>
      </c>
      <c r="AM39" s="638"/>
      <c r="AN39" s="638"/>
      <c r="AO39" s="674"/>
      <c r="AQ39" s="667" t="s">
        <v>327</v>
      </c>
      <c r="AR39" s="668"/>
      <c r="AS39" s="668"/>
      <c r="AT39" s="668"/>
      <c r="AU39" s="668"/>
      <c r="AV39" s="668"/>
      <c r="AW39" s="668"/>
      <c r="AX39" s="668"/>
      <c r="AY39" s="669"/>
      <c r="AZ39" s="634">
        <v>7452</v>
      </c>
      <c r="BA39" s="635"/>
      <c r="BB39" s="635"/>
      <c r="BC39" s="635"/>
      <c r="BD39" s="647"/>
      <c r="BE39" s="647"/>
      <c r="BF39" s="670"/>
      <c r="BG39" s="631" t="s">
        <v>328</v>
      </c>
      <c r="BH39" s="632"/>
      <c r="BI39" s="632"/>
      <c r="BJ39" s="632"/>
      <c r="BK39" s="632"/>
      <c r="BL39" s="632"/>
      <c r="BM39" s="632"/>
      <c r="BN39" s="632"/>
      <c r="BO39" s="632"/>
      <c r="BP39" s="632"/>
      <c r="BQ39" s="632"/>
      <c r="BR39" s="632"/>
      <c r="BS39" s="632"/>
      <c r="BT39" s="632"/>
      <c r="BU39" s="633"/>
      <c r="BV39" s="634">
        <v>22481</v>
      </c>
      <c r="BW39" s="635"/>
      <c r="BX39" s="635"/>
      <c r="BY39" s="635"/>
      <c r="BZ39" s="635"/>
      <c r="CA39" s="635"/>
      <c r="CB39" s="671"/>
      <c r="CD39" s="631" t="s">
        <v>329</v>
      </c>
      <c r="CE39" s="632"/>
      <c r="CF39" s="632"/>
      <c r="CG39" s="632"/>
      <c r="CH39" s="632"/>
      <c r="CI39" s="632"/>
      <c r="CJ39" s="632"/>
      <c r="CK39" s="632"/>
      <c r="CL39" s="632"/>
      <c r="CM39" s="632"/>
      <c r="CN39" s="632"/>
      <c r="CO39" s="632"/>
      <c r="CP39" s="632"/>
      <c r="CQ39" s="633"/>
      <c r="CR39" s="634">
        <v>2388432</v>
      </c>
      <c r="CS39" s="647"/>
      <c r="CT39" s="647"/>
      <c r="CU39" s="647"/>
      <c r="CV39" s="647"/>
      <c r="CW39" s="647"/>
      <c r="CX39" s="647"/>
      <c r="CY39" s="648"/>
      <c r="CZ39" s="637">
        <v>3.8</v>
      </c>
      <c r="DA39" s="649"/>
      <c r="DB39" s="649"/>
      <c r="DC39" s="650"/>
      <c r="DD39" s="640">
        <v>2304028</v>
      </c>
      <c r="DE39" s="647"/>
      <c r="DF39" s="647"/>
      <c r="DG39" s="647"/>
      <c r="DH39" s="647"/>
      <c r="DI39" s="647"/>
      <c r="DJ39" s="647"/>
      <c r="DK39" s="648"/>
      <c r="DL39" s="640" t="s">
        <v>121</v>
      </c>
      <c r="DM39" s="647"/>
      <c r="DN39" s="647"/>
      <c r="DO39" s="647"/>
      <c r="DP39" s="647"/>
      <c r="DQ39" s="647"/>
      <c r="DR39" s="647"/>
      <c r="DS39" s="647"/>
      <c r="DT39" s="647"/>
      <c r="DU39" s="647"/>
      <c r="DV39" s="648"/>
      <c r="DW39" s="637" t="s">
        <v>121</v>
      </c>
      <c r="DX39" s="649"/>
      <c r="DY39" s="649"/>
      <c r="DZ39" s="649"/>
      <c r="EA39" s="649"/>
      <c r="EB39" s="649"/>
      <c r="EC39" s="661"/>
    </row>
    <row r="40" spans="2:133" ht="11.25" customHeight="1" x14ac:dyDescent="0.15">
      <c r="B40" s="631" t="s">
        <v>330</v>
      </c>
      <c r="C40" s="632"/>
      <c r="D40" s="632"/>
      <c r="E40" s="632"/>
      <c r="F40" s="632"/>
      <c r="G40" s="632"/>
      <c r="H40" s="632"/>
      <c r="I40" s="632"/>
      <c r="J40" s="632"/>
      <c r="K40" s="632"/>
      <c r="L40" s="632"/>
      <c r="M40" s="632"/>
      <c r="N40" s="632"/>
      <c r="O40" s="632"/>
      <c r="P40" s="632"/>
      <c r="Q40" s="633"/>
      <c r="R40" s="634">
        <v>214913</v>
      </c>
      <c r="S40" s="635"/>
      <c r="T40" s="635"/>
      <c r="U40" s="635"/>
      <c r="V40" s="635"/>
      <c r="W40" s="635"/>
      <c r="X40" s="635"/>
      <c r="Y40" s="636"/>
      <c r="Z40" s="672">
        <v>0.3</v>
      </c>
      <c r="AA40" s="672"/>
      <c r="AB40" s="672"/>
      <c r="AC40" s="672"/>
      <c r="AD40" s="673" t="s">
        <v>121</v>
      </c>
      <c r="AE40" s="673"/>
      <c r="AF40" s="673"/>
      <c r="AG40" s="673"/>
      <c r="AH40" s="673"/>
      <c r="AI40" s="673"/>
      <c r="AJ40" s="673"/>
      <c r="AK40" s="673"/>
      <c r="AL40" s="637" t="s">
        <v>121</v>
      </c>
      <c r="AM40" s="638"/>
      <c r="AN40" s="638"/>
      <c r="AO40" s="674"/>
      <c r="AQ40" s="667" t="s">
        <v>331</v>
      </c>
      <c r="AR40" s="668"/>
      <c r="AS40" s="668"/>
      <c r="AT40" s="668"/>
      <c r="AU40" s="668"/>
      <c r="AV40" s="668"/>
      <c r="AW40" s="668"/>
      <c r="AX40" s="668"/>
      <c r="AY40" s="669"/>
      <c r="AZ40" s="634" t="s">
        <v>121</v>
      </c>
      <c r="BA40" s="635"/>
      <c r="BB40" s="635"/>
      <c r="BC40" s="635"/>
      <c r="BD40" s="647"/>
      <c r="BE40" s="647"/>
      <c r="BF40" s="670"/>
      <c r="BG40" s="675" t="s">
        <v>332</v>
      </c>
      <c r="BH40" s="676"/>
      <c r="BI40" s="676"/>
      <c r="BJ40" s="676"/>
      <c r="BK40" s="676"/>
      <c r="BL40" s="217"/>
      <c r="BM40" s="632" t="s">
        <v>333</v>
      </c>
      <c r="BN40" s="632"/>
      <c r="BO40" s="632"/>
      <c r="BP40" s="632"/>
      <c r="BQ40" s="632"/>
      <c r="BR40" s="632"/>
      <c r="BS40" s="632"/>
      <c r="BT40" s="632"/>
      <c r="BU40" s="633"/>
      <c r="BV40" s="634">
        <v>74</v>
      </c>
      <c r="BW40" s="635"/>
      <c r="BX40" s="635"/>
      <c r="BY40" s="635"/>
      <c r="BZ40" s="635"/>
      <c r="CA40" s="635"/>
      <c r="CB40" s="671"/>
      <c r="CD40" s="631" t="s">
        <v>334</v>
      </c>
      <c r="CE40" s="632"/>
      <c r="CF40" s="632"/>
      <c r="CG40" s="632"/>
      <c r="CH40" s="632"/>
      <c r="CI40" s="632"/>
      <c r="CJ40" s="632"/>
      <c r="CK40" s="632"/>
      <c r="CL40" s="632"/>
      <c r="CM40" s="632"/>
      <c r="CN40" s="632"/>
      <c r="CO40" s="632"/>
      <c r="CP40" s="632"/>
      <c r="CQ40" s="633"/>
      <c r="CR40" s="634">
        <v>674853</v>
      </c>
      <c r="CS40" s="635"/>
      <c r="CT40" s="635"/>
      <c r="CU40" s="635"/>
      <c r="CV40" s="635"/>
      <c r="CW40" s="635"/>
      <c r="CX40" s="635"/>
      <c r="CY40" s="636"/>
      <c r="CZ40" s="637">
        <v>1.1000000000000001</v>
      </c>
      <c r="DA40" s="649"/>
      <c r="DB40" s="649"/>
      <c r="DC40" s="650"/>
      <c r="DD40" s="640">
        <v>12721</v>
      </c>
      <c r="DE40" s="635"/>
      <c r="DF40" s="635"/>
      <c r="DG40" s="635"/>
      <c r="DH40" s="635"/>
      <c r="DI40" s="635"/>
      <c r="DJ40" s="635"/>
      <c r="DK40" s="636"/>
      <c r="DL40" s="640">
        <v>12721</v>
      </c>
      <c r="DM40" s="635"/>
      <c r="DN40" s="635"/>
      <c r="DO40" s="635"/>
      <c r="DP40" s="635"/>
      <c r="DQ40" s="635"/>
      <c r="DR40" s="635"/>
      <c r="DS40" s="635"/>
      <c r="DT40" s="635"/>
      <c r="DU40" s="635"/>
      <c r="DV40" s="636"/>
      <c r="DW40" s="637">
        <v>0</v>
      </c>
      <c r="DX40" s="649"/>
      <c r="DY40" s="649"/>
      <c r="DZ40" s="649"/>
      <c r="EA40" s="649"/>
      <c r="EB40" s="649"/>
      <c r="EC40" s="661"/>
    </row>
    <row r="41" spans="2:133" ht="11.25" customHeight="1" x14ac:dyDescent="0.15">
      <c r="B41" s="615" t="s">
        <v>335</v>
      </c>
      <c r="C41" s="616"/>
      <c r="D41" s="616"/>
      <c r="E41" s="616"/>
      <c r="F41" s="616"/>
      <c r="G41" s="616"/>
      <c r="H41" s="616"/>
      <c r="I41" s="616"/>
      <c r="J41" s="616"/>
      <c r="K41" s="616"/>
      <c r="L41" s="616"/>
      <c r="M41" s="616"/>
      <c r="N41" s="616"/>
      <c r="O41" s="616"/>
      <c r="P41" s="616"/>
      <c r="Q41" s="617"/>
      <c r="R41" s="618">
        <v>64306010</v>
      </c>
      <c r="S41" s="659"/>
      <c r="T41" s="659"/>
      <c r="U41" s="659"/>
      <c r="V41" s="659"/>
      <c r="W41" s="659"/>
      <c r="X41" s="659"/>
      <c r="Y41" s="662"/>
      <c r="Z41" s="663">
        <v>100</v>
      </c>
      <c r="AA41" s="663"/>
      <c r="AB41" s="663"/>
      <c r="AC41" s="663"/>
      <c r="AD41" s="664">
        <v>27675554</v>
      </c>
      <c r="AE41" s="664"/>
      <c r="AF41" s="664"/>
      <c r="AG41" s="664"/>
      <c r="AH41" s="664"/>
      <c r="AI41" s="664"/>
      <c r="AJ41" s="664"/>
      <c r="AK41" s="664"/>
      <c r="AL41" s="621">
        <v>100</v>
      </c>
      <c r="AM41" s="665"/>
      <c r="AN41" s="665"/>
      <c r="AO41" s="666"/>
      <c r="AQ41" s="667" t="s">
        <v>336</v>
      </c>
      <c r="AR41" s="668"/>
      <c r="AS41" s="668"/>
      <c r="AT41" s="668"/>
      <c r="AU41" s="668"/>
      <c r="AV41" s="668"/>
      <c r="AW41" s="668"/>
      <c r="AX41" s="668"/>
      <c r="AY41" s="669"/>
      <c r="AZ41" s="634">
        <v>1278504</v>
      </c>
      <c r="BA41" s="635"/>
      <c r="BB41" s="635"/>
      <c r="BC41" s="635"/>
      <c r="BD41" s="647"/>
      <c r="BE41" s="647"/>
      <c r="BF41" s="670"/>
      <c r="BG41" s="675"/>
      <c r="BH41" s="676"/>
      <c r="BI41" s="676"/>
      <c r="BJ41" s="676"/>
      <c r="BK41" s="676"/>
      <c r="BL41" s="217"/>
      <c r="BM41" s="632" t="s">
        <v>337</v>
      </c>
      <c r="BN41" s="632"/>
      <c r="BO41" s="632"/>
      <c r="BP41" s="632"/>
      <c r="BQ41" s="632"/>
      <c r="BR41" s="632"/>
      <c r="BS41" s="632"/>
      <c r="BT41" s="632"/>
      <c r="BU41" s="633"/>
      <c r="BV41" s="634" t="s">
        <v>121</v>
      </c>
      <c r="BW41" s="635"/>
      <c r="BX41" s="635"/>
      <c r="BY41" s="635"/>
      <c r="BZ41" s="635"/>
      <c r="CA41" s="635"/>
      <c r="CB41" s="671"/>
      <c r="CD41" s="631" t="s">
        <v>338</v>
      </c>
      <c r="CE41" s="632"/>
      <c r="CF41" s="632"/>
      <c r="CG41" s="632"/>
      <c r="CH41" s="632"/>
      <c r="CI41" s="632"/>
      <c r="CJ41" s="632"/>
      <c r="CK41" s="632"/>
      <c r="CL41" s="632"/>
      <c r="CM41" s="632"/>
      <c r="CN41" s="632"/>
      <c r="CO41" s="632"/>
      <c r="CP41" s="632"/>
      <c r="CQ41" s="633"/>
      <c r="CR41" s="634" t="s">
        <v>121</v>
      </c>
      <c r="CS41" s="647"/>
      <c r="CT41" s="647"/>
      <c r="CU41" s="647"/>
      <c r="CV41" s="647"/>
      <c r="CW41" s="647"/>
      <c r="CX41" s="647"/>
      <c r="CY41" s="648"/>
      <c r="CZ41" s="637" t="s">
        <v>121</v>
      </c>
      <c r="DA41" s="649"/>
      <c r="DB41" s="649"/>
      <c r="DC41" s="650"/>
      <c r="DD41" s="640" t="s">
        <v>121</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15">
      <c r="AQ42" s="679" t="s">
        <v>339</v>
      </c>
      <c r="AR42" s="680"/>
      <c r="AS42" s="680"/>
      <c r="AT42" s="680"/>
      <c r="AU42" s="680"/>
      <c r="AV42" s="680"/>
      <c r="AW42" s="680"/>
      <c r="AX42" s="680"/>
      <c r="AY42" s="681"/>
      <c r="AZ42" s="618">
        <v>4587333</v>
      </c>
      <c r="BA42" s="659"/>
      <c r="BB42" s="659"/>
      <c r="BC42" s="659"/>
      <c r="BD42" s="619"/>
      <c r="BE42" s="619"/>
      <c r="BF42" s="682"/>
      <c r="BG42" s="677"/>
      <c r="BH42" s="678"/>
      <c r="BI42" s="678"/>
      <c r="BJ42" s="678"/>
      <c r="BK42" s="678"/>
      <c r="BL42" s="218"/>
      <c r="BM42" s="616" t="s">
        <v>340</v>
      </c>
      <c r="BN42" s="616"/>
      <c r="BO42" s="616"/>
      <c r="BP42" s="616"/>
      <c r="BQ42" s="616"/>
      <c r="BR42" s="616"/>
      <c r="BS42" s="616"/>
      <c r="BT42" s="616"/>
      <c r="BU42" s="617"/>
      <c r="BV42" s="618">
        <v>413</v>
      </c>
      <c r="BW42" s="659"/>
      <c r="BX42" s="659"/>
      <c r="BY42" s="659"/>
      <c r="BZ42" s="659"/>
      <c r="CA42" s="659"/>
      <c r="CB42" s="660"/>
      <c r="CD42" s="631" t="s">
        <v>341</v>
      </c>
      <c r="CE42" s="632"/>
      <c r="CF42" s="632"/>
      <c r="CG42" s="632"/>
      <c r="CH42" s="632"/>
      <c r="CI42" s="632"/>
      <c r="CJ42" s="632"/>
      <c r="CK42" s="632"/>
      <c r="CL42" s="632"/>
      <c r="CM42" s="632"/>
      <c r="CN42" s="632"/>
      <c r="CO42" s="632"/>
      <c r="CP42" s="632"/>
      <c r="CQ42" s="633"/>
      <c r="CR42" s="634">
        <v>8212659</v>
      </c>
      <c r="CS42" s="647"/>
      <c r="CT42" s="647"/>
      <c r="CU42" s="647"/>
      <c r="CV42" s="647"/>
      <c r="CW42" s="647"/>
      <c r="CX42" s="647"/>
      <c r="CY42" s="648"/>
      <c r="CZ42" s="637">
        <v>13</v>
      </c>
      <c r="DA42" s="649"/>
      <c r="DB42" s="649"/>
      <c r="DC42" s="650"/>
      <c r="DD42" s="640">
        <v>1343476</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15">
      <c r="B43" s="208" t="s">
        <v>342</v>
      </c>
      <c r="CD43" s="631" t="s">
        <v>343</v>
      </c>
      <c r="CE43" s="632"/>
      <c r="CF43" s="632"/>
      <c r="CG43" s="632"/>
      <c r="CH43" s="632"/>
      <c r="CI43" s="632"/>
      <c r="CJ43" s="632"/>
      <c r="CK43" s="632"/>
      <c r="CL43" s="632"/>
      <c r="CM43" s="632"/>
      <c r="CN43" s="632"/>
      <c r="CO43" s="632"/>
      <c r="CP43" s="632"/>
      <c r="CQ43" s="633"/>
      <c r="CR43" s="634">
        <v>207211</v>
      </c>
      <c r="CS43" s="647"/>
      <c r="CT43" s="647"/>
      <c r="CU43" s="647"/>
      <c r="CV43" s="647"/>
      <c r="CW43" s="647"/>
      <c r="CX43" s="647"/>
      <c r="CY43" s="648"/>
      <c r="CZ43" s="637">
        <v>0.3</v>
      </c>
      <c r="DA43" s="649"/>
      <c r="DB43" s="649"/>
      <c r="DC43" s="650"/>
      <c r="DD43" s="640">
        <v>207211</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15">
      <c r="B44" s="651" t="s">
        <v>344</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292</v>
      </c>
      <c r="CE44" s="654"/>
      <c r="CF44" s="631" t="s">
        <v>345</v>
      </c>
      <c r="CG44" s="632"/>
      <c r="CH44" s="632"/>
      <c r="CI44" s="632"/>
      <c r="CJ44" s="632"/>
      <c r="CK44" s="632"/>
      <c r="CL44" s="632"/>
      <c r="CM44" s="632"/>
      <c r="CN44" s="632"/>
      <c r="CO44" s="632"/>
      <c r="CP44" s="632"/>
      <c r="CQ44" s="633"/>
      <c r="CR44" s="634">
        <v>8070723</v>
      </c>
      <c r="CS44" s="635"/>
      <c r="CT44" s="635"/>
      <c r="CU44" s="635"/>
      <c r="CV44" s="635"/>
      <c r="CW44" s="635"/>
      <c r="CX44" s="635"/>
      <c r="CY44" s="636"/>
      <c r="CZ44" s="637">
        <v>12.8</v>
      </c>
      <c r="DA44" s="638"/>
      <c r="DB44" s="638"/>
      <c r="DC44" s="639"/>
      <c r="DD44" s="640">
        <v>1300318</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15">
      <c r="B45" s="651" t="s">
        <v>346</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347</v>
      </c>
      <c r="CG45" s="632"/>
      <c r="CH45" s="632"/>
      <c r="CI45" s="632"/>
      <c r="CJ45" s="632"/>
      <c r="CK45" s="632"/>
      <c r="CL45" s="632"/>
      <c r="CM45" s="632"/>
      <c r="CN45" s="632"/>
      <c r="CO45" s="632"/>
      <c r="CP45" s="632"/>
      <c r="CQ45" s="633"/>
      <c r="CR45" s="634">
        <v>2232457</v>
      </c>
      <c r="CS45" s="647"/>
      <c r="CT45" s="647"/>
      <c r="CU45" s="647"/>
      <c r="CV45" s="647"/>
      <c r="CW45" s="647"/>
      <c r="CX45" s="647"/>
      <c r="CY45" s="648"/>
      <c r="CZ45" s="637">
        <v>3.5</v>
      </c>
      <c r="DA45" s="649"/>
      <c r="DB45" s="649"/>
      <c r="DC45" s="650"/>
      <c r="DD45" s="640">
        <v>123106</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15">
      <c r="B46" s="219"/>
      <c r="CD46" s="655"/>
      <c r="CE46" s="656"/>
      <c r="CF46" s="631" t="s">
        <v>348</v>
      </c>
      <c r="CG46" s="632"/>
      <c r="CH46" s="632"/>
      <c r="CI46" s="632"/>
      <c r="CJ46" s="632"/>
      <c r="CK46" s="632"/>
      <c r="CL46" s="632"/>
      <c r="CM46" s="632"/>
      <c r="CN46" s="632"/>
      <c r="CO46" s="632"/>
      <c r="CP46" s="632"/>
      <c r="CQ46" s="633"/>
      <c r="CR46" s="634">
        <v>5505242</v>
      </c>
      <c r="CS46" s="635"/>
      <c r="CT46" s="635"/>
      <c r="CU46" s="635"/>
      <c r="CV46" s="635"/>
      <c r="CW46" s="635"/>
      <c r="CX46" s="635"/>
      <c r="CY46" s="636"/>
      <c r="CZ46" s="637">
        <v>8.6999999999999993</v>
      </c>
      <c r="DA46" s="638"/>
      <c r="DB46" s="638"/>
      <c r="DC46" s="639"/>
      <c r="DD46" s="640">
        <v>1158488</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15">
      <c r="B47" s="219"/>
      <c r="CD47" s="655"/>
      <c r="CE47" s="656"/>
      <c r="CF47" s="631" t="s">
        <v>349</v>
      </c>
      <c r="CG47" s="632"/>
      <c r="CH47" s="632"/>
      <c r="CI47" s="632"/>
      <c r="CJ47" s="632"/>
      <c r="CK47" s="632"/>
      <c r="CL47" s="632"/>
      <c r="CM47" s="632"/>
      <c r="CN47" s="632"/>
      <c r="CO47" s="632"/>
      <c r="CP47" s="632"/>
      <c r="CQ47" s="633"/>
      <c r="CR47" s="634">
        <v>141936</v>
      </c>
      <c r="CS47" s="647"/>
      <c r="CT47" s="647"/>
      <c r="CU47" s="647"/>
      <c r="CV47" s="647"/>
      <c r="CW47" s="647"/>
      <c r="CX47" s="647"/>
      <c r="CY47" s="648"/>
      <c r="CZ47" s="637">
        <v>0.2</v>
      </c>
      <c r="DA47" s="649"/>
      <c r="DB47" s="649"/>
      <c r="DC47" s="650"/>
      <c r="DD47" s="640">
        <v>43158</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x14ac:dyDescent="0.15">
      <c r="B48" s="219"/>
      <c r="CD48" s="657"/>
      <c r="CE48" s="658"/>
      <c r="CF48" s="631" t="s">
        <v>350</v>
      </c>
      <c r="CG48" s="632"/>
      <c r="CH48" s="632"/>
      <c r="CI48" s="632"/>
      <c r="CJ48" s="632"/>
      <c r="CK48" s="632"/>
      <c r="CL48" s="632"/>
      <c r="CM48" s="632"/>
      <c r="CN48" s="632"/>
      <c r="CO48" s="632"/>
      <c r="CP48" s="632"/>
      <c r="CQ48" s="633"/>
      <c r="CR48" s="634" t="s">
        <v>121</v>
      </c>
      <c r="CS48" s="635"/>
      <c r="CT48" s="635"/>
      <c r="CU48" s="635"/>
      <c r="CV48" s="635"/>
      <c r="CW48" s="635"/>
      <c r="CX48" s="635"/>
      <c r="CY48" s="636"/>
      <c r="CZ48" s="637" t="s">
        <v>121</v>
      </c>
      <c r="DA48" s="638"/>
      <c r="DB48" s="638"/>
      <c r="DC48" s="639"/>
      <c r="DD48" s="640" t="s">
        <v>121</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15">
      <c r="B49" s="219"/>
      <c r="CD49" s="615" t="s">
        <v>351</v>
      </c>
      <c r="CE49" s="616"/>
      <c r="CF49" s="616"/>
      <c r="CG49" s="616"/>
      <c r="CH49" s="616"/>
      <c r="CI49" s="616"/>
      <c r="CJ49" s="616"/>
      <c r="CK49" s="616"/>
      <c r="CL49" s="616"/>
      <c r="CM49" s="616"/>
      <c r="CN49" s="616"/>
      <c r="CO49" s="616"/>
      <c r="CP49" s="616"/>
      <c r="CQ49" s="617"/>
      <c r="CR49" s="618">
        <v>63233071</v>
      </c>
      <c r="CS49" s="619"/>
      <c r="CT49" s="619"/>
      <c r="CU49" s="619"/>
      <c r="CV49" s="619"/>
      <c r="CW49" s="619"/>
      <c r="CX49" s="619"/>
      <c r="CY49" s="620"/>
      <c r="CZ49" s="621">
        <v>100</v>
      </c>
      <c r="DA49" s="622"/>
      <c r="DB49" s="622"/>
      <c r="DC49" s="623"/>
      <c r="DD49" s="624">
        <v>36214871</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Xg6Kk1oe1+9e5JD5y7xcFbtblwCc+3HZ/Btn1gfyHkb1PEZYmRILLVcZevIiN+dBpKraWwbvmo3C3cOtRTJgJA==" saltValue="mIBI7GxNF0E8hJ6p0grje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0" zoomScaleNormal="80" zoomScaleSheetLayoutView="70" workbookViewId="0">
      <selection activeCell="BS63" sqref="BS63:CG63"/>
    </sheetView>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107" t="s">
        <v>352</v>
      </c>
      <c r="B2" s="1107"/>
      <c r="C2" s="1107"/>
      <c r="D2" s="1107"/>
      <c r="E2" s="1107"/>
      <c r="F2" s="1107"/>
      <c r="G2" s="1107"/>
      <c r="H2" s="1107"/>
      <c r="I2" s="1107"/>
      <c r="J2" s="1107"/>
      <c r="K2" s="1107"/>
      <c r="L2" s="1107"/>
      <c r="M2" s="1107"/>
      <c r="N2" s="1107"/>
      <c r="O2" s="1107"/>
      <c r="P2" s="1107"/>
      <c r="Q2" s="1107"/>
      <c r="R2" s="1107"/>
      <c r="S2" s="1107"/>
      <c r="T2" s="1107"/>
      <c r="U2" s="1107"/>
      <c r="V2" s="1107"/>
      <c r="W2" s="1107"/>
      <c r="X2" s="1107"/>
      <c r="Y2" s="1107"/>
      <c r="Z2" s="1107"/>
      <c r="AA2" s="1107"/>
      <c r="AB2" s="1107"/>
      <c r="AC2" s="1107"/>
      <c r="AD2" s="1107"/>
      <c r="AE2" s="1107"/>
      <c r="AF2" s="1107"/>
      <c r="AG2" s="1107"/>
      <c r="AH2" s="1107"/>
      <c r="AI2" s="1107"/>
      <c r="AJ2" s="1107"/>
      <c r="AK2" s="1107"/>
      <c r="AL2" s="1107"/>
      <c r="AM2" s="1107"/>
      <c r="AN2" s="1107"/>
      <c r="AO2" s="1107"/>
      <c r="AP2" s="1107"/>
      <c r="AQ2" s="1107"/>
      <c r="AR2" s="1107"/>
      <c r="AS2" s="1107"/>
      <c r="AT2" s="1107"/>
      <c r="AU2" s="1107"/>
      <c r="AV2" s="1107"/>
      <c r="AW2" s="1107"/>
      <c r="AX2" s="1107"/>
      <c r="AY2" s="1107"/>
      <c r="AZ2" s="1107"/>
      <c r="BA2" s="1107"/>
      <c r="BB2" s="1107"/>
      <c r="BC2" s="1107"/>
      <c r="BD2" s="1107"/>
      <c r="BE2" s="1107"/>
      <c r="BF2" s="1107"/>
      <c r="BG2" s="1107"/>
      <c r="BH2" s="1107"/>
      <c r="BI2" s="1107"/>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8" t="s">
        <v>353</v>
      </c>
      <c r="DK2" s="1109"/>
      <c r="DL2" s="1109"/>
      <c r="DM2" s="1109"/>
      <c r="DN2" s="1109"/>
      <c r="DO2" s="1110"/>
      <c r="DP2" s="222"/>
      <c r="DQ2" s="1108" t="s">
        <v>354</v>
      </c>
      <c r="DR2" s="1109"/>
      <c r="DS2" s="1109"/>
      <c r="DT2" s="1109"/>
      <c r="DU2" s="1109"/>
      <c r="DV2" s="1109"/>
      <c r="DW2" s="1109"/>
      <c r="DX2" s="1109"/>
      <c r="DY2" s="1109"/>
      <c r="DZ2" s="1110"/>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1075" t="s">
        <v>355</v>
      </c>
      <c r="B4" s="1075"/>
      <c r="C4" s="1075"/>
      <c r="D4" s="1075"/>
      <c r="E4" s="1075"/>
      <c r="F4" s="1075"/>
      <c r="G4" s="1075"/>
      <c r="H4" s="1075"/>
      <c r="I4" s="1075"/>
      <c r="J4" s="1075"/>
      <c r="K4" s="1075"/>
      <c r="L4" s="1075"/>
      <c r="M4" s="1075"/>
      <c r="N4" s="1075"/>
      <c r="O4" s="1075"/>
      <c r="P4" s="1075"/>
      <c r="Q4" s="1075"/>
      <c r="R4" s="1075"/>
      <c r="S4" s="1075"/>
      <c r="T4" s="1075"/>
      <c r="U4" s="1075"/>
      <c r="V4" s="1075"/>
      <c r="W4" s="1075"/>
      <c r="X4" s="1075"/>
      <c r="Y4" s="1075"/>
      <c r="Z4" s="1075"/>
      <c r="AA4" s="1075"/>
      <c r="AB4" s="1075"/>
      <c r="AC4" s="1075"/>
      <c r="AD4" s="1075"/>
      <c r="AE4" s="1075"/>
      <c r="AF4" s="1075"/>
      <c r="AG4" s="1075"/>
      <c r="AH4" s="1075"/>
      <c r="AI4" s="1075"/>
      <c r="AJ4" s="1075"/>
      <c r="AK4" s="1075"/>
      <c r="AL4" s="1075"/>
      <c r="AM4" s="1075"/>
      <c r="AN4" s="1075"/>
      <c r="AO4" s="1075"/>
      <c r="AP4" s="1075"/>
      <c r="AQ4" s="1075"/>
      <c r="AR4" s="1075"/>
      <c r="AS4" s="1075"/>
      <c r="AT4" s="1075"/>
      <c r="AU4" s="1075"/>
      <c r="AV4" s="1075"/>
      <c r="AW4" s="1075"/>
      <c r="AX4" s="1075"/>
      <c r="AY4" s="1075"/>
      <c r="AZ4" s="226"/>
      <c r="BA4" s="226"/>
      <c r="BB4" s="226"/>
      <c r="BC4" s="226"/>
      <c r="BD4" s="226"/>
      <c r="BE4" s="227"/>
      <c r="BF4" s="227"/>
      <c r="BG4" s="227"/>
      <c r="BH4" s="227"/>
      <c r="BI4" s="227"/>
      <c r="BJ4" s="227"/>
      <c r="BK4" s="227"/>
      <c r="BL4" s="227"/>
      <c r="BM4" s="227"/>
      <c r="BN4" s="227"/>
      <c r="BO4" s="227"/>
      <c r="BP4" s="227"/>
      <c r="BQ4" s="743" t="s">
        <v>356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x14ac:dyDescent="0.15">
      <c r="A5" s="1008" t="s">
        <v>357</v>
      </c>
      <c r="B5" s="1009"/>
      <c r="C5" s="1009"/>
      <c r="D5" s="1009"/>
      <c r="E5" s="1009"/>
      <c r="F5" s="1009"/>
      <c r="G5" s="1009"/>
      <c r="H5" s="1009"/>
      <c r="I5" s="1009"/>
      <c r="J5" s="1009"/>
      <c r="K5" s="1009"/>
      <c r="L5" s="1009"/>
      <c r="M5" s="1009"/>
      <c r="N5" s="1009"/>
      <c r="O5" s="1009"/>
      <c r="P5" s="1010"/>
      <c r="Q5" s="1014" t="s">
        <v>358</v>
      </c>
      <c r="R5" s="1015"/>
      <c r="S5" s="1015"/>
      <c r="T5" s="1015"/>
      <c r="U5" s="1016"/>
      <c r="V5" s="1014" t="s">
        <v>359</v>
      </c>
      <c r="W5" s="1015"/>
      <c r="X5" s="1015"/>
      <c r="Y5" s="1015"/>
      <c r="Z5" s="1016"/>
      <c r="AA5" s="1014" t="s">
        <v>360</v>
      </c>
      <c r="AB5" s="1015"/>
      <c r="AC5" s="1015"/>
      <c r="AD5" s="1015"/>
      <c r="AE5" s="1015"/>
      <c r="AF5" s="1111" t="s">
        <v>361</v>
      </c>
      <c r="AG5" s="1015"/>
      <c r="AH5" s="1015"/>
      <c r="AI5" s="1015"/>
      <c r="AJ5" s="1028"/>
      <c r="AK5" s="1015" t="s">
        <v>362</v>
      </c>
      <c r="AL5" s="1015"/>
      <c r="AM5" s="1015"/>
      <c r="AN5" s="1015"/>
      <c r="AO5" s="1016"/>
      <c r="AP5" s="1014" t="s">
        <v>363</v>
      </c>
      <c r="AQ5" s="1015"/>
      <c r="AR5" s="1015"/>
      <c r="AS5" s="1015"/>
      <c r="AT5" s="1016"/>
      <c r="AU5" s="1014" t="s">
        <v>364</v>
      </c>
      <c r="AV5" s="1015"/>
      <c r="AW5" s="1015"/>
      <c r="AX5" s="1015"/>
      <c r="AY5" s="1028"/>
      <c r="AZ5" s="226"/>
      <c r="BA5" s="226"/>
      <c r="BB5" s="226"/>
      <c r="BC5" s="226"/>
      <c r="BD5" s="226"/>
      <c r="BE5" s="227"/>
      <c r="BF5" s="227"/>
      <c r="BG5" s="227"/>
      <c r="BH5" s="227"/>
      <c r="BI5" s="227"/>
      <c r="BJ5" s="227"/>
      <c r="BK5" s="227"/>
      <c r="BL5" s="227"/>
      <c r="BM5" s="227"/>
      <c r="BN5" s="227"/>
      <c r="BO5" s="227"/>
      <c r="BP5" s="227"/>
      <c r="BQ5" s="1008" t="s">
        <v>365</v>
      </c>
      <c r="BR5" s="1009"/>
      <c r="BS5" s="1009"/>
      <c r="BT5" s="1009"/>
      <c r="BU5" s="1009"/>
      <c r="BV5" s="1009"/>
      <c r="BW5" s="1009"/>
      <c r="BX5" s="1009"/>
      <c r="BY5" s="1009"/>
      <c r="BZ5" s="1009"/>
      <c r="CA5" s="1009"/>
      <c r="CB5" s="1009"/>
      <c r="CC5" s="1009"/>
      <c r="CD5" s="1009"/>
      <c r="CE5" s="1009"/>
      <c r="CF5" s="1009"/>
      <c r="CG5" s="1010"/>
      <c r="CH5" s="1014" t="s">
        <v>366</v>
      </c>
      <c r="CI5" s="1015"/>
      <c r="CJ5" s="1015"/>
      <c r="CK5" s="1015"/>
      <c r="CL5" s="1016"/>
      <c r="CM5" s="1014" t="s">
        <v>367</v>
      </c>
      <c r="CN5" s="1015"/>
      <c r="CO5" s="1015"/>
      <c r="CP5" s="1015"/>
      <c r="CQ5" s="1016"/>
      <c r="CR5" s="1014" t="s">
        <v>368</v>
      </c>
      <c r="CS5" s="1015"/>
      <c r="CT5" s="1015"/>
      <c r="CU5" s="1015"/>
      <c r="CV5" s="1016"/>
      <c r="CW5" s="1014" t="s">
        <v>369</v>
      </c>
      <c r="CX5" s="1015"/>
      <c r="CY5" s="1015"/>
      <c r="CZ5" s="1015"/>
      <c r="DA5" s="1016"/>
      <c r="DB5" s="1014" t="s">
        <v>370</v>
      </c>
      <c r="DC5" s="1015"/>
      <c r="DD5" s="1015"/>
      <c r="DE5" s="1015"/>
      <c r="DF5" s="1016"/>
      <c r="DG5" s="1101" t="s">
        <v>371</v>
      </c>
      <c r="DH5" s="1102"/>
      <c r="DI5" s="1102"/>
      <c r="DJ5" s="1102"/>
      <c r="DK5" s="1103"/>
      <c r="DL5" s="1101" t="s">
        <v>372</v>
      </c>
      <c r="DM5" s="1102"/>
      <c r="DN5" s="1102"/>
      <c r="DO5" s="1102"/>
      <c r="DP5" s="1103"/>
      <c r="DQ5" s="1014" t="s">
        <v>373</v>
      </c>
      <c r="DR5" s="1015"/>
      <c r="DS5" s="1015"/>
      <c r="DT5" s="1015"/>
      <c r="DU5" s="1016"/>
      <c r="DV5" s="1014" t="s">
        <v>364</v>
      </c>
      <c r="DW5" s="1015"/>
      <c r="DX5" s="1015"/>
      <c r="DY5" s="1015"/>
      <c r="DZ5" s="1028"/>
      <c r="EA5" s="228"/>
    </row>
    <row r="6" spans="1:131" s="229" customFormat="1" ht="26.25" customHeight="1" thickBot="1" x14ac:dyDescent="0.2">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12"/>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4"/>
      <c r="DH6" s="1105"/>
      <c r="DI6" s="1105"/>
      <c r="DJ6" s="1105"/>
      <c r="DK6" s="1106"/>
      <c r="DL6" s="1104"/>
      <c r="DM6" s="1105"/>
      <c r="DN6" s="1105"/>
      <c r="DO6" s="1105"/>
      <c r="DP6" s="1106"/>
      <c r="DQ6" s="1017"/>
      <c r="DR6" s="1018"/>
      <c r="DS6" s="1018"/>
      <c r="DT6" s="1018"/>
      <c r="DU6" s="1019"/>
      <c r="DV6" s="1017"/>
      <c r="DW6" s="1018"/>
      <c r="DX6" s="1018"/>
      <c r="DY6" s="1018"/>
      <c r="DZ6" s="1029"/>
      <c r="EA6" s="228"/>
    </row>
    <row r="7" spans="1:131" s="229" customFormat="1" ht="26.25" customHeight="1" thickTop="1" x14ac:dyDescent="0.15">
      <c r="A7" s="230">
        <v>1</v>
      </c>
      <c r="B7" s="1063" t="s">
        <v>374</v>
      </c>
      <c r="C7" s="1064"/>
      <c r="D7" s="1064"/>
      <c r="E7" s="1064"/>
      <c r="F7" s="1064"/>
      <c r="G7" s="1064"/>
      <c r="H7" s="1064"/>
      <c r="I7" s="1064"/>
      <c r="J7" s="1064"/>
      <c r="K7" s="1064"/>
      <c r="L7" s="1064"/>
      <c r="M7" s="1064"/>
      <c r="N7" s="1064"/>
      <c r="O7" s="1064"/>
      <c r="P7" s="1065"/>
      <c r="Q7" s="1119">
        <v>64320</v>
      </c>
      <c r="R7" s="1120"/>
      <c r="S7" s="1120"/>
      <c r="T7" s="1120"/>
      <c r="U7" s="1120"/>
      <c r="V7" s="1120">
        <v>63247</v>
      </c>
      <c r="W7" s="1120"/>
      <c r="X7" s="1120"/>
      <c r="Y7" s="1120"/>
      <c r="Z7" s="1120"/>
      <c r="AA7" s="1120">
        <v>1073</v>
      </c>
      <c r="AB7" s="1120"/>
      <c r="AC7" s="1120"/>
      <c r="AD7" s="1120"/>
      <c r="AE7" s="1121"/>
      <c r="AF7" s="1122">
        <v>815</v>
      </c>
      <c r="AG7" s="1123"/>
      <c r="AH7" s="1123"/>
      <c r="AI7" s="1123"/>
      <c r="AJ7" s="1124"/>
      <c r="AK7" s="1125">
        <v>3341</v>
      </c>
      <c r="AL7" s="1126"/>
      <c r="AM7" s="1126"/>
      <c r="AN7" s="1126"/>
      <c r="AO7" s="1126"/>
      <c r="AP7" s="1126">
        <v>38454</v>
      </c>
      <c r="AQ7" s="1126"/>
      <c r="AR7" s="1126"/>
      <c r="AS7" s="1126"/>
      <c r="AT7" s="1126"/>
      <c r="AU7" s="1127" t="s">
        <v>564</v>
      </c>
      <c r="AV7" s="1127"/>
      <c r="AW7" s="1127"/>
      <c r="AX7" s="1127"/>
      <c r="AY7" s="1128"/>
      <c r="AZ7" s="226"/>
      <c r="BA7" s="226"/>
      <c r="BB7" s="226"/>
      <c r="BC7" s="226"/>
      <c r="BD7" s="226"/>
      <c r="BE7" s="227"/>
      <c r="BF7" s="227"/>
      <c r="BG7" s="227"/>
      <c r="BH7" s="227"/>
      <c r="BI7" s="227"/>
      <c r="BJ7" s="227"/>
      <c r="BK7" s="227"/>
      <c r="BL7" s="227"/>
      <c r="BM7" s="227"/>
      <c r="BN7" s="227"/>
      <c r="BO7" s="227"/>
      <c r="BP7" s="227"/>
      <c r="BQ7" s="230">
        <v>1</v>
      </c>
      <c r="BR7" s="231"/>
      <c r="BS7" s="1116" t="s">
        <v>550</v>
      </c>
      <c r="BT7" s="1117"/>
      <c r="BU7" s="1117"/>
      <c r="BV7" s="1117"/>
      <c r="BW7" s="1117"/>
      <c r="BX7" s="1117"/>
      <c r="BY7" s="1117"/>
      <c r="BZ7" s="1117"/>
      <c r="CA7" s="1117"/>
      <c r="CB7" s="1117"/>
      <c r="CC7" s="1117"/>
      <c r="CD7" s="1117"/>
      <c r="CE7" s="1117"/>
      <c r="CF7" s="1117"/>
      <c r="CG7" s="1129"/>
      <c r="CH7" s="1113">
        <v>-14</v>
      </c>
      <c r="CI7" s="1114"/>
      <c r="CJ7" s="1114"/>
      <c r="CK7" s="1114"/>
      <c r="CL7" s="1115"/>
      <c r="CM7" s="1113">
        <v>200</v>
      </c>
      <c r="CN7" s="1114"/>
      <c r="CO7" s="1114"/>
      <c r="CP7" s="1114"/>
      <c r="CQ7" s="1115"/>
      <c r="CR7" s="1113">
        <v>4</v>
      </c>
      <c r="CS7" s="1114"/>
      <c r="CT7" s="1114"/>
      <c r="CU7" s="1114"/>
      <c r="CV7" s="1115"/>
      <c r="CW7" s="1113" t="s">
        <v>554</v>
      </c>
      <c r="CX7" s="1114"/>
      <c r="CY7" s="1114"/>
      <c r="CZ7" s="1114"/>
      <c r="DA7" s="1115"/>
      <c r="DB7" s="1113" t="s">
        <v>554</v>
      </c>
      <c r="DC7" s="1114"/>
      <c r="DD7" s="1114"/>
      <c r="DE7" s="1114"/>
      <c r="DF7" s="1115"/>
      <c r="DG7" s="1113" t="s">
        <v>554</v>
      </c>
      <c r="DH7" s="1114"/>
      <c r="DI7" s="1114"/>
      <c r="DJ7" s="1114"/>
      <c r="DK7" s="1115"/>
      <c r="DL7" s="1113" t="s">
        <v>554</v>
      </c>
      <c r="DM7" s="1114"/>
      <c r="DN7" s="1114"/>
      <c r="DO7" s="1114"/>
      <c r="DP7" s="1115"/>
      <c r="DQ7" s="1113" t="s">
        <v>554</v>
      </c>
      <c r="DR7" s="1114"/>
      <c r="DS7" s="1114"/>
      <c r="DT7" s="1114"/>
      <c r="DU7" s="1115"/>
      <c r="DV7" s="1116"/>
      <c r="DW7" s="1117"/>
      <c r="DX7" s="1117"/>
      <c r="DY7" s="1117"/>
      <c r="DZ7" s="1118"/>
      <c r="EA7" s="228"/>
    </row>
    <row r="8" spans="1:131" s="229" customFormat="1" ht="26.25" customHeight="1" x14ac:dyDescent="0.15">
      <c r="A8" s="232">
        <v>2</v>
      </c>
      <c r="B8" s="1043" t="s">
        <v>375</v>
      </c>
      <c r="C8" s="1044"/>
      <c r="D8" s="1044"/>
      <c r="E8" s="1044"/>
      <c r="F8" s="1044"/>
      <c r="G8" s="1044"/>
      <c r="H8" s="1044"/>
      <c r="I8" s="1044"/>
      <c r="J8" s="1044"/>
      <c r="K8" s="1044"/>
      <c r="L8" s="1044"/>
      <c r="M8" s="1044"/>
      <c r="N8" s="1044"/>
      <c r="O8" s="1044"/>
      <c r="P8" s="1045"/>
      <c r="Q8" s="1051" t="s">
        <v>554</v>
      </c>
      <c r="R8" s="1052"/>
      <c r="S8" s="1052"/>
      <c r="T8" s="1052"/>
      <c r="U8" s="1052"/>
      <c r="V8" s="1052" t="s">
        <v>554</v>
      </c>
      <c r="W8" s="1052"/>
      <c r="X8" s="1052"/>
      <c r="Y8" s="1052"/>
      <c r="Z8" s="1052"/>
      <c r="AA8" s="1052" t="s">
        <v>554</v>
      </c>
      <c r="AB8" s="1052"/>
      <c r="AC8" s="1052"/>
      <c r="AD8" s="1052"/>
      <c r="AE8" s="1053"/>
      <c r="AF8" s="1048" t="s">
        <v>121</v>
      </c>
      <c r="AG8" s="1049"/>
      <c r="AH8" s="1049"/>
      <c r="AI8" s="1049"/>
      <c r="AJ8" s="1050"/>
      <c r="AK8" s="1097" t="s">
        <v>554</v>
      </c>
      <c r="AL8" s="1098"/>
      <c r="AM8" s="1098"/>
      <c r="AN8" s="1098"/>
      <c r="AO8" s="1098"/>
      <c r="AP8" s="1098" t="s">
        <v>554</v>
      </c>
      <c r="AQ8" s="1098"/>
      <c r="AR8" s="1098"/>
      <c r="AS8" s="1098"/>
      <c r="AT8" s="1098"/>
      <c r="AU8" s="1099"/>
      <c r="AV8" s="1099"/>
      <c r="AW8" s="1099"/>
      <c r="AX8" s="1099"/>
      <c r="AY8" s="1100"/>
      <c r="AZ8" s="226"/>
      <c r="BA8" s="226"/>
      <c r="BB8" s="226"/>
      <c r="BC8" s="226"/>
      <c r="BD8" s="226"/>
      <c r="BE8" s="227"/>
      <c r="BF8" s="227"/>
      <c r="BG8" s="227"/>
      <c r="BH8" s="227"/>
      <c r="BI8" s="227"/>
      <c r="BJ8" s="227"/>
      <c r="BK8" s="227"/>
      <c r="BL8" s="227"/>
      <c r="BM8" s="227"/>
      <c r="BN8" s="227"/>
      <c r="BO8" s="227"/>
      <c r="BP8" s="227"/>
      <c r="BQ8" s="232">
        <v>2</v>
      </c>
      <c r="BR8" s="233"/>
      <c r="BS8" s="1005" t="s">
        <v>551</v>
      </c>
      <c r="BT8" s="1006"/>
      <c r="BU8" s="1006"/>
      <c r="BV8" s="1006"/>
      <c r="BW8" s="1006"/>
      <c r="BX8" s="1006"/>
      <c r="BY8" s="1006"/>
      <c r="BZ8" s="1006"/>
      <c r="CA8" s="1006"/>
      <c r="CB8" s="1006"/>
      <c r="CC8" s="1006"/>
      <c r="CD8" s="1006"/>
      <c r="CE8" s="1006"/>
      <c r="CF8" s="1006"/>
      <c r="CG8" s="1027"/>
      <c r="CH8" s="1002">
        <v>-1</v>
      </c>
      <c r="CI8" s="1003"/>
      <c r="CJ8" s="1003"/>
      <c r="CK8" s="1003"/>
      <c r="CL8" s="1004"/>
      <c r="CM8" s="1002">
        <v>48</v>
      </c>
      <c r="CN8" s="1003"/>
      <c r="CO8" s="1003"/>
      <c r="CP8" s="1003"/>
      <c r="CQ8" s="1004"/>
      <c r="CR8" s="1002">
        <v>17</v>
      </c>
      <c r="CS8" s="1003"/>
      <c r="CT8" s="1003"/>
      <c r="CU8" s="1003"/>
      <c r="CV8" s="1004"/>
      <c r="CW8" s="1002">
        <v>5</v>
      </c>
      <c r="CX8" s="1003"/>
      <c r="CY8" s="1003"/>
      <c r="CZ8" s="1003"/>
      <c r="DA8" s="1004"/>
      <c r="DB8" s="1002" t="s">
        <v>554</v>
      </c>
      <c r="DC8" s="1003"/>
      <c r="DD8" s="1003"/>
      <c r="DE8" s="1003"/>
      <c r="DF8" s="1004"/>
      <c r="DG8" s="1002" t="s">
        <v>554</v>
      </c>
      <c r="DH8" s="1003"/>
      <c r="DI8" s="1003"/>
      <c r="DJ8" s="1003"/>
      <c r="DK8" s="1004"/>
      <c r="DL8" s="1002" t="s">
        <v>554</v>
      </c>
      <c r="DM8" s="1003"/>
      <c r="DN8" s="1003"/>
      <c r="DO8" s="1003"/>
      <c r="DP8" s="1004"/>
      <c r="DQ8" s="1002" t="s">
        <v>554</v>
      </c>
      <c r="DR8" s="1003"/>
      <c r="DS8" s="1003"/>
      <c r="DT8" s="1003"/>
      <c r="DU8" s="1004"/>
      <c r="DV8" s="1005"/>
      <c r="DW8" s="1006"/>
      <c r="DX8" s="1006"/>
      <c r="DY8" s="1006"/>
      <c r="DZ8" s="1007"/>
      <c r="EA8" s="228"/>
    </row>
    <row r="9" spans="1:131" s="229" customFormat="1" ht="26.25" customHeight="1" x14ac:dyDescent="0.15">
      <c r="A9" s="232">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7"/>
      <c r="AL9" s="1098"/>
      <c r="AM9" s="1098"/>
      <c r="AN9" s="1098"/>
      <c r="AO9" s="1098"/>
      <c r="AP9" s="1098"/>
      <c r="AQ9" s="1098"/>
      <c r="AR9" s="1098"/>
      <c r="AS9" s="1098"/>
      <c r="AT9" s="1098"/>
      <c r="AU9" s="1099"/>
      <c r="AV9" s="1099"/>
      <c r="AW9" s="1099"/>
      <c r="AX9" s="1099"/>
      <c r="AY9" s="1100"/>
      <c r="AZ9" s="226"/>
      <c r="BA9" s="226"/>
      <c r="BB9" s="226"/>
      <c r="BC9" s="226"/>
      <c r="BD9" s="226"/>
      <c r="BE9" s="227"/>
      <c r="BF9" s="227"/>
      <c r="BG9" s="227"/>
      <c r="BH9" s="227"/>
      <c r="BI9" s="227"/>
      <c r="BJ9" s="227"/>
      <c r="BK9" s="227"/>
      <c r="BL9" s="227"/>
      <c r="BM9" s="227"/>
      <c r="BN9" s="227"/>
      <c r="BO9" s="227"/>
      <c r="BP9" s="227"/>
      <c r="BQ9" s="232">
        <v>3</v>
      </c>
      <c r="BR9" s="233"/>
      <c r="BS9" s="1005" t="s">
        <v>552</v>
      </c>
      <c r="BT9" s="1006"/>
      <c r="BU9" s="1006"/>
      <c r="BV9" s="1006"/>
      <c r="BW9" s="1006"/>
      <c r="BX9" s="1006"/>
      <c r="BY9" s="1006"/>
      <c r="BZ9" s="1006"/>
      <c r="CA9" s="1006"/>
      <c r="CB9" s="1006"/>
      <c r="CC9" s="1006"/>
      <c r="CD9" s="1006"/>
      <c r="CE9" s="1006"/>
      <c r="CF9" s="1006"/>
      <c r="CG9" s="1027"/>
      <c r="CH9" s="1002">
        <v>-2</v>
      </c>
      <c r="CI9" s="1003"/>
      <c r="CJ9" s="1003"/>
      <c r="CK9" s="1003"/>
      <c r="CL9" s="1004"/>
      <c r="CM9" s="1002">
        <v>48</v>
      </c>
      <c r="CN9" s="1003"/>
      <c r="CO9" s="1003"/>
      <c r="CP9" s="1003"/>
      <c r="CQ9" s="1004"/>
      <c r="CR9" s="1002">
        <v>3</v>
      </c>
      <c r="CS9" s="1003"/>
      <c r="CT9" s="1003"/>
      <c r="CU9" s="1003"/>
      <c r="CV9" s="1004"/>
      <c r="CW9" s="1002" t="s">
        <v>554</v>
      </c>
      <c r="CX9" s="1003"/>
      <c r="CY9" s="1003"/>
      <c r="CZ9" s="1003"/>
      <c r="DA9" s="1004"/>
      <c r="DB9" s="1002" t="s">
        <v>554</v>
      </c>
      <c r="DC9" s="1003"/>
      <c r="DD9" s="1003"/>
      <c r="DE9" s="1003"/>
      <c r="DF9" s="1004"/>
      <c r="DG9" s="1002" t="s">
        <v>554</v>
      </c>
      <c r="DH9" s="1003"/>
      <c r="DI9" s="1003"/>
      <c r="DJ9" s="1003"/>
      <c r="DK9" s="1004"/>
      <c r="DL9" s="1002" t="s">
        <v>554</v>
      </c>
      <c r="DM9" s="1003"/>
      <c r="DN9" s="1003"/>
      <c r="DO9" s="1003"/>
      <c r="DP9" s="1004"/>
      <c r="DQ9" s="1002" t="s">
        <v>554</v>
      </c>
      <c r="DR9" s="1003"/>
      <c r="DS9" s="1003"/>
      <c r="DT9" s="1003"/>
      <c r="DU9" s="1004"/>
      <c r="DV9" s="1005"/>
      <c r="DW9" s="1006"/>
      <c r="DX9" s="1006"/>
      <c r="DY9" s="1006"/>
      <c r="DZ9" s="1007"/>
      <c r="EA9" s="228"/>
    </row>
    <row r="10" spans="1:131" s="229" customFormat="1" ht="26.25" customHeight="1" x14ac:dyDescent="0.15">
      <c r="A10" s="232">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7"/>
      <c r="AL10" s="1098"/>
      <c r="AM10" s="1098"/>
      <c r="AN10" s="1098"/>
      <c r="AO10" s="1098"/>
      <c r="AP10" s="1098"/>
      <c r="AQ10" s="1098"/>
      <c r="AR10" s="1098"/>
      <c r="AS10" s="1098"/>
      <c r="AT10" s="1098"/>
      <c r="AU10" s="1099"/>
      <c r="AV10" s="1099"/>
      <c r="AW10" s="1099"/>
      <c r="AX10" s="1099"/>
      <c r="AY10" s="1100"/>
      <c r="AZ10" s="226"/>
      <c r="BA10" s="226"/>
      <c r="BB10" s="226"/>
      <c r="BC10" s="226"/>
      <c r="BD10" s="226"/>
      <c r="BE10" s="227"/>
      <c r="BF10" s="227"/>
      <c r="BG10" s="227"/>
      <c r="BH10" s="227"/>
      <c r="BI10" s="227"/>
      <c r="BJ10" s="227"/>
      <c r="BK10" s="227"/>
      <c r="BL10" s="227"/>
      <c r="BM10" s="227"/>
      <c r="BN10" s="227"/>
      <c r="BO10" s="227"/>
      <c r="BP10" s="227"/>
      <c r="BQ10" s="232">
        <v>4</v>
      </c>
      <c r="BR10" s="233"/>
      <c r="BS10" s="1005" t="s">
        <v>553</v>
      </c>
      <c r="BT10" s="1006"/>
      <c r="BU10" s="1006"/>
      <c r="BV10" s="1006"/>
      <c r="BW10" s="1006"/>
      <c r="BX10" s="1006"/>
      <c r="BY10" s="1006"/>
      <c r="BZ10" s="1006"/>
      <c r="CA10" s="1006"/>
      <c r="CB10" s="1006"/>
      <c r="CC10" s="1006"/>
      <c r="CD10" s="1006"/>
      <c r="CE10" s="1006"/>
      <c r="CF10" s="1006"/>
      <c r="CG10" s="1027"/>
      <c r="CH10" s="1002">
        <v>48</v>
      </c>
      <c r="CI10" s="1003"/>
      <c r="CJ10" s="1003"/>
      <c r="CK10" s="1003"/>
      <c r="CL10" s="1004"/>
      <c r="CM10" s="1002">
        <v>115</v>
      </c>
      <c r="CN10" s="1003"/>
      <c r="CO10" s="1003"/>
      <c r="CP10" s="1003"/>
      <c r="CQ10" s="1004"/>
      <c r="CR10" s="1002">
        <v>0</v>
      </c>
      <c r="CS10" s="1003"/>
      <c r="CT10" s="1003"/>
      <c r="CU10" s="1003"/>
      <c r="CV10" s="1004"/>
      <c r="CW10" s="1002" t="s">
        <v>554</v>
      </c>
      <c r="CX10" s="1003"/>
      <c r="CY10" s="1003"/>
      <c r="CZ10" s="1003"/>
      <c r="DA10" s="1004"/>
      <c r="DB10" s="1002" t="s">
        <v>554</v>
      </c>
      <c r="DC10" s="1003"/>
      <c r="DD10" s="1003"/>
      <c r="DE10" s="1003"/>
      <c r="DF10" s="1004"/>
      <c r="DG10" s="1002" t="s">
        <v>554</v>
      </c>
      <c r="DH10" s="1003"/>
      <c r="DI10" s="1003"/>
      <c r="DJ10" s="1003"/>
      <c r="DK10" s="1004"/>
      <c r="DL10" s="1002" t="s">
        <v>554</v>
      </c>
      <c r="DM10" s="1003"/>
      <c r="DN10" s="1003"/>
      <c r="DO10" s="1003"/>
      <c r="DP10" s="1004"/>
      <c r="DQ10" s="1002" t="s">
        <v>554</v>
      </c>
      <c r="DR10" s="1003"/>
      <c r="DS10" s="1003"/>
      <c r="DT10" s="1003"/>
      <c r="DU10" s="1004"/>
      <c r="DV10" s="1005"/>
      <c r="DW10" s="1006"/>
      <c r="DX10" s="1006"/>
      <c r="DY10" s="1006"/>
      <c r="DZ10" s="1007"/>
      <c r="EA10" s="228"/>
    </row>
    <row r="11" spans="1:131" s="229" customFormat="1" ht="26.25" customHeight="1" x14ac:dyDescent="0.15">
      <c r="A11" s="232">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7"/>
      <c r="AL11" s="1098"/>
      <c r="AM11" s="1098"/>
      <c r="AN11" s="1098"/>
      <c r="AO11" s="1098"/>
      <c r="AP11" s="1098"/>
      <c r="AQ11" s="1098"/>
      <c r="AR11" s="1098"/>
      <c r="AS11" s="1098"/>
      <c r="AT11" s="1098"/>
      <c r="AU11" s="1099"/>
      <c r="AV11" s="1099"/>
      <c r="AW11" s="1099"/>
      <c r="AX11" s="1099"/>
      <c r="AY11" s="1100"/>
      <c r="AZ11" s="226"/>
      <c r="BA11" s="226"/>
      <c r="BB11" s="226"/>
      <c r="BC11" s="226"/>
      <c r="BD11" s="226"/>
      <c r="BE11" s="227"/>
      <c r="BF11" s="227"/>
      <c r="BG11" s="227"/>
      <c r="BH11" s="227"/>
      <c r="BI11" s="227"/>
      <c r="BJ11" s="227"/>
      <c r="BK11" s="227"/>
      <c r="BL11" s="227"/>
      <c r="BM11" s="227"/>
      <c r="BN11" s="227"/>
      <c r="BO11" s="227"/>
      <c r="BP11" s="227"/>
      <c r="BQ11" s="232">
        <v>5</v>
      </c>
      <c r="BR11" s="233"/>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8"/>
    </row>
    <row r="12" spans="1:131" s="229" customFormat="1" ht="26.25" customHeight="1" x14ac:dyDescent="0.15">
      <c r="A12" s="232">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7"/>
      <c r="AL12" s="1098"/>
      <c r="AM12" s="1098"/>
      <c r="AN12" s="1098"/>
      <c r="AO12" s="1098"/>
      <c r="AP12" s="1098"/>
      <c r="AQ12" s="1098"/>
      <c r="AR12" s="1098"/>
      <c r="AS12" s="1098"/>
      <c r="AT12" s="1098"/>
      <c r="AU12" s="1099"/>
      <c r="AV12" s="1099"/>
      <c r="AW12" s="1099"/>
      <c r="AX12" s="1099"/>
      <c r="AY12" s="1100"/>
      <c r="AZ12" s="226"/>
      <c r="BA12" s="226"/>
      <c r="BB12" s="226"/>
      <c r="BC12" s="226"/>
      <c r="BD12" s="226"/>
      <c r="BE12" s="227"/>
      <c r="BF12" s="227"/>
      <c r="BG12" s="227"/>
      <c r="BH12" s="227"/>
      <c r="BI12" s="227"/>
      <c r="BJ12" s="227"/>
      <c r="BK12" s="227"/>
      <c r="BL12" s="227"/>
      <c r="BM12" s="227"/>
      <c r="BN12" s="227"/>
      <c r="BO12" s="227"/>
      <c r="BP12" s="227"/>
      <c r="BQ12" s="232">
        <v>6</v>
      </c>
      <c r="BR12" s="233"/>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8"/>
    </row>
    <row r="13" spans="1:131" s="229" customFormat="1" ht="26.25" customHeight="1" x14ac:dyDescent="0.15">
      <c r="A13" s="232">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7"/>
      <c r="AL13" s="1098"/>
      <c r="AM13" s="1098"/>
      <c r="AN13" s="1098"/>
      <c r="AO13" s="1098"/>
      <c r="AP13" s="1098"/>
      <c r="AQ13" s="1098"/>
      <c r="AR13" s="1098"/>
      <c r="AS13" s="1098"/>
      <c r="AT13" s="1098"/>
      <c r="AU13" s="1099"/>
      <c r="AV13" s="1099"/>
      <c r="AW13" s="1099"/>
      <c r="AX13" s="1099"/>
      <c r="AY13" s="1100"/>
      <c r="AZ13" s="226"/>
      <c r="BA13" s="226"/>
      <c r="BB13" s="226"/>
      <c r="BC13" s="226"/>
      <c r="BD13" s="226"/>
      <c r="BE13" s="227"/>
      <c r="BF13" s="227"/>
      <c r="BG13" s="227"/>
      <c r="BH13" s="227"/>
      <c r="BI13" s="227"/>
      <c r="BJ13" s="227"/>
      <c r="BK13" s="227"/>
      <c r="BL13" s="227"/>
      <c r="BM13" s="227"/>
      <c r="BN13" s="227"/>
      <c r="BO13" s="227"/>
      <c r="BP13" s="227"/>
      <c r="BQ13" s="232">
        <v>7</v>
      </c>
      <c r="BR13" s="233"/>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8"/>
    </row>
    <row r="14" spans="1:131" s="229" customFormat="1" ht="26.25" customHeight="1" x14ac:dyDescent="0.15">
      <c r="A14" s="232">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7"/>
      <c r="AL14" s="1098"/>
      <c r="AM14" s="1098"/>
      <c r="AN14" s="1098"/>
      <c r="AO14" s="1098"/>
      <c r="AP14" s="1098"/>
      <c r="AQ14" s="1098"/>
      <c r="AR14" s="1098"/>
      <c r="AS14" s="1098"/>
      <c r="AT14" s="1098"/>
      <c r="AU14" s="1099"/>
      <c r="AV14" s="1099"/>
      <c r="AW14" s="1099"/>
      <c r="AX14" s="1099"/>
      <c r="AY14" s="1100"/>
      <c r="AZ14" s="226"/>
      <c r="BA14" s="226"/>
      <c r="BB14" s="226"/>
      <c r="BC14" s="226"/>
      <c r="BD14" s="226"/>
      <c r="BE14" s="227"/>
      <c r="BF14" s="227"/>
      <c r="BG14" s="227"/>
      <c r="BH14" s="227"/>
      <c r="BI14" s="227"/>
      <c r="BJ14" s="227"/>
      <c r="BK14" s="227"/>
      <c r="BL14" s="227"/>
      <c r="BM14" s="227"/>
      <c r="BN14" s="227"/>
      <c r="BO14" s="227"/>
      <c r="BP14" s="227"/>
      <c r="BQ14" s="232">
        <v>8</v>
      </c>
      <c r="BR14" s="233"/>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8"/>
    </row>
    <row r="15" spans="1:131" s="229" customFormat="1" ht="26.25" customHeight="1" x14ac:dyDescent="0.15">
      <c r="A15" s="232">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7"/>
      <c r="AL15" s="1098"/>
      <c r="AM15" s="1098"/>
      <c r="AN15" s="1098"/>
      <c r="AO15" s="1098"/>
      <c r="AP15" s="1098"/>
      <c r="AQ15" s="1098"/>
      <c r="AR15" s="1098"/>
      <c r="AS15" s="1098"/>
      <c r="AT15" s="1098"/>
      <c r="AU15" s="1099"/>
      <c r="AV15" s="1099"/>
      <c r="AW15" s="1099"/>
      <c r="AX15" s="1099"/>
      <c r="AY15" s="1100"/>
      <c r="AZ15" s="226"/>
      <c r="BA15" s="226"/>
      <c r="BB15" s="226"/>
      <c r="BC15" s="226"/>
      <c r="BD15" s="226"/>
      <c r="BE15" s="227"/>
      <c r="BF15" s="227"/>
      <c r="BG15" s="227"/>
      <c r="BH15" s="227"/>
      <c r="BI15" s="227"/>
      <c r="BJ15" s="227"/>
      <c r="BK15" s="227"/>
      <c r="BL15" s="227"/>
      <c r="BM15" s="227"/>
      <c r="BN15" s="227"/>
      <c r="BO15" s="227"/>
      <c r="BP15" s="227"/>
      <c r="BQ15" s="232">
        <v>9</v>
      </c>
      <c r="BR15" s="233"/>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8"/>
    </row>
    <row r="16" spans="1:131" s="229" customFormat="1" ht="26.25" customHeight="1" x14ac:dyDescent="0.15">
      <c r="A16" s="232">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7"/>
      <c r="AL16" s="1098"/>
      <c r="AM16" s="1098"/>
      <c r="AN16" s="1098"/>
      <c r="AO16" s="1098"/>
      <c r="AP16" s="1098"/>
      <c r="AQ16" s="1098"/>
      <c r="AR16" s="1098"/>
      <c r="AS16" s="1098"/>
      <c r="AT16" s="1098"/>
      <c r="AU16" s="1099"/>
      <c r="AV16" s="1099"/>
      <c r="AW16" s="1099"/>
      <c r="AX16" s="1099"/>
      <c r="AY16" s="1100"/>
      <c r="AZ16" s="226"/>
      <c r="BA16" s="226"/>
      <c r="BB16" s="226"/>
      <c r="BC16" s="226"/>
      <c r="BD16" s="226"/>
      <c r="BE16" s="227"/>
      <c r="BF16" s="227"/>
      <c r="BG16" s="227"/>
      <c r="BH16" s="227"/>
      <c r="BI16" s="227"/>
      <c r="BJ16" s="227"/>
      <c r="BK16" s="227"/>
      <c r="BL16" s="227"/>
      <c r="BM16" s="227"/>
      <c r="BN16" s="227"/>
      <c r="BO16" s="227"/>
      <c r="BP16" s="227"/>
      <c r="BQ16" s="232">
        <v>10</v>
      </c>
      <c r="BR16" s="233"/>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8"/>
    </row>
    <row r="17" spans="1:131" s="229" customFormat="1" ht="26.25" customHeight="1" x14ac:dyDescent="0.15">
      <c r="A17" s="232">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7"/>
      <c r="AL17" s="1098"/>
      <c r="AM17" s="1098"/>
      <c r="AN17" s="1098"/>
      <c r="AO17" s="1098"/>
      <c r="AP17" s="1098"/>
      <c r="AQ17" s="1098"/>
      <c r="AR17" s="1098"/>
      <c r="AS17" s="1098"/>
      <c r="AT17" s="1098"/>
      <c r="AU17" s="1099"/>
      <c r="AV17" s="1099"/>
      <c r="AW17" s="1099"/>
      <c r="AX17" s="1099"/>
      <c r="AY17" s="1100"/>
      <c r="AZ17" s="226"/>
      <c r="BA17" s="226"/>
      <c r="BB17" s="226"/>
      <c r="BC17" s="226"/>
      <c r="BD17" s="226"/>
      <c r="BE17" s="227"/>
      <c r="BF17" s="227"/>
      <c r="BG17" s="227"/>
      <c r="BH17" s="227"/>
      <c r="BI17" s="227"/>
      <c r="BJ17" s="227"/>
      <c r="BK17" s="227"/>
      <c r="BL17" s="227"/>
      <c r="BM17" s="227"/>
      <c r="BN17" s="227"/>
      <c r="BO17" s="227"/>
      <c r="BP17" s="227"/>
      <c r="BQ17" s="232">
        <v>11</v>
      </c>
      <c r="BR17" s="233"/>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8"/>
    </row>
    <row r="18" spans="1:131" s="229" customFormat="1" ht="26.25" customHeight="1" x14ac:dyDescent="0.15">
      <c r="A18" s="232">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7"/>
      <c r="AL18" s="1098"/>
      <c r="AM18" s="1098"/>
      <c r="AN18" s="1098"/>
      <c r="AO18" s="1098"/>
      <c r="AP18" s="1098"/>
      <c r="AQ18" s="1098"/>
      <c r="AR18" s="1098"/>
      <c r="AS18" s="1098"/>
      <c r="AT18" s="1098"/>
      <c r="AU18" s="1099"/>
      <c r="AV18" s="1099"/>
      <c r="AW18" s="1099"/>
      <c r="AX18" s="1099"/>
      <c r="AY18" s="1100"/>
      <c r="AZ18" s="226"/>
      <c r="BA18" s="226"/>
      <c r="BB18" s="226"/>
      <c r="BC18" s="226"/>
      <c r="BD18" s="226"/>
      <c r="BE18" s="227"/>
      <c r="BF18" s="227"/>
      <c r="BG18" s="227"/>
      <c r="BH18" s="227"/>
      <c r="BI18" s="227"/>
      <c r="BJ18" s="227"/>
      <c r="BK18" s="227"/>
      <c r="BL18" s="227"/>
      <c r="BM18" s="227"/>
      <c r="BN18" s="227"/>
      <c r="BO18" s="227"/>
      <c r="BP18" s="227"/>
      <c r="BQ18" s="232">
        <v>12</v>
      </c>
      <c r="BR18" s="233"/>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8"/>
    </row>
    <row r="19" spans="1:131" s="229" customFormat="1" ht="26.25" customHeight="1" x14ac:dyDescent="0.15">
      <c r="A19" s="232">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7"/>
      <c r="AL19" s="1098"/>
      <c r="AM19" s="1098"/>
      <c r="AN19" s="1098"/>
      <c r="AO19" s="1098"/>
      <c r="AP19" s="1098"/>
      <c r="AQ19" s="1098"/>
      <c r="AR19" s="1098"/>
      <c r="AS19" s="1098"/>
      <c r="AT19" s="1098"/>
      <c r="AU19" s="1099"/>
      <c r="AV19" s="1099"/>
      <c r="AW19" s="1099"/>
      <c r="AX19" s="1099"/>
      <c r="AY19" s="1100"/>
      <c r="AZ19" s="226"/>
      <c r="BA19" s="226"/>
      <c r="BB19" s="226"/>
      <c r="BC19" s="226"/>
      <c r="BD19" s="226"/>
      <c r="BE19" s="227"/>
      <c r="BF19" s="227"/>
      <c r="BG19" s="227"/>
      <c r="BH19" s="227"/>
      <c r="BI19" s="227"/>
      <c r="BJ19" s="227"/>
      <c r="BK19" s="227"/>
      <c r="BL19" s="227"/>
      <c r="BM19" s="227"/>
      <c r="BN19" s="227"/>
      <c r="BO19" s="227"/>
      <c r="BP19" s="227"/>
      <c r="BQ19" s="232">
        <v>13</v>
      </c>
      <c r="BR19" s="233"/>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8"/>
    </row>
    <row r="20" spans="1:131" s="229" customFormat="1" ht="26.25" customHeight="1" x14ac:dyDescent="0.15">
      <c r="A20" s="232">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7"/>
      <c r="AL20" s="1098"/>
      <c r="AM20" s="1098"/>
      <c r="AN20" s="1098"/>
      <c r="AO20" s="1098"/>
      <c r="AP20" s="1098"/>
      <c r="AQ20" s="1098"/>
      <c r="AR20" s="1098"/>
      <c r="AS20" s="1098"/>
      <c r="AT20" s="1098"/>
      <c r="AU20" s="1099"/>
      <c r="AV20" s="1099"/>
      <c r="AW20" s="1099"/>
      <c r="AX20" s="1099"/>
      <c r="AY20" s="1100"/>
      <c r="AZ20" s="226"/>
      <c r="BA20" s="226"/>
      <c r="BB20" s="226"/>
      <c r="BC20" s="226"/>
      <c r="BD20" s="226"/>
      <c r="BE20" s="227"/>
      <c r="BF20" s="227"/>
      <c r="BG20" s="227"/>
      <c r="BH20" s="227"/>
      <c r="BI20" s="227"/>
      <c r="BJ20" s="227"/>
      <c r="BK20" s="227"/>
      <c r="BL20" s="227"/>
      <c r="BM20" s="227"/>
      <c r="BN20" s="227"/>
      <c r="BO20" s="227"/>
      <c r="BP20" s="227"/>
      <c r="BQ20" s="232">
        <v>14</v>
      </c>
      <c r="BR20" s="233"/>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8"/>
    </row>
    <row r="21" spans="1:131" s="229" customFormat="1" ht="26.25" customHeight="1" thickBot="1" x14ac:dyDescent="0.2">
      <c r="A21" s="232">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7"/>
      <c r="AL21" s="1098"/>
      <c r="AM21" s="1098"/>
      <c r="AN21" s="1098"/>
      <c r="AO21" s="1098"/>
      <c r="AP21" s="1098"/>
      <c r="AQ21" s="1098"/>
      <c r="AR21" s="1098"/>
      <c r="AS21" s="1098"/>
      <c r="AT21" s="1098"/>
      <c r="AU21" s="1099"/>
      <c r="AV21" s="1099"/>
      <c r="AW21" s="1099"/>
      <c r="AX21" s="1099"/>
      <c r="AY21" s="1100"/>
      <c r="AZ21" s="226"/>
      <c r="BA21" s="226"/>
      <c r="BB21" s="226"/>
      <c r="BC21" s="226"/>
      <c r="BD21" s="226"/>
      <c r="BE21" s="227"/>
      <c r="BF21" s="227"/>
      <c r="BG21" s="227"/>
      <c r="BH21" s="227"/>
      <c r="BI21" s="227"/>
      <c r="BJ21" s="227"/>
      <c r="BK21" s="227"/>
      <c r="BL21" s="227"/>
      <c r="BM21" s="227"/>
      <c r="BN21" s="227"/>
      <c r="BO21" s="227"/>
      <c r="BP21" s="227"/>
      <c r="BQ21" s="232">
        <v>15</v>
      </c>
      <c r="BR21" s="233"/>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8"/>
    </row>
    <row r="22" spans="1:131" s="229" customFormat="1" ht="26.25" customHeight="1" x14ac:dyDescent="0.15">
      <c r="A22" s="232">
        <v>16</v>
      </c>
      <c r="B22" s="1043"/>
      <c r="C22" s="1044"/>
      <c r="D22" s="1044"/>
      <c r="E22" s="1044"/>
      <c r="F22" s="1044"/>
      <c r="G22" s="1044"/>
      <c r="H22" s="1044"/>
      <c r="I22" s="1044"/>
      <c r="J22" s="1044"/>
      <c r="K22" s="1044"/>
      <c r="L22" s="1044"/>
      <c r="M22" s="1044"/>
      <c r="N22" s="1044"/>
      <c r="O22" s="1044"/>
      <c r="P22" s="1045"/>
      <c r="Q22" s="1090"/>
      <c r="R22" s="1091"/>
      <c r="S22" s="1091"/>
      <c r="T22" s="1091"/>
      <c r="U22" s="1091"/>
      <c r="V22" s="1091"/>
      <c r="W22" s="1091"/>
      <c r="X22" s="1091"/>
      <c r="Y22" s="1091"/>
      <c r="Z22" s="1091"/>
      <c r="AA22" s="1091"/>
      <c r="AB22" s="1091"/>
      <c r="AC22" s="1091"/>
      <c r="AD22" s="1091"/>
      <c r="AE22" s="1092"/>
      <c r="AF22" s="1048"/>
      <c r="AG22" s="1049"/>
      <c r="AH22" s="1049"/>
      <c r="AI22" s="1049"/>
      <c r="AJ22" s="1050"/>
      <c r="AK22" s="1093"/>
      <c r="AL22" s="1094"/>
      <c r="AM22" s="1094"/>
      <c r="AN22" s="1094"/>
      <c r="AO22" s="1094"/>
      <c r="AP22" s="1094"/>
      <c r="AQ22" s="1094"/>
      <c r="AR22" s="1094"/>
      <c r="AS22" s="1094"/>
      <c r="AT22" s="1094"/>
      <c r="AU22" s="1095"/>
      <c r="AV22" s="1095"/>
      <c r="AW22" s="1095"/>
      <c r="AX22" s="1095"/>
      <c r="AY22" s="1096"/>
      <c r="AZ22" s="1041" t="s">
        <v>376</v>
      </c>
      <c r="BA22" s="1041"/>
      <c r="BB22" s="1041"/>
      <c r="BC22" s="1041"/>
      <c r="BD22" s="1042"/>
      <c r="BE22" s="227"/>
      <c r="BF22" s="227"/>
      <c r="BG22" s="227"/>
      <c r="BH22" s="227"/>
      <c r="BI22" s="227"/>
      <c r="BJ22" s="227"/>
      <c r="BK22" s="227"/>
      <c r="BL22" s="227"/>
      <c r="BM22" s="227"/>
      <c r="BN22" s="227"/>
      <c r="BO22" s="227"/>
      <c r="BP22" s="227"/>
      <c r="BQ22" s="232">
        <v>16</v>
      </c>
      <c r="BR22" s="233"/>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8"/>
    </row>
    <row r="23" spans="1:131" s="229" customFormat="1" ht="26.25" customHeight="1" thickBot="1" x14ac:dyDescent="0.2">
      <c r="A23" s="234" t="s">
        <v>377</v>
      </c>
      <c r="B23" s="950" t="s">
        <v>378</v>
      </c>
      <c r="C23" s="951"/>
      <c r="D23" s="951"/>
      <c r="E23" s="951"/>
      <c r="F23" s="951"/>
      <c r="G23" s="951"/>
      <c r="H23" s="951"/>
      <c r="I23" s="951"/>
      <c r="J23" s="951"/>
      <c r="K23" s="951"/>
      <c r="L23" s="951"/>
      <c r="M23" s="951"/>
      <c r="N23" s="951"/>
      <c r="O23" s="951"/>
      <c r="P23" s="961"/>
      <c r="Q23" s="1083">
        <v>64320</v>
      </c>
      <c r="R23" s="1081"/>
      <c r="S23" s="1081"/>
      <c r="T23" s="1081"/>
      <c r="U23" s="1084"/>
      <c r="V23" s="1085">
        <v>63247</v>
      </c>
      <c r="W23" s="1081"/>
      <c r="X23" s="1081"/>
      <c r="Y23" s="1081"/>
      <c r="Z23" s="1084"/>
      <c r="AA23" s="1085">
        <v>1073</v>
      </c>
      <c r="AB23" s="1081"/>
      <c r="AC23" s="1081"/>
      <c r="AD23" s="1081"/>
      <c r="AE23" s="1082"/>
      <c r="AF23" s="1086">
        <v>815</v>
      </c>
      <c r="AG23" s="1077"/>
      <c r="AH23" s="1077"/>
      <c r="AI23" s="1077"/>
      <c r="AJ23" s="1087"/>
      <c r="AK23" s="1088"/>
      <c r="AL23" s="1089"/>
      <c r="AM23" s="1089"/>
      <c r="AN23" s="1089"/>
      <c r="AO23" s="1089"/>
      <c r="AP23" s="1077">
        <v>38454</v>
      </c>
      <c r="AQ23" s="1077"/>
      <c r="AR23" s="1077"/>
      <c r="AS23" s="1077"/>
      <c r="AT23" s="1077"/>
      <c r="AU23" s="1078"/>
      <c r="AV23" s="1078"/>
      <c r="AW23" s="1078"/>
      <c r="AX23" s="1078"/>
      <c r="AY23" s="1079"/>
      <c r="AZ23" s="1080" t="s">
        <v>121</v>
      </c>
      <c r="BA23" s="1081"/>
      <c r="BB23" s="1081"/>
      <c r="BC23" s="1081"/>
      <c r="BD23" s="1082"/>
      <c r="BE23" s="227"/>
      <c r="BF23" s="227"/>
      <c r="BG23" s="227"/>
      <c r="BH23" s="227"/>
      <c r="BI23" s="227"/>
      <c r="BJ23" s="227"/>
      <c r="BK23" s="227"/>
      <c r="BL23" s="227"/>
      <c r="BM23" s="227"/>
      <c r="BN23" s="227"/>
      <c r="BO23" s="227"/>
      <c r="BP23" s="227"/>
      <c r="BQ23" s="232">
        <v>17</v>
      </c>
      <c r="BR23" s="233"/>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8"/>
    </row>
    <row r="24" spans="1:131" s="229" customFormat="1" ht="26.25" customHeight="1" x14ac:dyDescent="0.15">
      <c r="A24" s="1076" t="s">
        <v>379</v>
      </c>
      <c r="B24" s="1076"/>
      <c r="C24" s="1076"/>
      <c r="D24" s="1076"/>
      <c r="E24" s="1076"/>
      <c r="F24" s="1076"/>
      <c r="G24" s="1076"/>
      <c r="H24" s="1076"/>
      <c r="I24" s="1076"/>
      <c r="J24" s="1076"/>
      <c r="K24" s="1076"/>
      <c r="L24" s="1076"/>
      <c r="M24" s="1076"/>
      <c r="N24" s="1076"/>
      <c r="O24" s="1076"/>
      <c r="P24" s="1076"/>
      <c r="Q24" s="1076"/>
      <c r="R24" s="1076"/>
      <c r="S24" s="1076"/>
      <c r="T24" s="1076"/>
      <c r="U24" s="1076"/>
      <c r="V24" s="1076"/>
      <c r="W24" s="1076"/>
      <c r="X24" s="1076"/>
      <c r="Y24" s="1076"/>
      <c r="Z24" s="1076"/>
      <c r="AA24" s="1076"/>
      <c r="AB24" s="1076"/>
      <c r="AC24" s="1076"/>
      <c r="AD24" s="1076"/>
      <c r="AE24" s="1076"/>
      <c r="AF24" s="1076"/>
      <c r="AG24" s="1076"/>
      <c r="AH24" s="1076"/>
      <c r="AI24" s="1076"/>
      <c r="AJ24" s="1076"/>
      <c r="AK24" s="1076"/>
      <c r="AL24" s="1076"/>
      <c r="AM24" s="1076"/>
      <c r="AN24" s="1076"/>
      <c r="AO24" s="1076"/>
      <c r="AP24" s="1076"/>
      <c r="AQ24" s="1076"/>
      <c r="AR24" s="1076"/>
      <c r="AS24" s="1076"/>
      <c r="AT24" s="1076"/>
      <c r="AU24" s="1076"/>
      <c r="AV24" s="1076"/>
      <c r="AW24" s="1076"/>
      <c r="AX24" s="1076"/>
      <c r="AY24" s="1076"/>
      <c r="AZ24" s="226"/>
      <c r="BA24" s="226"/>
      <c r="BB24" s="226"/>
      <c r="BC24" s="226"/>
      <c r="BD24" s="226"/>
      <c r="BE24" s="227"/>
      <c r="BF24" s="227"/>
      <c r="BG24" s="227"/>
      <c r="BH24" s="227"/>
      <c r="BI24" s="227"/>
      <c r="BJ24" s="227"/>
      <c r="BK24" s="227"/>
      <c r="BL24" s="227"/>
      <c r="BM24" s="227"/>
      <c r="BN24" s="227"/>
      <c r="BO24" s="227"/>
      <c r="BP24" s="227"/>
      <c r="BQ24" s="232">
        <v>18</v>
      </c>
      <c r="BR24" s="233"/>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8"/>
    </row>
    <row r="25" spans="1:131" ht="26.25" customHeight="1" thickBot="1" x14ac:dyDescent="0.2">
      <c r="A25" s="1075" t="s">
        <v>380</v>
      </c>
      <c r="B25" s="1075"/>
      <c r="C25" s="1075"/>
      <c r="D25" s="1075"/>
      <c r="E25" s="1075"/>
      <c r="F25" s="1075"/>
      <c r="G25" s="1075"/>
      <c r="H25" s="1075"/>
      <c r="I25" s="1075"/>
      <c r="J25" s="1075"/>
      <c r="K25" s="1075"/>
      <c r="L25" s="1075"/>
      <c r="M25" s="1075"/>
      <c r="N25" s="1075"/>
      <c r="O25" s="1075"/>
      <c r="P25" s="1075"/>
      <c r="Q25" s="1075"/>
      <c r="R25" s="1075"/>
      <c r="S25" s="1075"/>
      <c r="T25" s="1075"/>
      <c r="U25" s="1075"/>
      <c r="V25" s="1075"/>
      <c r="W25" s="1075"/>
      <c r="X25" s="1075"/>
      <c r="Y25" s="1075"/>
      <c r="Z25" s="1075"/>
      <c r="AA25" s="1075"/>
      <c r="AB25" s="1075"/>
      <c r="AC25" s="1075"/>
      <c r="AD25" s="1075"/>
      <c r="AE25" s="1075"/>
      <c r="AF25" s="1075"/>
      <c r="AG25" s="1075"/>
      <c r="AH25" s="1075"/>
      <c r="AI25" s="1075"/>
      <c r="AJ25" s="1075"/>
      <c r="AK25" s="1075"/>
      <c r="AL25" s="1075"/>
      <c r="AM25" s="1075"/>
      <c r="AN25" s="1075"/>
      <c r="AO25" s="1075"/>
      <c r="AP25" s="1075"/>
      <c r="AQ25" s="1075"/>
      <c r="AR25" s="1075"/>
      <c r="AS25" s="1075"/>
      <c r="AT25" s="1075"/>
      <c r="AU25" s="1075"/>
      <c r="AV25" s="1075"/>
      <c r="AW25" s="1075"/>
      <c r="AX25" s="1075"/>
      <c r="AY25" s="1075"/>
      <c r="AZ25" s="1075"/>
      <c r="BA25" s="1075"/>
      <c r="BB25" s="1075"/>
      <c r="BC25" s="1075"/>
      <c r="BD25" s="1075"/>
      <c r="BE25" s="1075"/>
      <c r="BF25" s="1075"/>
      <c r="BG25" s="1075"/>
      <c r="BH25" s="1075"/>
      <c r="BI25" s="1075"/>
      <c r="BJ25" s="226"/>
      <c r="BK25" s="226"/>
      <c r="BL25" s="226"/>
      <c r="BM25" s="226"/>
      <c r="BN25" s="226"/>
      <c r="BO25" s="235"/>
      <c r="BP25" s="235"/>
      <c r="BQ25" s="232">
        <v>19</v>
      </c>
      <c r="BR25" s="233"/>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15">
      <c r="A26" s="1008" t="s">
        <v>357</v>
      </c>
      <c r="B26" s="1009"/>
      <c r="C26" s="1009"/>
      <c r="D26" s="1009"/>
      <c r="E26" s="1009"/>
      <c r="F26" s="1009"/>
      <c r="G26" s="1009"/>
      <c r="H26" s="1009"/>
      <c r="I26" s="1009"/>
      <c r="J26" s="1009"/>
      <c r="K26" s="1009"/>
      <c r="L26" s="1009"/>
      <c r="M26" s="1009"/>
      <c r="N26" s="1009"/>
      <c r="O26" s="1009"/>
      <c r="P26" s="1010"/>
      <c r="Q26" s="1014" t="s">
        <v>381</v>
      </c>
      <c r="R26" s="1015"/>
      <c r="S26" s="1015"/>
      <c r="T26" s="1015"/>
      <c r="U26" s="1016"/>
      <c r="V26" s="1014" t="s">
        <v>382</v>
      </c>
      <c r="W26" s="1015"/>
      <c r="X26" s="1015"/>
      <c r="Y26" s="1015"/>
      <c r="Z26" s="1016"/>
      <c r="AA26" s="1014" t="s">
        <v>383</v>
      </c>
      <c r="AB26" s="1015"/>
      <c r="AC26" s="1015"/>
      <c r="AD26" s="1015"/>
      <c r="AE26" s="1015"/>
      <c r="AF26" s="1071" t="s">
        <v>384</v>
      </c>
      <c r="AG26" s="1021"/>
      <c r="AH26" s="1021"/>
      <c r="AI26" s="1021"/>
      <c r="AJ26" s="1072"/>
      <c r="AK26" s="1015" t="s">
        <v>385</v>
      </c>
      <c r="AL26" s="1015"/>
      <c r="AM26" s="1015"/>
      <c r="AN26" s="1015"/>
      <c r="AO26" s="1016"/>
      <c r="AP26" s="1014" t="s">
        <v>386</v>
      </c>
      <c r="AQ26" s="1015"/>
      <c r="AR26" s="1015"/>
      <c r="AS26" s="1015"/>
      <c r="AT26" s="1016"/>
      <c r="AU26" s="1014" t="s">
        <v>387</v>
      </c>
      <c r="AV26" s="1015"/>
      <c r="AW26" s="1015"/>
      <c r="AX26" s="1015"/>
      <c r="AY26" s="1016"/>
      <c r="AZ26" s="1014" t="s">
        <v>388</v>
      </c>
      <c r="BA26" s="1015"/>
      <c r="BB26" s="1015"/>
      <c r="BC26" s="1015"/>
      <c r="BD26" s="1016"/>
      <c r="BE26" s="1014" t="s">
        <v>364</v>
      </c>
      <c r="BF26" s="1015"/>
      <c r="BG26" s="1015"/>
      <c r="BH26" s="1015"/>
      <c r="BI26" s="1028"/>
      <c r="BJ26" s="226"/>
      <c r="BK26" s="226"/>
      <c r="BL26" s="226"/>
      <c r="BM26" s="226"/>
      <c r="BN26" s="226"/>
      <c r="BO26" s="235"/>
      <c r="BP26" s="235"/>
      <c r="BQ26" s="232">
        <v>20</v>
      </c>
      <c r="BR26" s="233"/>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3"/>
      <c r="AG27" s="1024"/>
      <c r="AH27" s="1024"/>
      <c r="AI27" s="1024"/>
      <c r="AJ27" s="1074"/>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5"/>
      <c r="BP27" s="235"/>
      <c r="BQ27" s="232">
        <v>21</v>
      </c>
      <c r="BR27" s="233"/>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15">
      <c r="A28" s="236">
        <v>1</v>
      </c>
      <c r="B28" s="1063" t="s">
        <v>389</v>
      </c>
      <c r="C28" s="1064"/>
      <c r="D28" s="1064"/>
      <c r="E28" s="1064"/>
      <c r="F28" s="1064"/>
      <c r="G28" s="1064"/>
      <c r="H28" s="1064"/>
      <c r="I28" s="1064"/>
      <c r="J28" s="1064"/>
      <c r="K28" s="1064"/>
      <c r="L28" s="1064"/>
      <c r="M28" s="1064"/>
      <c r="N28" s="1064"/>
      <c r="O28" s="1064"/>
      <c r="P28" s="1065"/>
      <c r="Q28" s="1066">
        <v>13270</v>
      </c>
      <c r="R28" s="1067"/>
      <c r="S28" s="1067"/>
      <c r="T28" s="1067"/>
      <c r="U28" s="1067"/>
      <c r="V28" s="1067">
        <v>12959</v>
      </c>
      <c r="W28" s="1067"/>
      <c r="X28" s="1067"/>
      <c r="Y28" s="1067"/>
      <c r="Z28" s="1067"/>
      <c r="AA28" s="1067">
        <v>311</v>
      </c>
      <c r="AB28" s="1067"/>
      <c r="AC28" s="1067"/>
      <c r="AD28" s="1067"/>
      <c r="AE28" s="1068"/>
      <c r="AF28" s="1069">
        <v>311</v>
      </c>
      <c r="AG28" s="1067"/>
      <c r="AH28" s="1067"/>
      <c r="AI28" s="1067"/>
      <c r="AJ28" s="1070"/>
      <c r="AK28" s="1058">
        <v>1279</v>
      </c>
      <c r="AL28" s="1059"/>
      <c r="AM28" s="1059"/>
      <c r="AN28" s="1059"/>
      <c r="AO28" s="1059"/>
      <c r="AP28" s="1059" t="s">
        <v>554</v>
      </c>
      <c r="AQ28" s="1059"/>
      <c r="AR28" s="1059"/>
      <c r="AS28" s="1059"/>
      <c r="AT28" s="1059"/>
      <c r="AU28" s="1059" t="s">
        <v>554</v>
      </c>
      <c r="AV28" s="1059"/>
      <c r="AW28" s="1059"/>
      <c r="AX28" s="1059"/>
      <c r="AY28" s="1059"/>
      <c r="AZ28" s="1060" t="s">
        <v>554</v>
      </c>
      <c r="BA28" s="1060"/>
      <c r="BB28" s="1060"/>
      <c r="BC28" s="1060"/>
      <c r="BD28" s="1060"/>
      <c r="BE28" s="1061"/>
      <c r="BF28" s="1061"/>
      <c r="BG28" s="1061"/>
      <c r="BH28" s="1061"/>
      <c r="BI28" s="1062"/>
      <c r="BJ28" s="226"/>
      <c r="BK28" s="226"/>
      <c r="BL28" s="226"/>
      <c r="BM28" s="226"/>
      <c r="BN28" s="226"/>
      <c r="BO28" s="235"/>
      <c r="BP28" s="235"/>
      <c r="BQ28" s="232">
        <v>22</v>
      </c>
      <c r="BR28" s="233"/>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15">
      <c r="A29" s="236">
        <v>2</v>
      </c>
      <c r="B29" s="1043" t="s">
        <v>390</v>
      </c>
      <c r="C29" s="1044"/>
      <c r="D29" s="1044"/>
      <c r="E29" s="1044"/>
      <c r="F29" s="1044"/>
      <c r="G29" s="1044"/>
      <c r="H29" s="1044"/>
      <c r="I29" s="1044"/>
      <c r="J29" s="1044"/>
      <c r="K29" s="1044"/>
      <c r="L29" s="1044"/>
      <c r="M29" s="1044"/>
      <c r="N29" s="1044"/>
      <c r="O29" s="1044"/>
      <c r="P29" s="1045"/>
      <c r="Q29" s="1051">
        <v>13950</v>
      </c>
      <c r="R29" s="1052"/>
      <c r="S29" s="1052"/>
      <c r="T29" s="1052"/>
      <c r="U29" s="1052"/>
      <c r="V29" s="1052">
        <v>13600</v>
      </c>
      <c r="W29" s="1052"/>
      <c r="X29" s="1052"/>
      <c r="Y29" s="1052"/>
      <c r="Z29" s="1052"/>
      <c r="AA29" s="1052">
        <v>350</v>
      </c>
      <c r="AB29" s="1052"/>
      <c r="AC29" s="1052"/>
      <c r="AD29" s="1052"/>
      <c r="AE29" s="1053"/>
      <c r="AF29" s="1048">
        <v>350</v>
      </c>
      <c r="AG29" s="1049"/>
      <c r="AH29" s="1049"/>
      <c r="AI29" s="1049"/>
      <c r="AJ29" s="1050"/>
      <c r="AK29" s="993">
        <v>2133</v>
      </c>
      <c r="AL29" s="984"/>
      <c r="AM29" s="984"/>
      <c r="AN29" s="984"/>
      <c r="AO29" s="984"/>
      <c r="AP29" s="984" t="s">
        <v>554</v>
      </c>
      <c r="AQ29" s="984"/>
      <c r="AR29" s="984"/>
      <c r="AS29" s="984"/>
      <c r="AT29" s="984"/>
      <c r="AU29" s="984" t="s">
        <v>554</v>
      </c>
      <c r="AV29" s="984"/>
      <c r="AW29" s="984"/>
      <c r="AX29" s="984"/>
      <c r="AY29" s="984"/>
      <c r="AZ29" s="1055" t="s">
        <v>554</v>
      </c>
      <c r="BA29" s="1056"/>
      <c r="BB29" s="1056"/>
      <c r="BC29" s="1056"/>
      <c r="BD29" s="1057"/>
      <c r="BE29" s="985"/>
      <c r="BF29" s="985"/>
      <c r="BG29" s="985"/>
      <c r="BH29" s="985"/>
      <c r="BI29" s="986"/>
      <c r="BJ29" s="226"/>
      <c r="BK29" s="226"/>
      <c r="BL29" s="226"/>
      <c r="BM29" s="226"/>
      <c r="BN29" s="226"/>
      <c r="BO29" s="235"/>
      <c r="BP29" s="235"/>
      <c r="BQ29" s="232">
        <v>23</v>
      </c>
      <c r="BR29" s="233"/>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15">
      <c r="A30" s="236">
        <v>3</v>
      </c>
      <c r="B30" s="1043" t="s">
        <v>391</v>
      </c>
      <c r="C30" s="1044"/>
      <c r="D30" s="1044"/>
      <c r="E30" s="1044"/>
      <c r="F30" s="1044"/>
      <c r="G30" s="1044"/>
      <c r="H30" s="1044"/>
      <c r="I30" s="1044"/>
      <c r="J30" s="1044"/>
      <c r="K30" s="1044"/>
      <c r="L30" s="1044"/>
      <c r="M30" s="1044"/>
      <c r="N30" s="1044"/>
      <c r="O30" s="1044"/>
      <c r="P30" s="1045"/>
      <c r="Q30" s="1051">
        <v>2080</v>
      </c>
      <c r="R30" s="1052"/>
      <c r="S30" s="1052"/>
      <c r="T30" s="1052"/>
      <c r="U30" s="1052"/>
      <c r="V30" s="1052">
        <v>2071</v>
      </c>
      <c r="W30" s="1052"/>
      <c r="X30" s="1052"/>
      <c r="Y30" s="1052"/>
      <c r="Z30" s="1052"/>
      <c r="AA30" s="1052">
        <v>9</v>
      </c>
      <c r="AB30" s="1052"/>
      <c r="AC30" s="1052"/>
      <c r="AD30" s="1052"/>
      <c r="AE30" s="1053"/>
      <c r="AF30" s="1048">
        <v>9</v>
      </c>
      <c r="AG30" s="1049"/>
      <c r="AH30" s="1049"/>
      <c r="AI30" s="1049"/>
      <c r="AJ30" s="1050"/>
      <c r="AK30" s="993">
        <v>516</v>
      </c>
      <c r="AL30" s="984"/>
      <c r="AM30" s="984"/>
      <c r="AN30" s="984"/>
      <c r="AO30" s="984"/>
      <c r="AP30" s="984" t="s">
        <v>554</v>
      </c>
      <c r="AQ30" s="984"/>
      <c r="AR30" s="984"/>
      <c r="AS30" s="984"/>
      <c r="AT30" s="984"/>
      <c r="AU30" s="984" t="s">
        <v>554</v>
      </c>
      <c r="AV30" s="984"/>
      <c r="AW30" s="984"/>
      <c r="AX30" s="984"/>
      <c r="AY30" s="984"/>
      <c r="AZ30" s="1055" t="s">
        <v>554</v>
      </c>
      <c r="BA30" s="1056"/>
      <c r="BB30" s="1056"/>
      <c r="BC30" s="1056"/>
      <c r="BD30" s="1057"/>
      <c r="BE30" s="985"/>
      <c r="BF30" s="985"/>
      <c r="BG30" s="985"/>
      <c r="BH30" s="985"/>
      <c r="BI30" s="986"/>
      <c r="BJ30" s="226"/>
      <c r="BK30" s="226"/>
      <c r="BL30" s="226"/>
      <c r="BM30" s="226"/>
      <c r="BN30" s="226"/>
      <c r="BO30" s="235"/>
      <c r="BP30" s="235"/>
      <c r="BQ30" s="232">
        <v>24</v>
      </c>
      <c r="BR30" s="233"/>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15">
      <c r="A31" s="236">
        <v>4</v>
      </c>
      <c r="B31" s="1043" t="s">
        <v>392</v>
      </c>
      <c r="C31" s="1044"/>
      <c r="D31" s="1044"/>
      <c r="E31" s="1044"/>
      <c r="F31" s="1044"/>
      <c r="G31" s="1044"/>
      <c r="H31" s="1044"/>
      <c r="I31" s="1044"/>
      <c r="J31" s="1044"/>
      <c r="K31" s="1044"/>
      <c r="L31" s="1044"/>
      <c r="M31" s="1044"/>
      <c r="N31" s="1044"/>
      <c r="O31" s="1044"/>
      <c r="P31" s="1045"/>
      <c r="Q31" s="1051">
        <v>39197</v>
      </c>
      <c r="R31" s="1052"/>
      <c r="S31" s="1052"/>
      <c r="T31" s="1052"/>
      <c r="U31" s="1052"/>
      <c r="V31" s="1052">
        <v>37953</v>
      </c>
      <c r="W31" s="1052"/>
      <c r="X31" s="1052"/>
      <c r="Y31" s="1052"/>
      <c r="Z31" s="1052"/>
      <c r="AA31" s="1052">
        <v>1244</v>
      </c>
      <c r="AB31" s="1052"/>
      <c r="AC31" s="1052"/>
      <c r="AD31" s="1052"/>
      <c r="AE31" s="1053"/>
      <c r="AF31" s="1048">
        <v>1244</v>
      </c>
      <c r="AG31" s="1049"/>
      <c r="AH31" s="1049"/>
      <c r="AI31" s="1049"/>
      <c r="AJ31" s="1050"/>
      <c r="AK31" s="993">
        <v>899</v>
      </c>
      <c r="AL31" s="984"/>
      <c r="AM31" s="984"/>
      <c r="AN31" s="984"/>
      <c r="AO31" s="984"/>
      <c r="AP31" s="984" t="s">
        <v>554</v>
      </c>
      <c r="AQ31" s="984"/>
      <c r="AR31" s="984"/>
      <c r="AS31" s="984"/>
      <c r="AT31" s="984"/>
      <c r="AU31" s="984" t="s">
        <v>554</v>
      </c>
      <c r="AV31" s="984"/>
      <c r="AW31" s="984"/>
      <c r="AX31" s="984"/>
      <c r="AY31" s="984"/>
      <c r="AZ31" s="1055" t="s">
        <v>554</v>
      </c>
      <c r="BA31" s="1056"/>
      <c r="BB31" s="1056"/>
      <c r="BC31" s="1056"/>
      <c r="BD31" s="1057"/>
      <c r="BE31" s="985" t="s">
        <v>565</v>
      </c>
      <c r="BF31" s="985"/>
      <c r="BG31" s="985"/>
      <c r="BH31" s="985"/>
      <c r="BI31" s="986"/>
      <c r="BJ31" s="226"/>
      <c r="BK31" s="226"/>
      <c r="BL31" s="226"/>
      <c r="BM31" s="226"/>
      <c r="BN31" s="226"/>
      <c r="BO31" s="235"/>
      <c r="BP31" s="235"/>
      <c r="BQ31" s="232">
        <v>25</v>
      </c>
      <c r="BR31" s="233"/>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15">
      <c r="A32" s="236">
        <v>5</v>
      </c>
      <c r="B32" s="1043" t="s">
        <v>393</v>
      </c>
      <c r="C32" s="1044"/>
      <c r="D32" s="1044"/>
      <c r="E32" s="1044"/>
      <c r="F32" s="1044"/>
      <c r="G32" s="1044"/>
      <c r="H32" s="1044"/>
      <c r="I32" s="1044"/>
      <c r="J32" s="1044"/>
      <c r="K32" s="1044"/>
      <c r="L32" s="1044"/>
      <c r="M32" s="1044"/>
      <c r="N32" s="1044"/>
      <c r="O32" s="1044"/>
      <c r="P32" s="1045"/>
      <c r="Q32" s="1051">
        <v>2300</v>
      </c>
      <c r="R32" s="1052"/>
      <c r="S32" s="1052"/>
      <c r="T32" s="1052"/>
      <c r="U32" s="1052"/>
      <c r="V32" s="1052">
        <v>2047</v>
      </c>
      <c r="W32" s="1052"/>
      <c r="X32" s="1052"/>
      <c r="Y32" s="1052"/>
      <c r="Z32" s="1052"/>
      <c r="AA32" s="1052">
        <v>253</v>
      </c>
      <c r="AB32" s="1052"/>
      <c r="AC32" s="1052"/>
      <c r="AD32" s="1052"/>
      <c r="AE32" s="1053"/>
      <c r="AF32" s="1048">
        <v>1506</v>
      </c>
      <c r="AG32" s="1049"/>
      <c r="AH32" s="1049"/>
      <c r="AI32" s="1049"/>
      <c r="AJ32" s="1050"/>
      <c r="AK32" s="993">
        <v>17</v>
      </c>
      <c r="AL32" s="984"/>
      <c r="AM32" s="984"/>
      <c r="AN32" s="984"/>
      <c r="AO32" s="984"/>
      <c r="AP32" s="984">
        <v>2966</v>
      </c>
      <c r="AQ32" s="984"/>
      <c r="AR32" s="984"/>
      <c r="AS32" s="984"/>
      <c r="AT32" s="984"/>
      <c r="AU32" s="984">
        <v>12</v>
      </c>
      <c r="AV32" s="984"/>
      <c r="AW32" s="984"/>
      <c r="AX32" s="984"/>
      <c r="AY32" s="984"/>
      <c r="AZ32" s="1055" t="s">
        <v>554</v>
      </c>
      <c r="BA32" s="1056"/>
      <c r="BB32" s="1056"/>
      <c r="BC32" s="1056"/>
      <c r="BD32" s="1057"/>
      <c r="BE32" s="985" t="s">
        <v>394</v>
      </c>
      <c r="BF32" s="985"/>
      <c r="BG32" s="985"/>
      <c r="BH32" s="985"/>
      <c r="BI32" s="986"/>
      <c r="BJ32" s="226"/>
      <c r="BK32" s="226"/>
      <c r="BL32" s="226"/>
      <c r="BM32" s="226"/>
      <c r="BN32" s="226"/>
      <c r="BO32" s="235"/>
      <c r="BP32" s="235"/>
      <c r="BQ32" s="232">
        <v>26</v>
      </c>
      <c r="BR32" s="233"/>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15">
      <c r="A33" s="236">
        <v>6</v>
      </c>
      <c r="B33" s="1043" t="s">
        <v>395</v>
      </c>
      <c r="C33" s="1044"/>
      <c r="D33" s="1044"/>
      <c r="E33" s="1044"/>
      <c r="F33" s="1044"/>
      <c r="G33" s="1044"/>
      <c r="H33" s="1044"/>
      <c r="I33" s="1044"/>
      <c r="J33" s="1044"/>
      <c r="K33" s="1044"/>
      <c r="L33" s="1044"/>
      <c r="M33" s="1044"/>
      <c r="N33" s="1044"/>
      <c r="O33" s="1044"/>
      <c r="P33" s="1045"/>
      <c r="Q33" s="1051">
        <v>1846</v>
      </c>
      <c r="R33" s="1052"/>
      <c r="S33" s="1052"/>
      <c r="T33" s="1052"/>
      <c r="U33" s="1052"/>
      <c r="V33" s="1052">
        <v>1961</v>
      </c>
      <c r="W33" s="1052"/>
      <c r="X33" s="1052"/>
      <c r="Y33" s="1052"/>
      <c r="Z33" s="1052"/>
      <c r="AA33" s="1052">
        <v>-115</v>
      </c>
      <c r="AB33" s="1052"/>
      <c r="AC33" s="1052"/>
      <c r="AD33" s="1052"/>
      <c r="AE33" s="1053"/>
      <c r="AF33" s="1048">
        <v>53</v>
      </c>
      <c r="AG33" s="1049"/>
      <c r="AH33" s="1049"/>
      <c r="AI33" s="1049"/>
      <c r="AJ33" s="1050"/>
      <c r="AK33" s="993">
        <v>231</v>
      </c>
      <c r="AL33" s="984"/>
      <c r="AM33" s="984"/>
      <c r="AN33" s="984"/>
      <c r="AO33" s="984"/>
      <c r="AP33" s="984">
        <v>9040</v>
      </c>
      <c r="AQ33" s="984"/>
      <c r="AR33" s="984"/>
      <c r="AS33" s="984"/>
      <c r="AT33" s="984"/>
      <c r="AU33" s="984">
        <v>2007</v>
      </c>
      <c r="AV33" s="984"/>
      <c r="AW33" s="984"/>
      <c r="AX33" s="984"/>
      <c r="AY33" s="984"/>
      <c r="AZ33" s="1055" t="s">
        <v>554</v>
      </c>
      <c r="BA33" s="1056"/>
      <c r="BB33" s="1056"/>
      <c r="BC33" s="1056"/>
      <c r="BD33" s="1057"/>
      <c r="BE33" s="985" t="s">
        <v>394</v>
      </c>
      <c r="BF33" s="985"/>
      <c r="BG33" s="985"/>
      <c r="BH33" s="985"/>
      <c r="BI33" s="986"/>
      <c r="BJ33" s="226"/>
      <c r="BK33" s="226"/>
      <c r="BL33" s="226"/>
      <c r="BM33" s="226"/>
      <c r="BN33" s="226"/>
      <c r="BO33" s="235"/>
      <c r="BP33" s="235"/>
      <c r="BQ33" s="232">
        <v>27</v>
      </c>
      <c r="BR33" s="233"/>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15">
      <c r="A34" s="236">
        <v>7</v>
      </c>
      <c r="B34" s="1043" t="s">
        <v>396</v>
      </c>
      <c r="C34" s="1044"/>
      <c r="D34" s="1044"/>
      <c r="E34" s="1044"/>
      <c r="F34" s="1044"/>
      <c r="G34" s="1044"/>
      <c r="H34" s="1044"/>
      <c r="I34" s="1044"/>
      <c r="J34" s="1044"/>
      <c r="K34" s="1044"/>
      <c r="L34" s="1044"/>
      <c r="M34" s="1044"/>
      <c r="N34" s="1044"/>
      <c r="O34" s="1044"/>
      <c r="P34" s="1045"/>
      <c r="Q34" s="1051">
        <v>39</v>
      </c>
      <c r="R34" s="1052"/>
      <c r="S34" s="1052"/>
      <c r="T34" s="1052"/>
      <c r="U34" s="1052"/>
      <c r="V34" s="1052">
        <v>39</v>
      </c>
      <c r="W34" s="1052"/>
      <c r="X34" s="1052"/>
      <c r="Y34" s="1052"/>
      <c r="Z34" s="1052"/>
      <c r="AA34" s="1052" t="s">
        <v>554</v>
      </c>
      <c r="AB34" s="1052"/>
      <c r="AC34" s="1052"/>
      <c r="AD34" s="1052"/>
      <c r="AE34" s="1053"/>
      <c r="AF34" s="1048" t="s">
        <v>121</v>
      </c>
      <c r="AG34" s="1049"/>
      <c r="AH34" s="1049"/>
      <c r="AI34" s="1049"/>
      <c r="AJ34" s="1050"/>
      <c r="AK34" s="993">
        <v>7</v>
      </c>
      <c r="AL34" s="984"/>
      <c r="AM34" s="984"/>
      <c r="AN34" s="984"/>
      <c r="AO34" s="984"/>
      <c r="AP34" s="984" t="s">
        <v>554</v>
      </c>
      <c r="AQ34" s="984"/>
      <c r="AR34" s="984"/>
      <c r="AS34" s="984"/>
      <c r="AT34" s="984"/>
      <c r="AU34" s="984" t="s">
        <v>554</v>
      </c>
      <c r="AV34" s="984"/>
      <c r="AW34" s="984"/>
      <c r="AX34" s="984"/>
      <c r="AY34" s="984"/>
      <c r="AZ34" s="1055" t="s">
        <v>554</v>
      </c>
      <c r="BA34" s="1056"/>
      <c r="BB34" s="1056"/>
      <c r="BC34" s="1056"/>
      <c r="BD34" s="1057"/>
      <c r="BE34" s="985" t="s">
        <v>397</v>
      </c>
      <c r="BF34" s="985"/>
      <c r="BG34" s="985"/>
      <c r="BH34" s="985"/>
      <c r="BI34" s="986"/>
      <c r="BJ34" s="226"/>
      <c r="BK34" s="226"/>
      <c r="BL34" s="226"/>
      <c r="BM34" s="226"/>
      <c r="BN34" s="226"/>
      <c r="BO34" s="235"/>
      <c r="BP34" s="235"/>
      <c r="BQ34" s="232">
        <v>28</v>
      </c>
      <c r="BR34" s="233"/>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15">
      <c r="A35" s="236">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5"/>
      <c r="BP35" s="235"/>
      <c r="BQ35" s="232">
        <v>29</v>
      </c>
      <c r="BR35" s="233"/>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15">
      <c r="A36" s="236">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5"/>
      <c r="BP36" s="235"/>
      <c r="BQ36" s="232">
        <v>30</v>
      </c>
      <c r="BR36" s="233"/>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15">
      <c r="A37" s="236">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5"/>
      <c r="BP37" s="235"/>
      <c r="BQ37" s="232">
        <v>31</v>
      </c>
      <c r="BR37" s="233"/>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15">
      <c r="A38" s="236">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5"/>
      <c r="BP38" s="235"/>
      <c r="BQ38" s="232">
        <v>32</v>
      </c>
      <c r="BR38" s="233"/>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15">
      <c r="A39" s="236">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5"/>
      <c r="BP39" s="235"/>
      <c r="BQ39" s="232">
        <v>33</v>
      </c>
      <c r="BR39" s="233"/>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15">
      <c r="A40" s="232">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5"/>
      <c r="BP40" s="235"/>
      <c r="BQ40" s="232">
        <v>34</v>
      </c>
      <c r="BR40" s="233"/>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15">
      <c r="A41" s="232">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5"/>
      <c r="BP41" s="235"/>
      <c r="BQ41" s="232">
        <v>35</v>
      </c>
      <c r="BR41" s="233"/>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15">
      <c r="A42" s="232">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5"/>
      <c r="BP42" s="235"/>
      <c r="BQ42" s="232">
        <v>36</v>
      </c>
      <c r="BR42" s="233"/>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15">
      <c r="A43" s="232">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5"/>
      <c r="BP43" s="235"/>
      <c r="BQ43" s="232">
        <v>37</v>
      </c>
      <c r="BR43" s="233"/>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15">
      <c r="A44" s="232">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5"/>
      <c r="BP44" s="235"/>
      <c r="BQ44" s="232">
        <v>38</v>
      </c>
      <c r="BR44" s="233"/>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15">
      <c r="A45" s="232">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5"/>
      <c r="BP45" s="235"/>
      <c r="BQ45" s="232">
        <v>39</v>
      </c>
      <c r="BR45" s="233"/>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15">
      <c r="A46" s="232">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5"/>
      <c r="BP46" s="235"/>
      <c r="BQ46" s="232">
        <v>40</v>
      </c>
      <c r="BR46" s="233"/>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15">
      <c r="A47" s="232">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5"/>
      <c r="BP47" s="235"/>
      <c r="BQ47" s="232">
        <v>41</v>
      </c>
      <c r="BR47" s="233"/>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15">
      <c r="A48" s="232">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5"/>
      <c r="BP48" s="235"/>
      <c r="BQ48" s="232">
        <v>42</v>
      </c>
      <c r="BR48" s="233"/>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15">
      <c r="A49" s="232">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5"/>
      <c r="BP49" s="235"/>
      <c r="BQ49" s="232">
        <v>43</v>
      </c>
      <c r="BR49" s="233"/>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15">
      <c r="A50" s="232">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5"/>
      <c r="BP50" s="235"/>
      <c r="BQ50" s="232">
        <v>44</v>
      </c>
      <c r="BR50" s="233"/>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15">
      <c r="A51" s="232">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5"/>
      <c r="BP51" s="235"/>
      <c r="BQ51" s="232">
        <v>45</v>
      </c>
      <c r="BR51" s="233"/>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15">
      <c r="A52" s="232">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5"/>
      <c r="BP52" s="235"/>
      <c r="BQ52" s="232">
        <v>46</v>
      </c>
      <c r="BR52" s="233"/>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15">
      <c r="A53" s="232">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5"/>
      <c r="BP53" s="235"/>
      <c r="BQ53" s="232">
        <v>47</v>
      </c>
      <c r="BR53" s="233"/>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15">
      <c r="A54" s="232">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5"/>
      <c r="BP54" s="235"/>
      <c r="BQ54" s="232">
        <v>48</v>
      </c>
      <c r="BR54" s="233"/>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15">
      <c r="A55" s="232">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5"/>
      <c r="BP55" s="235"/>
      <c r="BQ55" s="232">
        <v>49</v>
      </c>
      <c r="BR55" s="233"/>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15">
      <c r="A56" s="232">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5"/>
      <c r="BP56" s="235"/>
      <c r="BQ56" s="232">
        <v>50</v>
      </c>
      <c r="BR56" s="233"/>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15">
      <c r="A57" s="232">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5"/>
      <c r="BP57" s="235"/>
      <c r="BQ57" s="232">
        <v>51</v>
      </c>
      <c r="BR57" s="233"/>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15">
      <c r="A58" s="232">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5"/>
      <c r="BP58" s="235"/>
      <c r="BQ58" s="232">
        <v>52</v>
      </c>
      <c r="BR58" s="233"/>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15">
      <c r="A59" s="232">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5"/>
      <c r="BP59" s="235"/>
      <c r="BQ59" s="232">
        <v>53</v>
      </c>
      <c r="BR59" s="233"/>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15">
      <c r="A60" s="232">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5"/>
      <c r="BP60" s="235"/>
      <c r="BQ60" s="232">
        <v>54</v>
      </c>
      <c r="BR60" s="233"/>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
      <c r="A61" s="232">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5"/>
      <c r="BP61" s="235"/>
      <c r="BQ61" s="232">
        <v>55</v>
      </c>
      <c r="BR61" s="233"/>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15">
      <c r="A62" s="232">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398</v>
      </c>
      <c r="BK62" s="1041"/>
      <c r="BL62" s="1041"/>
      <c r="BM62" s="1041"/>
      <c r="BN62" s="1042"/>
      <c r="BO62" s="235"/>
      <c r="BP62" s="235"/>
      <c r="BQ62" s="232">
        <v>56</v>
      </c>
      <c r="BR62" s="233"/>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
      <c r="A63" s="234" t="s">
        <v>377</v>
      </c>
      <c r="B63" s="950" t="s">
        <v>399</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3473</v>
      </c>
      <c r="AG63" s="972"/>
      <c r="AH63" s="972"/>
      <c r="AI63" s="972"/>
      <c r="AJ63" s="1035"/>
      <c r="AK63" s="1036"/>
      <c r="AL63" s="976"/>
      <c r="AM63" s="976"/>
      <c r="AN63" s="976"/>
      <c r="AO63" s="976"/>
      <c r="AP63" s="972"/>
      <c r="AQ63" s="972"/>
      <c r="AR63" s="972"/>
      <c r="AS63" s="972"/>
      <c r="AT63" s="972"/>
      <c r="AU63" s="972"/>
      <c r="AV63" s="972"/>
      <c r="AW63" s="972"/>
      <c r="AX63" s="972"/>
      <c r="AY63" s="972"/>
      <c r="AZ63" s="1030"/>
      <c r="BA63" s="1030"/>
      <c r="BB63" s="1030"/>
      <c r="BC63" s="1030"/>
      <c r="BD63" s="1030"/>
      <c r="BE63" s="973"/>
      <c r="BF63" s="973"/>
      <c r="BG63" s="973"/>
      <c r="BH63" s="973"/>
      <c r="BI63" s="974"/>
      <c r="BJ63" s="1031" t="s">
        <v>121</v>
      </c>
      <c r="BK63" s="966"/>
      <c r="BL63" s="966"/>
      <c r="BM63" s="966"/>
      <c r="BN63" s="1032"/>
      <c r="BO63" s="235"/>
      <c r="BP63" s="235"/>
      <c r="BQ63" s="232">
        <v>57</v>
      </c>
      <c r="BR63" s="233"/>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
      <c r="A65" s="226" t="s">
        <v>400</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15">
      <c r="A66" s="1008" t="s">
        <v>401</v>
      </c>
      <c r="B66" s="1009"/>
      <c r="C66" s="1009"/>
      <c r="D66" s="1009"/>
      <c r="E66" s="1009"/>
      <c r="F66" s="1009"/>
      <c r="G66" s="1009"/>
      <c r="H66" s="1009"/>
      <c r="I66" s="1009"/>
      <c r="J66" s="1009"/>
      <c r="K66" s="1009"/>
      <c r="L66" s="1009"/>
      <c r="M66" s="1009"/>
      <c r="N66" s="1009"/>
      <c r="O66" s="1009"/>
      <c r="P66" s="1010"/>
      <c r="Q66" s="1014" t="s">
        <v>381</v>
      </c>
      <c r="R66" s="1015"/>
      <c r="S66" s="1015"/>
      <c r="T66" s="1015"/>
      <c r="U66" s="1016"/>
      <c r="V66" s="1014" t="s">
        <v>382</v>
      </c>
      <c r="W66" s="1015"/>
      <c r="X66" s="1015"/>
      <c r="Y66" s="1015"/>
      <c r="Z66" s="1016"/>
      <c r="AA66" s="1014" t="s">
        <v>383</v>
      </c>
      <c r="AB66" s="1015"/>
      <c r="AC66" s="1015"/>
      <c r="AD66" s="1015"/>
      <c r="AE66" s="1016"/>
      <c r="AF66" s="1020" t="s">
        <v>384</v>
      </c>
      <c r="AG66" s="1021"/>
      <c r="AH66" s="1021"/>
      <c r="AI66" s="1021"/>
      <c r="AJ66" s="1022"/>
      <c r="AK66" s="1014" t="s">
        <v>385</v>
      </c>
      <c r="AL66" s="1009"/>
      <c r="AM66" s="1009"/>
      <c r="AN66" s="1009"/>
      <c r="AO66" s="1010"/>
      <c r="AP66" s="1014" t="s">
        <v>386</v>
      </c>
      <c r="AQ66" s="1015"/>
      <c r="AR66" s="1015"/>
      <c r="AS66" s="1015"/>
      <c r="AT66" s="1016"/>
      <c r="AU66" s="1014" t="s">
        <v>402</v>
      </c>
      <c r="AV66" s="1015"/>
      <c r="AW66" s="1015"/>
      <c r="AX66" s="1015"/>
      <c r="AY66" s="1016"/>
      <c r="AZ66" s="1014" t="s">
        <v>364</v>
      </c>
      <c r="BA66" s="1015"/>
      <c r="BB66" s="1015"/>
      <c r="BC66" s="1015"/>
      <c r="BD66" s="1028"/>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15">
      <c r="A68" s="230">
        <v>1</v>
      </c>
      <c r="B68" s="998" t="s">
        <v>555</v>
      </c>
      <c r="C68" s="999"/>
      <c r="D68" s="999"/>
      <c r="E68" s="999"/>
      <c r="F68" s="999"/>
      <c r="G68" s="999"/>
      <c r="H68" s="999"/>
      <c r="I68" s="999"/>
      <c r="J68" s="999"/>
      <c r="K68" s="999"/>
      <c r="L68" s="999"/>
      <c r="M68" s="999"/>
      <c r="N68" s="999"/>
      <c r="O68" s="999"/>
      <c r="P68" s="1000"/>
      <c r="Q68" s="1001">
        <v>63</v>
      </c>
      <c r="R68" s="995"/>
      <c r="S68" s="995"/>
      <c r="T68" s="995"/>
      <c r="U68" s="995"/>
      <c r="V68" s="995">
        <v>51</v>
      </c>
      <c r="W68" s="995"/>
      <c r="X68" s="995"/>
      <c r="Y68" s="995"/>
      <c r="Z68" s="995"/>
      <c r="AA68" s="995">
        <v>13</v>
      </c>
      <c r="AB68" s="995"/>
      <c r="AC68" s="995"/>
      <c r="AD68" s="995"/>
      <c r="AE68" s="995"/>
      <c r="AF68" s="995">
        <v>13</v>
      </c>
      <c r="AG68" s="995"/>
      <c r="AH68" s="995"/>
      <c r="AI68" s="995"/>
      <c r="AJ68" s="995"/>
      <c r="AK68" s="995" t="s">
        <v>554</v>
      </c>
      <c r="AL68" s="995"/>
      <c r="AM68" s="995"/>
      <c r="AN68" s="995"/>
      <c r="AO68" s="995"/>
      <c r="AP68" s="995" t="s">
        <v>554</v>
      </c>
      <c r="AQ68" s="995"/>
      <c r="AR68" s="995"/>
      <c r="AS68" s="995"/>
      <c r="AT68" s="995"/>
      <c r="AU68" s="995" t="s">
        <v>554</v>
      </c>
      <c r="AV68" s="995"/>
      <c r="AW68" s="995"/>
      <c r="AX68" s="995"/>
      <c r="AY68" s="995"/>
      <c r="AZ68" s="996"/>
      <c r="BA68" s="996"/>
      <c r="BB68" s="996"/>
      <c r="BC68" s="996"/>
      <c r="BD68" s="997"/>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15">
      <c r="A69" s="232">
        <v>2</v>
      </c>
      <c r="B69" s="987" t="s">
        <v>556</v>
      </c>
      <c r="C69" s="988"/>
      <c r="D69" s="988"/>
      <c r="E69" s="988"/>
      <c r="F69" s="988"/>
      <c r="G69" s="988"/>
      <c r="H69" s="988"/>
      <c r="I69" s="988"/>
      <c r="J69" s="988"/>
      <c r="K69" s="988"/>
      <c r="L69" s="988"/>
      <c r="M69" s="988"/>
      <c r="N69" s="988"/>
      <c r="O69" s="988"/>
      <c r="P69" s="989"/>
      <c r="Q69" s="990">
        <v>1384</v>
      </c>
      <c r="R69" s="984"/>
      <c r="S69" s="984"/>
      <c r="T69" s="984"/>
      <c r="U69" s="984"/>
      <c r="V69" s="984">
        <v>1384</v>
      </c>
      <c r="W69" s="984"/>
      <c r="X69" s="984"/>
      <c r="Y69" s="984"/>
      <c r="Z69" s="984"/>
      <c r="AA69" s="984" t="s">
        <v>554</v>
      </c>
      <c r="AB69" s="984"/>
      <c r="AC69" s="984"/>
      <c r="AD69" s="984"/>
      <c r="AE69" s="984"/>
      <c r="AF69" s="984" t="s">
        <v>554</v>
      </c>
      <c r="AG69" s="984"/>
      <c r="AH69" s="984"/>
      <c r="AI69" s="984"/>
      <c r="AJ69" s="984"/>
      <c r="AK69" s="984" t="s">
        <v>554</v>
      </c>
      <c r="AL69" s="984"/>
      <c r="AM69" s="984"/>
      <c r="AN69" s="984"/>
      <c r="AO69" s="984"/>
      <c r="AP69" s="984" t="s">
        <v>554</v>
      </c>
      <c r="AQ69" s="984"/>
      <c r="AR69" s="984"/>
      <c r="AS69" s="984"/>
      <c r="AT69" s="984"/>
      <c r="AU69" s="984" t="s">
        <v>554</v>
      </c>
      <c r="AV69" s="984"/>
      <c r="AW69" s="984"/>
      <c r="AX69" s="984"/>
      <c r="AY69" s="984"/>
      <c r="AZ69" s="985"/>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15">
      <c r="A70" s="232">
        <v>3</v>
      </c>
      <c r="B70" s="987" t="s">
        <v>557</v>
      </c>
      <c r="C70" s="988"/>
      <c r="D70" s="988"/>
      <c r="E70" s="988"/>
      <c r="F70" s="988"/>
      <c r="G70" s="988"/>
      <c r="H70" s="988"/>
      <c r="I70" s="988"/>
      <c r="J70" s="988"/>
      <c r="K70" s="988"/>
      <c r="L70" s="988"/>
      <c r="M70" s="988"/>
      <c r="N70" s="988"/>
      <c r="O70" s="988"/>
      <c r="P70" s="989"/>
      <c r="Q70" s="990">
        <v>194</v>
      </c>
      <c r="R70" s="984"/>
      <c r="S70" s="984"/>
      <c r="T70" s="984"/>
      <c r="U70" s="984"/>
      <c r="V70" s="984">
        <v>194</v>
      </c>
      <c r="W70" s="984"/>
      <c r="X70" s="984"/>
      <c r="Y70" s="984"/>
      <c r="Z70" s="984"/>
      <c r="AA70" s="984" t="s">
        <v>554</v>
      </c>
      <c r="AB70" s="984"/>
      <c r="AC70" s="984"/>
      <c r="AD70" s="984"/>
      <c r="AE70" s="984"/>
      <c r="AF70" s="984" t="s">
        <v>554</v>
      </c>
      <c r="AG70" s="984"/>
      <c r="AH70" s="984"/>
      <c r="AI70" s="984"/>
      <c r="AJ70" s="984"/>
      <c r="AK70" s="984">
        <v>166</v>
      </c>
      <c r="AL70" s="984"/>
      <c r="AM70" s="984"/>
      <c r="AN70" s="984"/>
      <c r="AO70" s="984"/>
      <c r="AP70" s="984">
        <v>1106</v>
      </c>
      <c r="AQ70" s="984"/>
      <c r="AR70" s="984"/>
      <c r="AS70" s="984"/>
      <c r="AT70" s="984"/>
      <c r="AU70" s="984">
        <v>714</v>
      </c>
      <c r="AV70" s="984"/>
      <c r="AW70" s="984"/>
      <c r="AX70" s="984"/>
      <c r="AY70" s="984"/>
      <c r="AZ70" s="985"/>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15">
      <c r="A71" s="232">
        <v>4</v>
      </c>
      <c r="B71" s="987" t="s">
        <v>558</v>
      </c>
      <c r="C71" s="988"/>
      <c r="D71" s="988"/>
      <c r="E71" s="988"/>
      <c r="F71" s="988"/>
      <c r="G71" s="988"/>
      <c r="H71" s="988"/>
      <c r="I71" s="988"/>
      <c r="J71" s="988"/>
      <c r="K71" s="988"/>
      <c r="L71" s="988"/>
      <c r="M71" s="988"/>
      <c r="N71" s="988"/>
      <c r="O71" s="988"/>
      <c r="P71" s="989"/>
      <c r="Q71" s="990">
        <v>1221</v>
      </c>
      <c r="R71" s="984"/>
      <c r="S71" s="984"/>
      <c r="T71" s="984"/>
      <c r="U71" s="984"/>
      <c r="V71" s="984">
        <v>1221</v>
      </c>
      <c r="W71" s="984"/>
      <c r="X71" s="984"/>
      <c r="Y71" s="984"/>
      <c r="Z71" s="984"/>
      <c r="AA71" s="984" t="s">
        <v>554</v>
      </c>
      <c r="AB71" s="984"/>
      <c r="AC71" s="984"/>
      <c r="AD71" s="984"/>
      <c r="AE71" s="984"/>
      <c r="AF71" s="984" t="s">
        <v>554</v>
      </c>
      <c r="AG71" s="984"/>
      <c r="AH71" s="984"/>
      <c r="AI71" s="984"/>
      <c r="AJ71" s="984"/>
      <c r="AK71" s="984">
        <v>962</v>
      </c>
      <c r="AL71" s="984"/>
      <c r="AM71" s="984"/>
      <c r="AN71" s="984"/>
      <c r="AO71" s="984"/>
      <c r="AP71" s="984">
        <v>2591</v>
      </c>
      <c r="AQ71" s="984"/>
      <c r="AR71" s="984"/>
      <c r="AS71" s="984"/>
      <c r="AT71" s="984"/>
      <c r="AU71" s="984">
        <v>1661</v>
      </c>
      <c r="AV71" s="984"/>
      <c r="AW71" s="984"/>
      <c r="AX71" s="984"/>
      <c r="AY71" s="984"/>
      <c r="AZ71" s="985"/>
      <c r="BA71" s="985"/>
      <c r="BB71" s="985"/>
      <c r="BC71" s="985"/>
      <c r="BD71" s="98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15">
      <c r="A72" s="232">
        <v>5</v>
      </c>
      <c r="B72" s="987" t="s">
        <v>559</v>
      </c>
      <c r="C72" s="988"/>
      <c r="D72" s="988"/>
      <c r="E72" s="988"/>
      <c r="F72" s="988"/>
      <c r="G72" s="988"/>
      <c r="H72" s="988"/>
      <c r="I72" s="988"/>
      <c r="J72" s="988"/>
      <c r="K72" s="988"/>
      <c r="L72" s="988"/>
      <c r="M72" s="988"/>
      <c r="N72" s="988"/>
      <c r="O72" s="988"/>
      <c r="P72" s="989"/>
      <c r="Q72" s="990">
        <v>25</v>
      </c>
      <c r="R72" s="984"/>
      <c r="S72" s="984"/>
      <c r="T72" s="984"/>
      <c r="U72" s="984"/>
      <c r="V72" s="984">
        <v>25</v>
      </c>
      <c r="W72" s="984"/>
      <c r="X72" s="984"/>
      <c r="Y72" s="984"/>
      <c r="Z72" s="984"/>
      <c r="AA72" s="984" t="s">
        <v>554</v>
      </c>
      <c r="AB72" s="984"/>
      <c r="AC72" s="984"/>
      <c r="AD72" s="984"/>
      <c r="AE72" s="984"/>
      <c r="AF72" s="984" t="s">
        <v>554</v>
      </c>
      <c r="AG72" s="984"/>
      <c r="AH72" s="984"/>
      <c r="AI72" s="984"/>
      <c r="AJ72" s="984"/>
      <c r="AK72" s="984">
        <v>25</v>
      </c>
      <c r="AL72" s="984"/>
      <c r="AM72" s="984"/>
      <c r="AN72" s="984"/>
      <c r="AO72" s="984"/>
      <c r="AP72" s="984" t="s">
        <v>554</v>
      </c>
      <c r="AQ72" s="984"/>
      <c r="AR72" s="984"/>
      <c r="AS72" s="984"/>
      <c r="AT72" s="984"/>
      <c r="AU72" s="984" t="s">
        <v>554</v>
      </c>
      <c r="AV72" s="984"/>
      <c r="AW72" s="984"/>
      <c r="AX72" s="984"/>
      <c r="AY72" s="984"/>
      <c r="AZ72" s="985"/>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15">
      <c r="A73" s="232">
        <v>6</v>
      </c>
      <c r="B73" s="987" t="s">
        <v>560</v>
      </c>
      <c r="C73" s="988"/>
      <c r="D73" s="988"/>
      <c r="E73" s="988"/>
      <c r="F73" s="988"/>
      <c r="G73" s="988"/>
      <c r="H73" s="988"/>
      <c r="I73" s="988"/>
      <c r="J73" s="988"/>
      <c r="K73" s="988"/>
      <c r="L73" s="988"/>
      <c r="M73" s="988"/>
      <c r="N73" s="988"/>
      <c r="O73" s="988"/>
      <c r="P73" s="989"/>
      <c r="Q73" s="990">
        <v>1670</v>
      </c>
      <c r="R73" s="984"/>
      <c r="S73" s="984"/>
      <c r="T73" s="984"/>
      <c r="U73" s="984"/>
      <c r="V73" s="984">
        <v>1670</v>
      </c>
      <c r="W73" s="984"/>
      <c r="X73" s="984"/>
      <c r="Y73" s="984"/>
      <c r="Z73" s="984"/>
      <c r="AA73" s="984" t="s">
        <v>554</v>
      </c>
      <c r="AB73" s="984"/>
      <c r="AC73" s="984"/>
      <c r="AD73" s="984"/>
      <c r="AE73" s="984"/>
      <c r="AF73" s="984" t="s">
        <v>554</v>
      </c>
      <c r="AG73" s="984"/>
      <c r="AH73" s="984"/>
      <c r="AI73" s="984"/>
      <c r="AJ73" s="984"/>
      <c r="AK73" s="984" t="s">
        <v>554</v>
      </c>
      <c r="AL73" s="984"/>
      <c r="AM73" s="984"/>
      <c r="AN73" s="984"/>
      <c r="AO73" s="984"/>
      <c r="AP73" s="984">
        <v>3190</v>
      </c>
      <c r="AQ73" s="984"/>
      <c r="AR73" s="984"/>
      <c r="AS73" s="984"/>
      <c r="AT73" s="984"/>
      <c r="AU73" s="984" t="s">
        <v>554</v>
      </c>
      <c r="AV73" s="984"/>
      <c r="AW73" s="984"/>
      <c r="AX73" s="984"/>
      <c r="AY73" s="984"/>
      <c r="AZ73" s="985"/>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15">
      <c r="A74" s="232">
        <v>7</v>
      </c>
      <c r="B74" s="987" t="s">
        <v>561</v>
      </c>
      <c r="C74" s="988"/>
      <c r="D74" s="988"/>
      <c r="E74" s="988"/>
      <c r="F74" s="988"/>
      <c r="G74" s="988"/>
      <c r="H74" s="988"/>
      <c r="I74" s="988"/>
      <c r="J74" s="988"/>
      <c r="K74" s="988"/>
      <c r="L74" s="988"/>
      <c r="M74" s="988"/>
      <c r="N74" s="988"/>
      <c r="O74" s="988"/>
      <c r="P74" s="989"/>
      <c r="Q74" s="990">
        <v>27</v>
      </c>
      <c r="R74" s="984"/>
      <c r="S74" s="984"/>
      <c r="T74" s="984"/>
      <c r="U74" s="984"/>
      <c r="V74" s="984">
        <v>26</v>
      </c>
      <c r="W74" s="984"/>
      <c r="X74" s="984"/>
      <c r="Y74" s="984"/>
      <c r="Z74" s="984"/>
      <c r="AA74" s="984">
        <v>2</v>
      </c>
      <c r="AB74" s="984"/>
      <c r="AC74" s="984"/>
      <c r="AD74" s="984"/>
      <c r="AE74" s="984"/>
      <c r="AF74" s="984">
        <v>2</v>
      </c>
      <c r="AG74" s="984"/>
      <c r="AH74" s="984"/>
      <c r="AI74" s="984"/>
      <c r="AJ74" s="984"/>
      <c r="AK74" s="984" t="s">
        <v>554</v>
      </c>
      <c r="AL74" s="984"/>
      <c r="AM74" s="984"/>
      <c r="AN74" s="984"/>
      <c r="AO74" s="984"/>
      <c r="AP74" s="984" t="s">
        <v>554</v>
      </c>
      <c r="AQ74" s="984"/>
      <c r="AR74" s="984"/>
      <c r="AS74" s="984"/>
      <c r="AT74" s="984"/>
      <c r="AU74" s="984" t="s">
        <v>554</v>
      </c>
      <c r="AV74" s="984"/>
      <c r="AW74" s="984"/>
      <c r="AX74" s="984"/>
      <c r="AY74" s="984"/>
      <c r="AZ74" s="985"/>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15">
      <c r="A75" s="232">
        <v>8</v>
      </c>
      <c r="B75" s="987" t="s">
        <v>562</v>
      </c>
      <c r="C75" s="988"/>
      <c r="D75" s="988"/>
      <c r="E75" s="988"/>
      <c r="F75" s="988"/>
      <c r="G75" s="988"/>
      <c r="H75" s="988"/>
      <c r="I75" s="988"/>
      <c r="J75" s="988"/>
      <c r="K75" s="988"/>
      <c r="L75" s="988"/>
      <c r="M75" s="988"/>
      <c r="N75" s="988"/>
      <c r="O75" s="988"/>
      <c r="P75" s="989"/>
      <c r="Q75" s="991">
        <v>332</v>
      </c>
      <c r="R75" s="992"/>
      <c r="S75" s="992"/>
      <c r="T75" s="992"/>
      <c r="U75" s="993"/>
      <c r="V75" s="994">
        <v>216</v>
      </c>
      <c r="W75" s="992"/>
      <c r="X75" s="992"/>
      <c r="Y75" s="992"/>
      <c r="Z75" s="993"/>
      <c r="AA75" s="994">
        <v>117</v>
      </c>
      <c r="AB75" s="992"/>
      <c r="AC75" s="992"/>
      <c r="AD75" s="992"/>
      <c r="AE75" s="993"/>
      <c r="AF75" s="994">
        <v>117</v>
      </c>
      <c r="AG75" s="992"/>
      <c r="AH75" s="992"/>
      <c r="AI75" s="992"/>
      <c r="AJ75" s="993"/>
      <c r="AK75" s="994">
        <v>133</v>
      </c>
      <c r="AL75" s="992"/>
      <c r="AM75" s="992"/>
      <c r="AN75" s="992"/>
      <c r="AO75" s="993"/>
      <c r="AP75" s="994" t="s">
        <v>554</v>
      </c>
      <c r="AQ75" s="992"/>
      <c r="AR75" s="992"/>
      <c r="AS75" s="992"/>
      <c r="AT75" s="993"/>
      <c r="AU75" s="994" t="s">
        <v>554</v>
      </c>
      <c r="AV75" s="992"/>
      <c r="AW75" s="992"/>
      <c r="AX75" s="992"/>
      <c r="AY75" s="993"/>
      <c r="AZ75" s="985" t="s">
        <v>566</v>
      </c>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15">
      <c r="A76" s="232">
        <v>9</v>
      </c>
      <c r="B76" s="987" t="s">
        <v>563</v>
      </c>
      <c r="C76" s="988"/>
      <c r="D76" s="988"/>
      <c r="E76" s="988"/>
      <c r="F76" s="988"/>
      <c r="G76" s="988"/>
      <c r="H76" s="988"/>
      <c r="I76" s="988"/>
      <c r="J76" s="988"/>
      <c r="K76" s="988"/>
      <c r="L76" s="988"/>
      <c r="M76" s="988"/>
      <c r="N76" s="988"/>
      <c r="O76" s="988"/>
      <c r="P76" s="989"/>
      <c r="Q76" s="991">
        <v>211512</v>
      </c>
      <c r="R76" s="992"/>
      <c r="S76" s="992"/>
      <c r="T76" s="992"/>
      <c r="U76" s="993"/>
      <c r="V76" s="994">
        <v>207502</v>
      </c>
      <c r="W76" s="992"/>
      <c r="X76" s="992"/>
      <c r="Y76" s="992"/>
      <c r="Z76" s="993"/>
      <c r="AA76" s="994">
        <v>4010</v>
      </c>
      <c r="AB76" s="992"/>
      <c r="AC76" s="992"/>
      <c r="AD76" s="992"/>
      <c r="AE76" s="993"/>
      <c r="AF76" s="994">
        <v>4010</v>
      </c>
      <c r="AG76" s="992"/>
      <c r="AH76" s="992"/>
      <c r="AI76" s="992"/>
      <c r="AJ76" s="993"/>
      <c r="AK76" s="994" t="s">
        <v>554</v>
      </c>
      <c r="AL76" s="992"/>
      <c r="AM76" s="992"/>
      <c r="AN76" s="992"/>
      <c r="AO76" s="993"/>
      <c r="AP76" s="994" t="s">
        <v>554</v>
      </c>
      <c r="AQ76" s="992"/>
      <c r="AR76" s="992"/>
      <c r="AS76" s="992"/>
      <c r="AT76" s="993"/>
      <c r="AU76" s="994" t="s">
        <v>554</v>
      </c>
      <c r="AV76" s="992"/>
      <c r="AW76" s="992"/>
      <c r="AX76" s="992"/>
      <c r="AY76" s="993"/>
      <c r="AZ76" s="985"/>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15">
      <c r="A77" s="232">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15">
      <c r="A78" s="232">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15">
      <c r="A79" s="232">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15">
      <c r="A80" s="232">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15">
      <c r="A81" s="232">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15">
      <c r="A82" s="232">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15">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15">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15">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15">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15">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
      <c r="A88" s="234" t="s">
        <v>377</v>
      </c>
      <c r="B88" s="950" t="s">
        <v>403</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c r="AG88" s="972"/>
      <c r="AH88" s="972"/>
      <c r="AI88" s="972"/>
      <c r="AJ88" s="972"/>
      <c r="AK88" s="976"/>
      <c r="AL88" s="976"/>
      <c r="AM88" s="976"/>
      <c r="AN88" s="976"/>
      <c r="AO88" s="976"/>
      <c r="AP88" s="972"/>
      <c r="AQ88" s="972"/>
      <c r="AR88" s="972"/>
      <c r="AS88" s="972"/>
      <c r="AT88" s="972"/>
      <c r="AU88" s="972"/>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950" t="s">
        <v>404</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c r="CS102" s="966"/>
      <c r="CT102" s="966"/>
      <c r="CU102" s="966"/>
      <c r="CV102" s="967"/>
      <c r="CW102" s="965"/>
      <c r="CX102" s="966"/>
      <c r="CY102" s="966"/>
      <c r="CZ102" s="966"/>
      <c r="DA102" s="967"/>
      <c r="DB102" s="965"/>
      <c r="DC102" s="966"/>
      <c r="DD102" s="966"/>
      <c r="DE102" s="966"/>
      <c r="DF102" s="967"/>
      <c r="DG102" s="965"/>
      <c r="DH102" s="966"/>
      <c r="DI102" s="966"/>
      <c r="DJ102" s="966"/>
      <c r="DK102" s="967"/>
      <c r="DL102" s="965"/>
      <c r="DM102" s="966"/>
      <c r="DN102" s="966"/>
      <c r="DO102" s="966"/>
      <c r="DP102" s="967"/>
      <c r="DQ102" s="965"/>
      <c r="DR102" s="966"/>
      <c r="DS102" s="966"/>
      <c r="DT102" s="966"/>
      <c r="DU102" s="967"/>
      <c r="DV102" s="950"/>
      <c r="DW102" s="951"/>
      <c r="DX102" s="951"/>
      <c r="DY102" s="951"/>
      <c r="DZ102" s="952"/>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405</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406</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407</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408</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55" t="s">
        <v>409</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410</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15">
      <c r="A109" s="908" t="s">
        <v>411</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412</v>
      </c>
      <c r="AB109" s="909"/>
      <c r="AC109" s="909"/>
      <c r="AD109" s="909"/>
      <c r="AE109" s="910"/>
      <c r="AF109" s="911" t="s">
        <v>413</v>
      </c>
      <c r="AG109" s="909"/>
      <c r="AH109" s="909"/>
      <c r="AI109" s="909"/>
      <c r="AJ109" s="910"/>
      <c r="AK109" s="911" t="s">
        <v>294</v>
      </c>
      <c r="AL109" s="909"/>
      <c r="AM109" s="909"/>
      <c r="AN109" s="909"/>
      <c r="AO109" s="910"/>
      <c r="AP109" s="911" t="s">
        <v>414</v>
      </c>
      <c r="AQ109" s="909"/>
      <c r="AR109" s="909"/>
      <c r="AS109" s="909"/>
      <c r="AT109" s="942"/>
      <c r="AU109" s="908" t="s">
        <v>411</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412</v>
      </c>
      <c r="BR109" s="909"/>
      <c r="BS109" s="909"/>
      <c r="BT109" s="909"/>
      <c r="BU109" s="910"/>
      <c r="BV109" s="911" t="s">
        <v>413</v>
      </c>
      <c r="BW109" s="909"/>
      <c r="BX109" s="909"/>
      <c r="BY109" s="909"/>
      <c r="BZ109" s="910"/>
      <c r="CA109" s="911" t="s">
        <v>294</v>
      </c>
      <c r="CB109" s="909"/>
      <c r="CC109" s="909"/>
      <c r="CD109" s="909"/>
      <c r="CE109" s="910"/>
      <c r="CF109" s="949" t="s">
        <v>414</v>
      </c>
      <c r="CG109" s="949"/>
      <c r="CH109" s="949"/>
      <c r="CI109" s="949"/>
      <c r="CJ109" s="949"/>
      <c r="CK109" s="911" t="s">
        <v>415</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412</v>
      </c>
      <c r="DH109" s="909"/>
      <c r="DI109" s="909"/>
      <c r="DJ109" s="909"/>
      <c r="DK109" s="910"/>
      <c r="DL109" s="911" t="s">
        <v>413</v>
      </c>
      <c r="DM109" s="909"/>
      <c r="DN109" s="909"/>
      <c r="DO109" s="909"/>
      <c r="DP109" s="910"/>
      <c r="DQ109" s="911" t="s">
        <v>294</v>
      </c>
      <c r="DR109" s="909"/>
      <c r="DS109" s="909"/>
      <c r="DT109" s="909"/>
      <c r="DU109" s="910"/>
      <c r="DV109" s="911" t="s">
        <v>414</v>
      </c>
      <c r="DW109" s="909"/>
      <c r="DX109" s="909"/>
      <c r="DY109" s="909"/>
      <c r="DZ109" s="942"/>
    </row>
    <row r="110" spans="1:131" s="224" customFormat="1" ht="26.25" customHeight="1" x14ac:dyDescent="0.15">
      <c r="A110" s="820" t="s">
        <v>416</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3555806</v>
      </c>
      <c r="AB110" s="902"/>
      <c r="AC110" s="902"/>
      <c r="AD110" s="902"/>
      <c r="AE110" s="903"/>
      <c r="AF110" s="904">
        <v>3906188</v>
      </c>
      <c r="AG110" s="902"/>
      <c r="AH110" s="902"/>
      <c r="AI110" s="902"/>
      <c r="AJ110" s="903"/>
      <c r="AK110" s="904">
        <v>3743250</v>
      </c>
      <c r="AL110" s="902"/>
      <c r="AM110" s="902"/>
      <c r="AN110" s="902"/>
      <c r="AO110" s="903"/>
      <c r="AP110" s="905">
        <v>15.2</v>
      </c>
      <c r="AQ110" s="906"/>
      <c r="AR110" s="906"/>
      <c r="AS110" s="906"/>
      <c r="AT110" s="907"/>
      <c r="AU110" s="943" t="s">
        <v>69</v>
      </c>
      <c r="AV110" s="944"/>
      <c r="AW110" s="944"/>
      <c r="AX110" s="944"/>
      <c r="AY110" s="944"/>
      <c r="AZ110" s="873" t="s">
        <v>417</v>
      </c>
      <c r="BA110" s="821"/>
      <c r="BB110" s="821"/>
      <c r="BC110" s="821"/>
      <c r="BD110" s="821"/>
      <c r="BE110" s="821"/>
      <c r="BF110" s="821"/>
      <c r="BG110" s="821"/>
      <c r="BH110" s="821"/>
      <c r="BI110" s="821"/>
      <c r="BJ110" s="821"/>
      <c r="BK110" s="821"/>
      <c r="BL110" s="821"/>
      <c r="BM110" s="821"/>
      <c r="BN110" s="821"/>
      <c r="BO110" s="821"/>
      <c r="BP110" s="822"/>
      <c r="BQ110" s="874">
        <v>38318843</v>
      </c>
      <c r="BR110" s="855"/>
      <c r="BS110" s="855"/>
      <c r="BT110" s="855"/>
      <c r="BU110" s="855"/>
      <c r="BV110" s="855">
        <v>37318463</v>
      </c>
      <c r="BW110" s="855"/>
      <c r="BX110" s="855"/>
      <c r="BY110" s="855"/>
      <c r="BZ110" s="855"/>
      <c r="CA110" s="855">
        <v>38454199</v>
      </c>
      <c r="CB110" s="855"/>
      <c r="CC110" s="855"/>
      <c r="CD110" s="855"/>
      <c r="CE110" s="855"/>
      <c r="CF110" s="879">
        <v>156.6</v>
      </c>
      <c r="CG110" s="880"/>
      <c r="CH110" s="880"/>
      <c r="CI110" s="880"/>
      <c r="CJ110" s="880"/>
      <c r="CK110" s="939" t="s">
        <v>418</v>
      </c>
      <c r="CL110" s="832"/>
      <c r="CM110" s="873" t="s">
        <v>419</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121</v>
      </c>
      <c r="DH110" s="855"/>
      <c r="DI110" s="855"/>
      <c r="DJ110" s="855"/>
      <c r="DK110" s="855"/>
      <c r="DL110" s="855" t="s">
        <v>121</v>
      </c>
      <c r="DM110" s="855"/>
      <c r="DN110" s="855"/>
      <c r="DO110" s="855"/>
      <c r="DP110" s="855"/>
      <c r="DQ110" s="855" t="s">
        <v>121</v>
      </c>
      <c r="DR110" s="855"/>
      <c r="DS110" s="855"/>
      <c r="DT110" s="855"/>
      <c r="DU110" s="855"/>
      <c r="DV110" s="856" t="s">
        <v>121</v>
      </c>
      <c r="DW110" s="856"/>
      <c r="DX110" s="856"/>
      <c r="DY110" s="856"/>
      <c r="DZ110" s="857"/>
    </row>
    <row r="111" spans="1:131" s="224" customFormat="1" ht="26.25" customHeight="1" x14ac:dyDescent="0.15">
      <c r="A111" s="787" t="s">
        <v>420</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121</v>
      </c>
      <c r="AB111" s="932"/>
      <c r="AC111" s="932"/>
      <c r="AD111" s="932"/>
      <c r="AE111" s="933"/>
      <c r="AF111" s="934" t="s">
        <v>121</v>
      </c>
      <c r="AG111" s="932"/>
      <c r="AH111" s="932"/>
      <c r="AI111" s="932"/>
      <c r="AJ111" s="933"/>
      <c r="AK111" s="934" t="s">
        <v>121</v>
      </c>
      <c r="AL111" s="932"/>
      <c r="AM111" s="932"/>
      <c r="AN111" s="932"/>
      <c r="AO111" s="933"/>
      <c r="AP111" s="935" t="s">
        <v>121</v>
      </c>
      <c r="AQ111" s="936"/>
      <c r="AR111" s="936"/>
      <c r="AS111" s="936"/>
      <c r="AT111" s="937"/>
      <c r="AU111" s="945"/>
      <c r="AV111" s="946"/>
      <c r="AW111" s="946"/>
      <c r="AX111" s="946"/>
      <c r="AY111" s="946"/>
      <c r="AZ111" s="828" t="s">
        <v>421</v>
      </c>
      <c r="BA111" s="765"/>
      <c r="BB111" s="765"/>
      <c r="BC111" s="765"/>
      <c r="BD111" s="765"/>
      <c r="BE111" s="765"/>
      <c r="BF111" s="765"/>
      <c r="BG111" s="765"/>
      <c r="BH111" s="765"/>
      <c r="BI111" s="765"/>
      <c r="BJ111" s="765"/>
      <c r="BK111" s="765"/>
      <c r="BL111" s="765"/>
      <c r="BM111" s="765"/>
      <c r="BN111" s="765"/>
      <c r="BO111" s="765"/>
      <c r="BP111" s="766"/>
      <c r="BQ111" s="829" t="s">
        <v>121</v>
      </c>
      <c r="BR111" s="830"/>
      <c r="BS111" s="830"/>
      <c r="BT111" s="830"/>
      <c r="BU111" s="830"/>
      <c r="BV111" s="830" t="s">
        <v>121</v>
      </c>
      <c r="BW111" s="830"/>
      <c r="BX111" s="830"/>
      <c r="BY111" s="830"/>
      <c r="BZ111" s="830"/>
      <c r="CA111" s="830" t="s">
        <v>121</v>
      </c>
      <c r="CB111" s="830"/>
      <c r="CC111" s="830"/>
      <c r="CD111" s="830"/>
      <c r="CE111" s="830"/>
      <c r="CF111" s="888" t="s">
        <v>121</v>
      </c>
      <c r="CG111" s="889"/>
      <c r="CH111" s="889"/>
      <c r="CI111" s="889"/>
      <c r="CJ111" s="889"/>
      <c r="CK111" s="940"/>
      <c r="CL111" s="834"/>
      <c r="CM111" s="828" t="s">
        <v>422</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121</v>
      </c>
      <c r="DH111" s="830"/>
      <c r="DI111" s="830"/>
      <c r="DJ111" s="830"/>
      <c r="DK111" s="830"/>
      <c r="DL111" s="830" t="s">
        <v>121</v>
      </c>
      <c r="DM111" s="830"/>
      <c r="DN111" s="830"/>
      <c r="DO111" s="830"/>
      <c r="DP111" s="830"/>
      <c r="DQ111" s="830" t="s">
        <v>121</v>
      </c>
      <c r="DR111" s="830"/>
      <c r="DS111" s="830"/>
      <c r="DT111" s="830"/>
      <c r="DU111" s="830"/>
      <c r="DV111" s="807" t="s">
        <v>121</v>
      </c>
      <c r="DW111" s="807"/>
      <c r="DX111" s="807"/>
      <c r="DY111" s="807"/>
      <c r="DZ111" s="808"/>
    </row>
    <row r="112" spans="1:131" s="224" customFormat="1" ht="26.25" customHeight="1" x14ac:dyDescent="0.15">
      <c r="A112" s="925" t="s">
        <v>423</v>
      </c>
      <c r="B112" s="926"/>
      <c r="C112" s="765" t="s">
        <v>424</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121</v>
      </c>
      <c r="AB112" s="793"/>
      <c r="AC112" s="793"/>
      <c r="AD112" s="793"/>
      <c r="AE112" s="794"/>
      <c r="AF112" s="795" t="s">
        <v>121</v>
      </c>
      <c r="AG112" s="793"/>
      <c r="AH112" s="793"/>
      <c r="AI112" s="793"/>
      <c r="AJ112" s="794"/>
      <c r="AK112" s="795" t="s">
        <v>121</v>
      </c>
      <c r="AL112" s="793"/>
      <c r="AM112" s="793"/>
      <c r="AN112" s="793"/>
      <c r="AO112" s="794"/>
      <c r="AP112" s="837" t="s">
        <v>121</v>
      </c>
      <c r="AQ112" s="838"/>
      <c r="AR112" s="838"/>
      <c r="AS112" s="838"/>
      <c r="AT112" s="839"/>
      <c r="AU112" s="945"/>
      <c r="AV112" s="946"/>
      <c r="AW112" s="946"/>
      <c r="AX112" s="946"/>
      <c r="AY112" s="946"/>
      <c r="AZ112" s="828" t="s">
        <v>425</v>
      </c>
      <c r="BA112" s="765"/>
      <c r="BB112" s="765"/>
      <c r="BC112" s="765"/>
      <c r="BD112" s="765"/>
      <c r="BE112" s="765"/>
      <c r="BF112" s="765"/>
      <c r="BG112" s="765"/>
      <c r="BH112" s="765"/>
      <c r="BI112" s="765"/>
      <c r="BJ112" s="765"/>
      <c r="BK112" s="765"/>
      <c r="BL112" s="765"/>
      <c r="BM112" s="765"/>
      <c r="BN112" s="765"/>
      <c r="BO112" s="765"/>
      <c r="BP112" s="766"/>
      <c r="BQ112" s="829">
        <v>2161123</v>
      </c>
      <c r="BR112" s="830"/>
      <c r="BS112" s="830"/>
      <c r="BT112" s="830"/>
      <c r="BU112" s="830"/>
      <c r="BV112" s="830">
        <v>2077940</v>
      </c>
      <c r="BW112" s="830"/>
      <c r="BX112" s="830"/>
      <c r="BY112" s="830"/>
      <c r="BZ112" s="830"/>
      <c r="CA112" s="830">
        <v>2018662</v>
      </c>
      <c r="CB112" s="830"/>
      <c r="CC112" s="830"/>
      <c r="CD112" s="830"/>
      <c r="CE112" s="830"/>
      <c r="CF112" s="888">
        <v>8.1999999999999993</v>
      </c>
      <c r="CG112" s="889"/>
      <c r="CH112" s="889"/>
      <c r="CI112" s="889"/>
      <c r="CJ112" s="889"/>
      <c r="CK112" s="940"/>
      <c r="CL112" s="834"/>
      <c r="CM112" s="828" t="s">
        <v>426</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121</v>
      </c>
      <c r="DH112" s="830"/>
      <c r="DI112" s="830"/>
      <c r="DJ112" s="830"/>
      <c r="DK112" s="830"/>
      <c r="DL112" s="830" t="s">
        <v>121</v>
      </c>
      <c r="DM112" s="830"/>
      <c r="DN112" s="830"/>
      <c r="DO112" s="830"/>
      <c r="DP112" s="830"/>
      <c r="DQ112" s="830" t="s">
        <v>121</v>
      </c>
      <c r="DR112" s="830"/>
      <c r="DS112" s="830"/>
      <c r="DT112" s="830"/>
      <c r="DU112" s="830"/>
      <c r="DV112" s="807" t="s">
        <v>121</v>
      </c>
      <c r="DW112" s="807"/>
      <c r="DX112" s="807"/>
      <c r="DY112" s="807"/>
      <c r="DZ112" s="808"/>
    </row>
    <row r="113" spans="1:130" s="224" customFormat="1" ht="26.25" customHeight="1" x14ac:dyDescent="0.15">
      <c r="A113" s="927"/>
      <c r="B113" s="928"/>
      <c r="C113" s="765" t="s">
        <v>427</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191338</v>
      </c>
      <c r="AB113" s="932"/>
      <c r="AC113" s="932"/>
      <c r="AD113" s="932"/>
      <c r="AE113" s="933"/>
      <c r="AF113" s="934">
        <v>168454</v>
      </c>
      <c r="AG113" s="932"/>
      <c r="AH113" s="932"/>
      <c r="AI113" s="932"/>
      <c r="AJ113" s="933"/>
      <c r="AK113" s="934">
        <v>174232</v>
      </c>
      <c r="AL113" s="932"/>
      <c r="AM113" s="932"/>
      <c r="AN113" s="932"/>
      <c r="AO113" s="933"/>
      <c r="AP113" s="935">
        <v>0.7</v>
      </c>
      <c r="AQ113" s="936"/>
      <c r="AR113" s="936"/>
      <c r="AS113" s="936"/>
      <c r="AT113" s="937"/>
      <c r="AU113" s="945"/>
      <c r="AV113" s="946"/>
      <c r="AW113" s="946"/>
      <c r="AX113" s="946"/>
      <c r="AY113" s="946"/>
      <c r="AZ113" s="828" t="s">
        <v>428</v>
      </c>
      <c r="BA113" s="765"/>
      <c r="BB113" s="765"/>
      <c r="BC113" s="765"/>
      <c r="BD113" s="765"/>
      <c r="BE113" s="765"/>
      <c r="BF113" s="765"/>
      <c r="BG113" s="765"/>
      <c r="BH113" s="765"/>
      <c r="BI113" s="765"/>
      <c r="BJ113" s="765"/>
      <c r="BK113" s="765"/>
      <c r="BL113" s="765"/>
      <c r="BM113" s="765"/>
      <c r="BN113" s="765"/>
      <c r="BO113" s="765"/>
      <c r="BP113" s="766"/>
      <c r="BQ113" s="829">
        <v>3184821</v>
      </c>
      <c r="BR113" s="830"/>
      <c r="BS113" s="830"/>
      <c r="BT113" s="830"/>
      <c r="BU113" s="830"/>
      <c r="BV113" s="830">
        <v>2794315</v>
      </c>
      <c r="BW113" s="830"/>
      <c r="BX113" s="830"/>
      <c r="BY113" s="830"/>
      <c r="BZ113" s="830"/>
      <c r="CA113" s="830">
        <v>2375251</v>
      </c>
      <c r="CB113" s="830"/>
      <c r="CC113" s="830"/>
      <c r="CD113" s="830"/>
      <c r="CE113" s="830"/>
      <c r="CF113" s="888">
        <v>9.6999999999999993</v>
      </c>
      <c r="CG113" s="889"/>
      <c r="CH113" s="889"/>
      <c r="CI113" s="889"/>
      <c r="CJ113" s="889"/>
      <c r="CK113" s="940"/>
      <c r="CL113" s="834"/>
      <c r="CM113" s="828" t="s">
        <v>429</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121</v>
      </c>
      <c r="DH113" s="793"/>
      <c r="DI113" s="793"/>
      <c r="DJ113" s="793"/>
      <c r="DK113" s="794"/>
      <c r="DL113" s="795" t="s">
        <v>121</v>
      </c>
      <c r="DM113" s="793"/>
      <c r="DN113" s="793"/>
      <c r="DO113" s="793"/>
      <c r="DP113" s="794"/>
      <c r="DQ113" s="795" t="s">
        <v>121</v>
      </c>
      <c r="DR113" s="793"/>
      <c r="DS113" s="793"/>
      <c r="DT113" s="793"/>
      <c r="DU113" s="794"/>
      <c r="DV113" s="837" t="s">
        <v>121</v>
      </c>
      <c r="DW113" s="838"/>
      <c r="DX113" s="838"/>
      <c r="DY113" s="838"/>
      <c r="DZ113" s="839"/>
    </row>
    <row r="114" spans="1:130" s="224" customFormat="1" ht="26.25" customHeight="1" x14ac:dyDescent="0.15">
      <c r="A114" s="927"/>
      <c r="B114" s="928"/>
      <c r="C114" s="765" t="s">
        <v>430</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372590</v>
      </c>
      <c r="AB114" s="793"/>
      <c r="AC114" s="793"/>
      <c r="AD114" s="793"/>
      <c r="AE114" s="794"/>
      <c r="AF114" s="795">
        <v>408937</v>
      </c>
      <c r="AG114" s="793"/>
      <c r="AH114" s="793"/>
      <c r="AI114" s="793"/>
      <c r="AJ114" s="794"/>
      <c r="AK114" s="795">
        <v>429973</v>
      </c>
      <c r="AL114" s="793"/>
      <c r="AM114" s="793"/>
      <c r="AN114" s="793"/>
      <c r="AO114" s="794"/>
      <c r="AP114" s="837">
        <v>1.8</v>
      </c>
      <c r="AQ114" s="838"/>
      <c r="AR114" s="838"/>
      <c r="AS114" s="838"/>
      <c r="AT114" s="839"/>
      <c r="AU114" s="945"/>
      <c r="AV114" s="946"/>
      <c r="AW114" s="946"/>
      <c r="AX114" s="946"/>
      <c r="AY114" s="946"/>
      <c r="AZ114" s="828" t="s">
        <v>431</v>
      </c>
      <c r="BA114" s="765"/>
      <c r="BB114" s="765"/>
      <c r="BC114" s="765"/>
      <c r="BD114" s="765"/>
      <c r="BE114" s="765"/>
      <c r="BF114" s="765"/>
      <c r="BG114" s="765"/>
      <c r="BH114" s="765"/>
      <c r="BI114" s="765"/>
      <c r="BJ114" s="765"/>
      <c r="BK114" s="765"/>
      <c r="BL114" s="765"/>
      <c r="BM114" s="765"/>
      <c r="BN114" s="765"/>
      <c r="BO114" s="765"/>
      <c r="BP114" s="766"/>
      <c r="BQ114" s="829">
        <v>5027451</v>
      </c>
      <c r="BR114" s="830"/>
      <c r="BS114" s="830"/>
      <c r="BT114" s="830"/>
      <c r="BU114" s="830"/>
      <c r="BV114" s="830">
        <v>5144093</v>
      </c>
      <c r="BW114" s="830"/>
      <c r="BX114" s="830"/>
      <c r="BY114" s="830"/>
      <c r="BZ114" s="830"/>
      <c r="CA114" s="830">
        <v>5504655</v>
      </c>
      <c r="CB114" s="830"/>
      <c r="CC114" s="830"/>
      <c r="CD114" s="830"/>
      <c r="CE114" s="830"/>
      <c r="CF114" s="888">
        <v>22.4</v>
      </c>
      <c r="CG114" s="889"/>
      <c r="CH114" s="889"/>
      <c r="CI114" s="889"/>
      <c r="CJ114" s="889"/>
      <c r="CK114" s="940"/>
      <c r="CL114" s="834"/>
      <c r="CM114" s="828" t="s">
        <v>432</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121</v>
      </c>
      <c r="DH114" s="793"/>
      <c r="DI114" s="793"/>
      <c r="DJ114" s="793"/>
      <c r="DK114" s="794"/>
      <c r="DL114" s="795" t="s">
        <v>121</v>
      </c>
      <c r="DM114" s="793"/>
      <c r="DN114" s="793"/>
      <c r="DO114" s="793"/>
      <c r="DP114" s="794"/>
      <c r="DQ114" s="795" t="s">
        <v>121</v>
      </c>
      <c r="DR114" s="793"/>
      <c r="DS114" s="793"/>
      <c r="DT114" s="793"/>
      <c r="DU114" s="794"/>
      <c r="DV114" s="837" t="s">
        <v>121</v>
      </c>
      <c r="DW114" s="838"/>
      <c r="DX114" s="838"/>
      <c r="DY114" s="838"/>
      <c r="DZ114" s="839"/>
    </row>
    <row r="115" spans="1:130" s="224" customFormat="1" ht="26.25" customHeight="1" x14ac:dyDescent="0.15">
      <c r="A115" s="927"/>
      <c r="B115" s="928"/>
      <c r="C115" s="765" t="s">
        <v>433</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t="s">
        <v>121</v>
      </c>
      <c r="AB115" s="932"/>
      <c r="AC115" s="932"/>
      <c r="AD115" s="932"/>
      <c r="AE115" s="933"/>
      <c r="AF115" s="934" t="s">
        <v>121</v>
      </c>
      <c r="AG115" s="932"/>
      <c r="AH115" s="932"/>
      <c r="AI115" s="932"/>
      <c r="AJ115" s="933"/>
      <c r="AK115" s="934" t="s">
        <v>121</v>
      </c>
      <c r="AL115" s="932"/>
      <c r="AM115" s="932"/>
      <c r="AN115" s="932"/>
      <c r="AO115" s="933"/>
      <c r="AP115" s="935" t="s">
        <v>121</v>
      </c>
      <c r="AQ115" s="936"/>
      <c r="AR115" s="936"/>
      <c r="AS115" s="936"/>
      <c r="AT115" s="937"/>
      <c r="AU115" s="945"/>
      <c r="AV115" s="946"/>
      <c r="AW115" s="946"/>
      <c r="AX115" s="946"/>
      <c r="AY115" s="946"/>
      <c r="AZ115" s="828" t="s">
        <v>434</v>
      </c>
      <c r="BA115" s="765"/>
      <c r="BB115" s="765"/>
      <c r="BC115" s="765"/>
      <c r="BD115" s="765"/>
      <c r="BE115" s="765"/>
      <c r="BF115" s="765"/>
      <c r="BG115" s="765"/>
      <c r="BH115" s="765"/>
      <c r="BI115" s="765"/>
      <c r="BJ115" s="765"/>
      <c r="BK115" s="765"/>
      <c r="BL115" s="765"/>
      <c r="BM115" s="765"/>
      <c r="BN115" s="765"/>
      <c r="BO115" s="765"/>
      <c r="BP115" s="766"/>
      <c r="BQ115" s="829" t="s">
        <v>121</v>
      </c>
      <c r="BR115" s="830"/>
      <c r="BS115" s="830"/>
      <c r="BT115" s="830"/>
      <c r="BU115" s="830"/>
      <c r="BV115" s="830" t="s">
        <v>121</v>
      </c>
      <c r="BW115" s="830"/>
      <c r="BX115" s="830"/>
      <c r="BY115" s="830"/>
      <c r="BZ115" s="830"/>
      <c r="CA115" s="830" t="s">
        <v>121</v>
      </c>
      <c r="CB115" s="830"/>
      <c r="CC115" s="830"/>
      <c r="CD115" s="830"/>
      <c r="CE115" s="830"/>
      <c r="CF115" s="888" t="s">
        <v>121</v>
      </c>
      <c r="CG115" s="889"/>
      <c r="CH115" s="889"/>
      <c r="CI115" s="889"/>
      <c r="CJ115" s="889"/>
      <c r="CK115" s="940"/>
      <c r="CL115" s="834"/>
      <c r="CM115" s="828" t="s">
        <v>435</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121</v>
      </c>
      <c r="DH115" s="793"/>
      <c r="DI115" s="793"/>
      <c r="DJ115" s="793"/>
      <c r="DK115" s="794"/>
      <c r="DL115" s="795" t="s">
        <v>121</v>
      </c>
      <c r="DM115" s="793"/>
      <c r="DN115" s="793"/>
      <c r="DO115" s="793"/>
      <c r="DP115" s="794"/>
      <c r="DQ115" s="795" t="s">
        <v>121</v>
      </c>
      <c r="DR115" s="793"/>
      <c r="DS115" s="793"/>
      <c r="DT115" s="793"/>
      <c r="DU115" s="794"/>
      <c r="DV115" s="837" t="s">
        <v>121</v>
      </c>
      <c r="DW115" s="838"/>
      <c r="DX115" s="838"/>
      <c r="DY115" s="838"/>
      <c r="DZ115" s="839"/>
    </row>
    <row r="116" spans="1:130" s="224" customFormat="1" ht="26.25" customHeight="1" x14ac:dyDescent="0.15">
      <c r="A116" s="929"/>
      <c r="B116" s="930"/>
      <c r="C116" s="852" t="s">
        <v>436</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121</v>
      </c>
      <c r="AB116" s="793"/>
      <c r="AC116" s="793"/>
      <c r="AD116" s="793"/>
      <c r="AE116" s="794"/>
      <c r="AF116" s="795" t="s">
        <v>121</v>
      </c>
      <c r="AG116" s="793"/>
      <c r="AH116" s="793"/>
      <c r="AI116" s="793"/>
      <c r="AJ116" s="794"/>
      <c r="AK116" s="795">
        <v>701</v>
      </c>
      <c r="AL116" s="793"/>
      <c r="AM116" s="793"/>
      <c r="AN116" s="793"/>
      <c r="AO116" s="794"/>
      <c r="AP116" s="837">
        <v>0</v>
      </c>
      <c r="AQ116" s="838"/>
      <c r="AR116" s="838"/>
      <c r="AS116" s="838"/>
      <c r="AT116" s="839"/>
      <c r="AU116" s="945"/>
      <c r="AV116" s="946"/>
      <c r="AW116" s="946"/>
      <c r="AX116" s="946"/>
      <c r="AY116" s="946"/>
      <c r="AZ116" s="922" t="s">
        <v>437</v>
      </c>
      <c r="BA116" s="923"/>
      <c r="BB116" s="923"/>
      <c r="BC116" s="923"/>
      <c r="BD116" s="923"/>
      <c r="BE116" s="923"/>
      <c r="BF116" s="923"/>
      <c r="BG116" s="923"/>
      <c r="BH116" s="923"/>
      <c r="BI116" s="923"/>
      <c r="BJ116" s="923"/>
      <c r="BK116" s="923"/>
      <c r="BL116" s="923"/>
      <c r="BM116" s="923"/>
      <c r="BN116" s="923"/>
      <c r="BO116" s="923"/>
      <c r="BP116" s="924"/>
      <c r="BQ116" s="829" t="s">
        <v>121</v>
      </c>
      <c r="BR116" s="830"/>
      <c r="BS116" s="830"/>
      <c r="BT116" s="830"/>
      <c r="BU116" s="830"/>
      <c r="BV116" s="830" t="s">
        <v>121</v>
      </c>
      <c r="BW116" s="830"/>
      <c r="BX116" s="830"/>
      <c r="BY116" s="830"/>
      <c r="BZ116" s="830"/>
      <c r="CA116" s="830" t="s">
        <v>121</v>
      </c>
      <c r="CB116" s="830"/>
      <c r="CC116" s="830"/>
      <c r="CD116" s="830"/>
      <c r="CE116" s="830"/>
      <c r="CF116" s="888" t="s">
        <v>121</v>
      </c>
      <c r="CG116" s="889"/>
      <c r="CH116" s="889"/>
      <c r="CI116" s="889"/>
      <c r="CJ116" s="889"/>
      <c r="CK116" s="940"/>
      <c r="CL116" s="834"/>
      <c r="CM116" s="828" t="s">
        <v>438</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121</v>
      </c>
      <c r="DH116" s="793"/>
      <c r="DI116" s="793"/>
      <c r="DJ116" s="793"/>
      <c r="DK116" s="794"/>
      <c r="DL116" s="795" t="s">
        <v>121</v>
      </c>
      <c r="DM116" s="793"/>
      <c r="DN116" s="793"/>
      <c r="DO116" s="793"/>
      <c r="DP116" s="794"/>
      <c r="DQ116" s="795" t="s">
        <v>121</v>
      </c>
      <c r="DR116" s="793"/>
      <c r="DS116" s="793"/>
      <c r="DT116" s="793"/>
      <c r="DU116" s="794"/>
      <c r="DV116" s="837" t="s">
        <v>121</v>
      </c>
      <c r="DW116" s="838"/>
      <c r="DX116" s="838"/>
      <c r="DY116" s="838"/>
      <c r="DZ116" s="839"/>
    </row>
    <row r="117" spans="1:130" s="224" customFormat="1" ht="26.25" customHeight="1" x14ac:dyDescent="0.15">
      <c r="A117" s="908" t="s">
        <v>177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439</v>
      </c>
      <c r="Z117" s="910"/>
      <c r="AA117" s="915">
        <v>4119734</v>
      </c>
      <c r="AB117" s="916"/>
      <c r="AC117" s="916"/>
      <c r="AD117" s="916"/>
      <c r="AE117" s="917"/>
      <c r="AF117" s="918">
        <v>4483579</v>
      </c>
      <c r="AG117" s="916"/>
      <c r="AH117" s="916"/>
      <c r="AI117" s="916"/>
      <c r="AJ117" s="917"/>
      <c r="AK117" s="918">
        <v>4348156</v>
      </c>
      <c r="AL117" s="916"/>
      <c r="AM117" s="916"/>
      <c r="AN117" s="916"/>
      <c r="AO117" s="917"/>
      <c r="AP117" s="919"/>
      <c r="AQ117" s="920"/>
      <c r="AR117" s="920"/>
      <c r="AS117" s="920"/>
      <c r="AT117" s="921"/>
      <c r="AU117" s="945"/>
      <c r="AV117" s="946"/>
      <c r="AW117" s="946"/>
      <c r="AX117" s="946"/>
      <c r="AY117" s="946"/>
      <c r="AZ117" s="876" t="s">
        <v>440</v>
      </c>
      <c r="BA117" s="877"/>
      <c r="BB117" s="877"/>
      <c r="BC117" s="877"/>
      <c r="BD117" s="877"/>
      <c r="BE117" s="877"/>
      <c r="BF117" s="877"/>
      <c r="BG117" s="877"/>
      <c r="BH117" s="877"/>
      <c r="BI117" s="877"/>
      <c r="BJ117" s="877"/>
      <c r="BK117" s="877"/>
      <c r="BL117" s="877"/>
      <c r="BM117" s="877"/>
      <c r="BN117" s="877"/>
      <c r="BO117" s="877"/>
      <c r="BP117" s="878"/>
      <c r="BQ117" s="829" t="s">
        <v>121</v>
      </c>
      <c r="BR117" s="830"/>
      <c r="BS117" s="830"/>
      <c r="BT117" s="830"/>
      <c r="BU117" s="830"/>
      <c r="BV117" s="830" t="s">
        <v>121</v>
      </c>
      <c r="BW117" s="830"/>
      <c r="BX117" s="830"/>
      <c r="BY117" s="830"/>
      <c r="BZ117" s="830"/>
      <c r="CA117" s="830" t="s">
        <v>121</v>
      </c>
      <c r="CB117" s="830"/>
      <c r="CC117" s="830"/>
      <c r="CD117" s="830"/>
      <c r="CE117" s="830"/>
      <c r="CF117" s="888" t="s">
        <v>121</v>
      </c>
      <c r="CG117" s="889"/>
      <c r="CH117" s="889"/>
      <c r="CI117" s="889"/>
      <c r="CJ117" s="889"/>
      <c r="CK117" s="940"/>
      <c r="CL117" s="834"/>
      <c r="CM117" s="828" t="s">
        <v>441</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121</v>
      </c>
      <c r="DH117" s="793"/>
      <c r="DI117" s="793"/>
      <c r="DJ117" s="793"/>
      <c r="DK117" s="794"/>
      <c r="DL117" s="795" t="s">
        <v>121</v>
      </c>
      <c r="DM117" s="793"/>
      <c r="DN117" s="793"/>
      <c r="DO117" s="793"/>
      <c r="DP117" s="794"/>
      <c r="DQ117" s="795" t="s">
        <v>121</v>
      </c>
      <c r="DR117" s="793"/>
      <c r="DS117" s="793"/>
      <c r="DT117" s="793"/>
      <c r="DU117" s="794"/>
      <c r="DV117" s="837" t="s">
        <v>121</v>
      </c>
      <c r="DW117" s="838"/>
      <c r="DX117" s="838"/>
      <c r="DY117" s="838"/>
      <c r="DZ117" s="839"/>
    </row>
    <row r="118" spans="1:130" s="224" customFormat="1" ht="26.25" customHeight="1" x14ac:dyDescent="0.15">
      <c r="A118" s="908" t="s">
        <v>415</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412</v>
      </c>
      <c r="AB118" s="909"/>
      <c r="AC118" s="909"/>
      <c r="AD118" s="909"/>
      <c r="AE118" s="910"/>
      <c r="AF118" s="911" t="s">
        <v>413</v>
      </c>
      <c r="AG118" s="909"/>
      <c r="AH118" s="909"/>
      <c r="AI118" s="909"/>
      <c r="AJ118" s="910"/>
      <c r="AK118" s="911" t="s">
        <v>294</v>
      </c>
      <c r="AL118" s="909"/>
      <c r="AM118" s="909"/>
      <c r="AN118" s="909"/>
      <c r="AO118" s="910"/>
      <c r="AP118" s="912" t="s">
        <v>414</v>
      </c>
      <c r="AQ118" s="913"/>
      <c r="AR118" s="913"/>
      <c r="AS118" s="913"/>
      <c r="AT118" s="914"/>
      <c r="AU118" s="945"/>
      <c r="AV118" s="946"/>
      <c r="AW118" s="946"/>
      <c r="AX118" s="946"/>
      <c r="AY118" s="946"/>
      <c r="AZ118" s="851" t="s">
        <v>442</v>
      </c>
      <c r="BA118" s="852"/>
      <c r="BB118" s="852"/>
      <c r="BC118" s="852"/>
      <c r="BD118" s="852"/>
      <c r="BE118" s="852"/>
      <c r="BF118" s="852"/>
      <c r="BG118" s="852"/>
      <c r="BH118" s="852"/>
      <c r="BI118" s="852"/>
      <c r="BJ118" s="852"/>
      <c r="BK118" s="852"/>
      <c r="BL118" s="852"/>
      <c r="BM118" s="852"/>
      <c r="BN118" s="852"/>
      <c r="BO118" s="852"/>
      <c r="BP118" s="853"/>
      <c r="BQ118" s="892" t="s">
        <v>121</v>
      </c>
      <c r="BR118" s="858"/>
      <c r="BS118" s="858"/>
      <c r="BT118" s="858"/>
      <c r="BU118" s="858"/>
      <c r="BV118" s="858" t="s">
        <v>121</v>
      </c>
      <c r="BW118" s="858"/>
      <c r="BX118" s="858"/>
      <c r="BY118" s="858"/>
      <c r="BZ118" s="858"/>
      <c r="CA118" s="858" t="s">
        <v>121</v>
      </c>
      <c r="CB118" s="858"/>
      <c r="CC118" s="858"/>
      <c r="CD118" s="858"/>
      <c r="CE118" s="858"/>
      <c r="CF118" s="888" t="s">
        <v>121</v>
      </c>
      <c r="CG118" s="889"/>
      <c r="CH118" s="889"/>
      <c r="CI118" s="889"/>
      <c r="CJ118" s="889"/>
      <c r="CK118" s="940"/>
      <c r="CL118" s="834"/>
      <c r="CM118" s="828" t="s">
        <v>443</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121</v>
      </c>
      <c r="DH118" s="793"/>
      <c r="DI118" s="793"/>
      <c r="DJ118" s="793"/>
      <c r="DK118" s="794"/>
      <c r="DL118" s="795" t="s">
        <v>121</v>
      </c>
      <c r="DM118" s="793"/>
      <c r="DN118" s="793"/>
      <c r="DO118" s="793"/>
      <c r="DP118" s="794"/>
      <c r="DQ118" s="795" t="s">
        <v>121</v>
      </c>
      <c r="DR118" s="793"/>
      <c r="DS118" s="793"/>
      <c r="DT118" s="793"/>
      <c r="DU118" s="794"/>
      <c r="DV118" s="837" t="s">
        <v>121</v>
      </c>
      <c r="DW118" s="838"/>
      <c r="DX118" s="838"/>
      <c r="DY118" s="838"/>
      <c r="DZ118" s="839"/>
    </row>
    <row r="119" spans="1:130" s="224" customFormat="1" ht="26.25" customHeight="1" x14ac:dyDescent="0.15">
      <c r="A119" s="831" t="s">
        <v>418</v>
      </c>
      <c r="B119" s="832"/>
      <c r="C119" s="873" t="s">
        <v>419</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121</v>
      </c>
      <c r="AB119" s="902"/>
      <c r="AC119" s="902"/>
      <c r="AD119" s="902"/>
      <c r="AE119" s="903"/>
      <c r="AF119" s="904" t="s">
        <v>121</v>
      </c>
      <c r="AG119" s="902"/>
      <c r="AH119" s="902"/>
      <c r="AI119" s="902"/>
      <c r="AJ119" s="903"/>
      <c r="AK119" s="904" t="s">
        <v>121</v>
      </c>
      <c r="AL119" s="902"/>
      <c r="AM119" s="902"/>
      <c r="AN119" s="902"/>
      <c r="AO119" s="903"/>
      <c r="AP119" s="905" t="s">
        <v>121</v>
      </c>
      <c r="AQ119" s="906"/>
      <c r="AR119" s="906"/>
      <c r="AS119" s="906"/>
      <c r="AT119" s="907"/>
      <c r="AU119" s="947"/>
      <c r="AV119" s="948"/>
      <c r="AW119" s="948"/>
      <c r="AX119" s="948"/>
      <c r="AY119" s="948"/>
      <c r="AZ119" s="245" t="s">
        <v>177</v>
      </c>
      <c r="BA119" s="245"/>
      <c r="BB119" s="245"/>
      <c r="BC119" s="245"/>
      <c r="BD119" s="245"/>
      <c r="BE119" s="245"/>
      <c r="BF119" s="245"/>
      <c r="BG119" s="245"/>
      <c r="BH119" s="245"/>
      <c r="BI119" s="245"/>
      <c r="BJ119" s="245"/>
      <c r="BK119" s="245"/>
      <c r="BL119" s="245"/>
      <c r="BM119" s="245"/>
      <c r="BN119" s="245"/>
      <c r="BO119" s="890" t="s">
        <v>444</v>
      </c>
      <c r="BP119" s="891"/>
      <c r="BQ119" s="892">
        <v>48692238</v>
      </c>
      <c r="BR119" s="858"/>
      <c r="BS119" s="858"/>
      <c r="BT119" s="858"/>
      <c r="BU119" s="858"/>
      <c r="BV119" s="858">
        <v>47334811</v>
      </c>
      <c r="BW119" s="858"/>
      <c r="BX119" s="858"/>
      <c r="BY119" s="858"/>
      <c r="BZ119" s="858"/>
      <c r="CA119" s="858">
        <v>48352767</v>
      </c>
      <c r="CB119" s="858"/>
      <c r="CC119" s="858"/>
      <c r="CD119" s="858"/>
      <c r="CE119" s="858"/>
      <c r="CF119" s="761"/>
      <c r="CG119" s="762"/>
      <c r="CH119" s="762"/>
      <c r="CI119" s="762"/>
      <c r="CJ119" s="847"/>
      <c r="CK119" s="941"/>
      <c r="CL119" s="836"/>
      <c r="CM119" s="851" t="s">
        <v>445</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121</v>
      </c>
      <c r="DH119" s="777"/>
      <c r="DI119" s="777"/>
      <c r="DJ119" s="777"/>
      <c r="DK119" s="778"/>
      <c r="DL119" s="779" t="s">
        <v>121</v>
      </c>
      <c r="DM119" s="777"/>
      <c r="DN119" s="777"/>
      <c r="DO119" s="777"/>
      <c r="DP119" s="778"/>
      <c r="DQ119" s="779" t="s">
        <v>121</v>
      </c>
      <c r="DR119" s="777"/>
      <c r="DS119" s="777"/>
      <c r="DT119" s="777"/>
      <c r="DU119" s="778"/>
      <c r="DV119" s="861" t="s">
        <v>121</v>
      </c>
      <c r="DW119" s="862"/>
      <c r="DX119" s="862"/>
      <c r="DY119" s="862"/>
      <c r="DZ119" s="863"/>
    </row>
    <row r="120" spans="1:130" s="224" customFormat="1" ht="26.25" customHeight="1" x14ac:dyDescent="0.15">
      <c r="A120" s="833"/>
      <c r="B120" s="834"/>
      <c r="C120" s="828" t="s">
        <v>422</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121</v>
      </c>
      <c r="AB120" s="793"/>
      <c r="AC120" s="793"/>
      <c r="AD120" s="793"/>
      <c r="AE120" s="794"/>
      <c r="AF120" s="795" t="s">
        <v>121</v>
      </c>
      <c r="AG120" s="793"/>
      <c r="AH120" s="793"/>
      <c r="AI120" s="793"/>
      <c r="AJ120" s="794"/>
      <c r="AK120" s="795" t="s">
        <v>121</v>
      </c>
      <c r="AL120" s="793"/>
      <c r="AM120" s="793"/>
      <c r="AN120" s="793"/>
      <c r="AO120" s="794"/>
      <c r="AP120" s="837" t="s">
        <v>121</v>
      </c>
      <c r="AQ120" s="838"/>
      <c r="AR120" s="838"/>
      <c r="AS120" s="838"/>
      <c r="AT120" s="839"/>
      <c r="AU120" s="893" t="s">
        <v>446</v>
      </c>
      <c r="AV120" s="894"/>
      <c r="AW120" s="894"/>
      <c r="AX120" s="894"/>
      <c r="AY120" s="895"/>
      <c r="AZ120" s="873" t="s">
        <v>447</v>
      </c>
      <c r="BA120" s="821"/>
      <c r="BB120" s="821"/>
      <c r="BC120" s="821"/>
      <c r="BD120" s="821"/>
      <c r="BE120" s="821"/>
      <c r="BF120" s="821"/>
      <c r="BG120" s="821"/>
      <c r="BH120" s="821"/>
      <c r="BI120" s="821"/>
      <c r="BJ120" s="821"/>
      <c r="BK120" s="821"/>
      <c r="BL120" s="821"/>
      <c r="BM120" s="821"/>
      <c r="BN120" s="821"/>
      <c r="BO120" s="821"/>
      <c r="BP120" s="822"/>
      <c r="BQ120" s="874">
        <v>20783509</v>
      </c>
      <c r="BR120" s="855"/>
      <c r="BS120" s="855"/>
      <c r="BT120" s="855"/>
      <c r="BU120" s="855"/>
      <c r="BV120" s="855">
        <v>22333872</v>
      </c>
      <c r="BW120" s="855"/>
      <c r="BX120" s="855"/>
      <c r="BY120" s="855"/>
      <c r="BZ120" s="855"/>
      <c r="CA120" s="855">
        <v>15324316</v>
      </c>
      <c r="CB120" s="855"/>
      <c r="CC120" s="855"/>
      <c r="CD120" s="855"/>
      <c r="CE120" s="855"/>
      <c r="CF120" s="879">
        <v>62.4</v>
      </c>
      <c r="CG120" s="880"/>
      <c r="CH120" s="880"/>
      <c r="CI120" s="880"/>
      <c r="CJ120" s="880"/>
      <c r="CK120" s="881" t="s">
        <v>448</v>
      </c>
      <c r="CL120" s="865"/>
      <c r="CM120" s="865"/>
      <c r="CN120" s="865"/>
      <c r="CO120" s="866"/>
      <c r="CP120" s="885" t="s">
        <v>395</v>
      </c>
      <c r="CQ120" s="886"/>
      <c r="CR120" s="886"/>
      <c r="CS120" s="886"/>
      <c r="CT120" s="886"/>
      <c r="CU120" s="886"/>
      <c r="CV120" s="886"/>
      <c r="CW120" s="886"/>
      <c r="CX120" s="886"/>
      <c r="CY120" s="886"/>
      <c r="CZ120" s="886"/>
      <c r="DA120" s="886"/>
      <c r="DB120" s="886"/>
      <c r="DC120" s="886"/>
      <c r="DD120" s="886"/>
      <c r="DE120" s="886"/>
      <c r="DF120" s="887"/>
      <c r="DG120" s="874">
        <v>2151624</v>
      </c>
      <c r="DH120" s="855"/>
      <c r="DI120" s="855"/>
      <c r="DJ120" s="855"/>
      <c r="DK120" s="855"/>
      <c r="DL120" s="855">
        <v>2068902</v>
      </c>
      <c r="DM120" s="855"/>
      <c r="DN120" s="855"/>
      <c r="DO120" s="855"/>
      <c r="DP120" s="855"/>
      <c r="DQ120" s="855">
        <v>2006797</v>
      </c>
      <c r="DR120" s="855"/>
      <c r="DS120" s="855"/>
      <c r="DT120" s="855"/>
      <c r="DU120" s="855"/>
      <c r="DV120" s="856">
        <v>8.1999999999999993</v>
      </c>
      <c r="DW120" s="856"/>
      <c r="DX120" s="856"/>
      <c r="DY120" s="856"/>
      <c r="DZ120" s="857"/>
    </row>
    <row r="121" spans="1:130" s="224" customFormat="1" ht="26.25" customHeight="1" x14ac:dyDescent="0.15">
      <c r="A121" s="833"/>
      <c r="B121" s="834"/>
      <c r="C121" s="876" t="s">
        <v>449</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121</v>
      </c>
      <c r="AB121" s="793"/>
      <c r="AC121" s="793"/>
      <c r="AD121" s="793"/>
      <c r="AE121" s="794"/>
      <c r="AF121" s="795" t="s">
        <v>121</v>
      </c>
      <c r="AG121" s="793"/>
      <c r="AH121" s="793"/>
      <c r="AI121" s="793"/>
      <c r="AJ121" s="794"/>
      <c r="AK121" s="795" t="s">
        <v>121</v>
      </c>
      <c r="AL121" s="793"/>
      <c r="AM121" s="793"/>
      <c r="AN121" s="793"/>
      <c r="AO121" s="794"/>
      <c r="AP121" s="837" t="s">
        <v>121</v>
      </c>
      <c r="AQ121" s="838"/>
      <c r="AR121" s="838"/>
      <c r="AS121" s="838"/>
      <c r="AT121" s="839"/>
      <c r="AU121" s="896"/>
      <c r="AV121" s="897"/>
      <c r="AW121" s="897"/>
      <c r="AX121" s="897"/>
      <c r="AY121" s="898"/>
      <c r="AZ121" s="828" t="s">
        <v>450</v>
      </c>
      <c r="BA121" s="765"/>
      <c r="BB121" s="765"/>
      <c r="BC121" s="765"/>
      <c r="BD121" s="765"/>
      <c r="BE121" s="765"/>
      <c r="BF121" s="765"/>
      <c r="BG121" s="765"/>
      <c r="BH121" s="765"/>
      <c r="BI121" s="765"/>
      <c r="BJ121" s="765"/>
      <c r="BK121" s="765"/>
      <c r="BL121" s="765"/>
      <c r="BM121" s="765"/>
      <c r="BN121" s="765"/>
      <c r="BO121" s="765"/>
      <c r="BP121" s="766"/>
      <c r="BQ121" s="829">
        <v>7057707</v>
      </c>
      <c r="BR121" s="830"/>
      <c r="BS121" s="830"/>
      <c r="BT121" s="830"/>
      <c r="BU121" s="830"/>
      <c r="BV121" s="830">
        <v>7206462</v>
      </c>
      <c r="BW121" s="830"/>
      <c r="BX121" s="830"/>
      <c r="BY121" s="830"/>
      <c r="BZ121" s="830"/>
      <c r="CA121" s="830">
        <v>8582355</v>
      </c>
      <c r="CB121" s="830"/>
      <c r="CC121" s="830"/>
      <c r="CD121" s="830"/>
      <c r="CE121" s="830"/>
      <c r="CF121" s="888">
        <v>34.9</v>
      </c>
      <c r="CG121" s="889"/>
      <c r="CH121" s="889"/>
      <c r="CI121" s="889"/>
      <c r="CJ121" s="889"/>
      <c r="CK121" s="882"/>
      <c r="CL121" s="868"/>
      <c r="CM121" s="868"/>
      <c r="CN121" s="868"/>
      <c r="CO121" s="869"/>
      <c r="CP121" s="848" t="s">
        <v>393</v>
      </c>
      <c r="CQ121" s="849"/>
      <c r="CR121" s="849"/>
      <c r="CS121" s="849"/>
      <c r="CT121" s="849"/>
      <c r="CU121" s="849"/>
      <c r="CV121" s="849"/>
      <c r="CW121" s="849"/>
      <c r="CX121" s="849"/>
      <c r="CY121" s="849"/>
      <c r="CZ121" s="849"/>
      <c r="DA121" s="849"/>
      <c r="DB121" s="849"/>
      <c r="DC121" s="849"/>
      <c r="DD121" s="849"/>
      <c r="DE121" s="849"/>
      <c r="DF121" s="850"/>
      <c r="DG121" s="829">
        <v>9499</v>
      </c>
      <c r="DH121" s="830"/>
      <c r="DI121" s="830"/>
      <c r="DJ121" s="830"/>
      <c r="DK121" s="830"/>
      <c r="DL121" s="830">
        <v>9038</v>
      </c>
      <c r="DM121" s="830"/>
      <c r="DN121" s="830"/>
      <c r="DO121" s="830"/>
      <c r="DP121" s="830"/>
      <c r="DQ121" s="830">
        <v>11865</v>
      </c>
      <c r="DR121" s="830"/>
      <c r="DS121" s="830"/>
      <c r="DT121" s="830"/>
      <c r="DU121" s="830"/>
      <c r="DV121" s="807">
        <v>0</v>
      </c>
      <c r="DW121" s="807"/>
      <c r="DX121" s="807"/>
      <c r="DY121" s="807"/>
      <c r="DZ121" s="808"/>
    </row>
    <row r="122" spans="1:130" s="224" customFormat="1" ht="26.25" customHeight="1" x14ac:dyDescent="0.15">
      <c r="A122" s="833"/>
      <c r="B122" s="834"/>
      <c r="C122" s="828" t="s">
        <v>432</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121</v>
      </c>
      <c r="AB122" s="793"/>
      <c r="AC122" s="793"/>
      <c r="AD122" s="793"/>
      <c r="AE122" s="794"/>
      <c r="AF122" s="795" t="s">
        <v>121</v>
      </c>
      <c r="AG122" s="793"/>
      <c r="AH122" s="793"/>
      <c r="AI122" s="793"/>
      <c r="AJ122" s="794"/>
      <c r="AK122" s="795" t="s">
        <v>121</v>
      </c>
      <c r="AL122" s="793"/>
      <c r="AM122" s="793"/>
      <c r="AN122" s="793"/>
      <c r="AO122" s="794"/>
      <c r="AP122" s="837" t="s">
        <v>121</v>
      </c>
      <c r="AQ122" s="838"/>
      <c r="AR122" s="838"/>
      <c r="AS122" s="838"/>
      <c r="AT122" s="839"/>
      <c r="AU122" s="896"/>
      <c r="AV122" s="897"/>
      <c r="AW122" s="897"/>
      <c r="AX122" s="897"/>
      <c r="AY122" s="898"/>
      <c r="AZ122" s="851" t="s">
        <v>451</v>
      </c>
      <c r="BA122" s="852"/>
      <c r="BB122" s="852"/>
      <c r="BC122" s="852"/>
      <c r="BD122" s="852"/>
      <c r="BE122" s="852"/>
      <c r="BF122" s="852"/>
      <c r="BG122" s="852"/>
      <c r="BH122" s="852"/>
      <c r="BI122" s="852"/>
      <c r="BJ122" s="852"/>
      <c r="BK122" s="852"/>
      <c r="BL122" s="852"/>
      <c r="BM122" s="852"/>
      <c r="BN122" s="852"/>
      <c r="BO122" s="852"/>
      <c r="BP122" s="853"/>
      <c r="BQ122" s="892">
        <v>31011131</v>
      </c>
      <c r="BR122" s="858"/>
      <c r="BS122" s="858"/>
      <c r="BT122" s="858"/>
      <c r="BU122" s="858"/>
      <c r="BV122" s="858">
        <v>29687817</v>
      </c>
      <c r="BW122" s="858"/>
      <c r="BX122" s="858"/>
      <c r="BY122" s="858"/>
      <c r="BZ122" s="858"/>
      <c r="CA122" s="858">
        <v>28838919</v>
      </c>
      <c r="CB122" s="858"/>
      <c r="CC122" s="858"/>
      <c r="CD122" s="858"/>
      <c r="CE122" s="858"/>
      <c r="CF122" s="859">
        <v>117.4</v>
      </c>
      <c r="CG122" s="860"/>
      <c r="CH122" s="860"/>
      <c r="CI122" s="860"/>
      <c r="CJ122" s="860"/>
      <c r="CK122" s="882"/>
      <c r="CL122" s="868"/>
      <c r="CM122" s="868"/>
      <c r="CN122" s="868"/>
      <c r="CO122" s="869"/>
      <c r="CP122" s="848" t="s">
        <v>390</v>
      </c>
      <c r="CQ122" s="849"/>
      <c r="CR122" s="849"/>
      <c r="CS122" s="849"/>
      <c r="CT122" s="849"/>
      <c r="CU122" s="849"/>
      <c r="CV122" s="849"/>
      <c r="CW122" s="849"/>
      <c r="CX122" s="849"/>
      <c r="CY122" s="849"/>
      <c r="CZ122" s="849"/>
      <c r="DA122" s="849"/>
      <c r="DB122" s="849"/>
      <c r="DC122" s="849"/>
      <c r="DD122" s="849"/>
      <c r="DE122" s="849"/>
      <c r="DF122" s="850"/>
      <c r="DG122" s="829" t="s">
        <v>121</v>
      </c>
      <c r="DH122" s="830"/>
      <c r="DI122" s="830"/>
      <c r="DJ122" s="830"/>
      <c r="DK122" s="830"/>
      <c r="DL122" s="830" t="s">
        <v>121</v>
      </c>
      <c r="DM122" s="830"/>
      <c r="DN122" s="830"/>
      <c r="DO122" s="830"/>
      <c r="DP122" s="830"/>
      <c r="DQ122" s="830" t="s">
        <v>121</v>
      </c>
      <c r="DR122" s="830"/>
      <c r="DS122" s="830"/>
      <c r="DT122" s="830"/>
      <c r="DU122" s="830"/>
      <c r="DV122" s="807" t="s">
        <v>121</v>
      </c>
      <c r="DW122" s="807"/>
      <c r="DX122" s="807"/>
      <c r="DY122" s="807"/>
      <c r="DZ122" s="808"/>
    </row>
    <row r="123" spans="1:130" s="224" customFormat="1" ht="26.25" customHeight="1" x14ac:dyDescent="0.15">
      <c r="A123" s="833"/>
      <c r="B123" s="834"/>
      <c r="C123" s="828" t="s">
        <v>438</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121</v>
      </c>
      <c r="AB123" s="793"/>
      <c r="AC123" s="793"/>
      <c r="AD123" s="793"/>
      <c r="AE123" s="794"/>
      <c r="AF123" s="795" t="s">
        <v>121</v>
      </c>
      <c r="AG123" s="793"/>
      <c r="AH123" s="793"/>
      <c r="AI123" s="793"/>
      <c r="AJ123" s="794"/>
      <c r="AK123" s="795" t="s">
        <v>121</v>
      </c>
      <c r="AL123" s="793"/>
      <c r="AM123" s="793"/>
      <c r="AN123" s="793"/>
      <c r="AO123" s="794"/>
      <c r="AP123" s="837" t="s">
        <v>121</v>
      </c>
      <c r="AQ123" s="838"/>
      <c r="AR123" s="838"/>
      <c r="AS123" s="838"/>
      <c r="AT123" s="839"/>
      <c r="AU123" s="899"/>
      <c r="AV123" s="900"/>
      <c r="AW123" s="900"/>
      <c r="AX123" s="900"/>
      <c r="AY123" s="900"/>
      <c r="AZ123" s="245" t="s">
        <v>177</v>
      </c>
      <c r="BA123" s="245"/>
      <c r="BB123" s="245"/>
      <c r="BC123" s="245"/>
      <c r="BD123" s="245"/>
      <c r="BE123" s="245"/>
      <c r="BF123" s="245"/>
      <c r="BG123" s="245"/>
      <c r="BH123" s="245"/>
      <c r="BI123" s="245"/>
      <c r="BJ123" s="245"/>
      <c r="BK123" s="245"/>
      <c r="BL123" s="245"/>
      <c r="BM123" s="245"/>
      <c r="BN123" s="245"/>
      <c r="BO123" s="890" t="s">
        <v>452</v>
      </c>
      <c r="BP123" s="891"/>
      <c r="BQ123" s="845">
        <v>58852347</v>
      </c>
      <c r="BR123" s="846"/>
      <c r="BS123" s="846"/>
      <c r="BT123" s="846"/>
      <c r="BU123" s="846"/>
      <c r="BV123" s="846">
        <v>59228151</v>
      </c>
      <c r="BW123" s="846"/>
      <c r="BX123" s="846"/>
      <c r="BY123" s="846"/>
      <c r="BZ123" s="846"/>
      <c r="CA123" s="846">
        <v>52745590</v>
      </c>
      <c r="CB123" s="846"/>
      <c r="CC123" s="846"/>
      <c r="CD123" s="846"/>
      <c r="CE123" s="846"/>
      <c r="CF123" s="761"/>
      <c r="CG123" s="762"/>
      <c r="CH123" s="762"/>
      <c r="CI123" s="762"/>
      <c r="CJ123" s="847"/>
      <c r="CK123" s="882"/>
      <c r="CL123" s="868"/>
      <c r="CM123" s="868"/>
      <c r="CN123" s="868"/>
      <c r="CO123" s="869"/>
      <c r="CP123" s="848" t="s">
        <v>392</v>
      </c>
      <c r="CQ123" s="849"/>
      <c r="CR123" s="849"/>
      <c r="CS123" s="849"/>
      <c r="CT123" s="849"/>
      <c r="CU123" s="849"/>
      <c r="CV123" s="849"/>
      <c r="CW123" s="849"/>
      <c r="CX123" s="849"/>
      <c r="CY123" s="849"/>
      <c r="CZ123" s="849"/>
      <c r="DA123" s="849"/>
      <c r="DB123" s="849"/>
      <c r="DC123" s="849"/>
      <c r="DD123" s="849"/>
      <c r="DE123" s="849"/>
      <c r="DF123" s="850"/>
      <c r="DG123" s="792" t="s">
        <v>121</v>
      </c>
      <c r="DH123" s="793"/>
      <c r="DI123" s="793"/>
      <c r="DJ123" s="793"/>
      <c r="DK123" s="794"/>
      <c r="DL123" s="795" t="s">
        <v>121</v>
      </c>
      <c r="DM123" s="793"/>
      <c r="DN123" s="793"/>
      <c r="DO123" s="793"/>
      <c r="DP123" s="794"/>
      <c r="DQ123" s="795" t="s">
        <v>121</v>
      </c>
      <c r="DR123" s="793"/>
      <c r="DS123" s="793"/>
      <c r="DT123" s="793"/>
      <c r="DU123" s="794"/>
      <c r="DV123" s="837" t="s">
        <v>121</v>
      </c>
      <c r="DW123" s="838"/>
      <c r="DX123" s="838"/>
      <c r="DY123" s="838"/>
      <c r="DZ123" s="839"/>
    </row>
    <row r="124" spans="1:130" s="224" customFormat="1" ht="26.25" customHeight="1" thickBot="1" x14ac:dyDescent="0.2">
      <c r="A124" s="833"/>
      <c r="B124" s="834"/>
      <c r="C124" s="828" t="s">
        <v>441</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121</v>
      </c>
      <c r="AB124" s="793"/>
      <c r="AC124" s="793"/>
      <c r="AD124" s="793"/>
      <c r="AE124" s="794"/>
      <c r="AF124" s="795" t="s">
        <v>121</v>
      </c>
      <c r="AG124" s="793"/>
      <c r="AH124" s="793"/>
      <c r="AI124" s="793"/>
      <c r="AJ124" s="794"/>
      <c r="AK124" s="795" t="s">
        <v>121</v>
      </c>
      <c r="AL124" s="793"/>
      <c r="AM124" s="793"/>
      <c r="AN124" s="793"/>
      <c r="AO124" s="794"/>
      <c r="AP124" s="837" t="s">
        <v>121</v>
      </c>
      <c r="AQ124" s="838"/>
      <c r="AR124" s="838"/>
      <c r="AS124" s="838"/>
      <c r="AT124" s="839"/>
      <c r="AU124" s="840" t="s">
        <v>453</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t="s">
        <v>121</v>
      </c>
      <c r="BR124" s="844"/>
      <c r="BS124" s="844"/>
      <c r="BT124" s="844"/>
      <c r="BU124" s="844"/>
      <c r="BV124" s="844" t="s">
        <v>121</v>
      </c>
      <c r="BW124" s="844"/>
      <c r="BX124" s="844"/>
      <c r="BY124" s="844"/>
      <c r="BZ124" s="844"/>
      <c r="CA124" s="844" t="s">
        <v>121</v>
      </c>
      <c r="CB124" s="844"/>
      <c r="CC124" s="844"/>
      <c r="CD124" s="844"/>
      <c r="CE124" s="844"/>
      <c r="CF124" s="739"/>
      <c r="CG124" s="740"/>
      <c r="CH124" s="740"/>
      <c r="CI124" s="740"/>
      <c r="CJ124" s="875"/>
      <c r="CK124" s="883"/>
      <c r="CL124" s="883"/>
      <c r="CM124" s="883"/>
      <c r="CN124" s="883"/>
      <c r="CO124" s="884"/>
      <c r="CP124" s="848" t="s">
        <v>454</v>
      </c>
      <c r="CQ124" s="849"/>
      <c r="CR124" s="849"/>
      <c r="CS124" s="849"/>
      <c r="CT124" s="849"/>
      <c r="CU124" s="849"/>
      <c r="CV124" s="849"/>
      <c r="CW124" s="849"/>
      <c r="CX124" s="849"/>
      <c r="CY124" s="849"/>
      <c r="CZ124" s="849"/>
      <c r="DA124" s="849"/>
      <c r="DB124" s="849"/>
      <c r="DC124" s="849"/>
      <c r="DD124" s="849"/>
      <c r="DE124" s="849"/>
      <c r="DF124" s="850"/>
      <c r="DG124" s="776" t="s">
        <v>121</v>
      </c>
      <c r="DH124" s="777"/>
      <c r="DI124" s="777"/>
      <c r="DJ124" s="777"/>
      <c r="DK124" s="778"/>
      <c r="DL124" s="779" t="s">
        <v>121</v>
      </c>
      <c r="DM124" s="777"/>
      <c r="DN124" s="777"/>
      <c r="DO124" s="777"/>
      <c r="DP124" s="778"/>
      <c r="DQ124" s="779" t="s">
        <v>121</v>
      </c>
      <c r="DR124" s="777"/>
      <c r="DS124" s="777"/>
      <c r="DT124" s="777"/>
      <c r="DU124" s="778"/>
      <c r="DV124" s="861" t="s">
        <v>121</v>
      </c>
      <c r="DW124" s="862"/>
      <c r="DX124" s="862"/>
      <c r="DY124" s="862"/>
      <c r="DZ124" s="863"/>
    </row>
    <row r="125" spans="1:130" s="224" customFormat="1" ht="26.25" customHeight="1" x14ac:dyDescent="0.15">
      <c r="A125" s="833"/>
      <c r="B125" s="834"/>
      <c r="C125" s="828" t="s">
        <v>443</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121</v>
      </c>
      <c r="AB125" s="793"/>
      <c r="AC125" s="793"/>
      <c r="AD125" s="793"/>
      <c r="AE125" s="794"/>
      <c r="AF125" s="795" t="s">
        <v>121</v>
      </c>
      <c r="AG125" s="793"/>
      <c r="AH125" s="793"/>
      <c r="AI125" s="793"/>
      <c r="AJ125" s="794"/>
      <c r="AK125" s="795" t="s">
        <v>121</v>
      </c>
      <c r="AL125" s="793"/>
      <c r="AM125" s="793"/>
      <c r="AN125" s="793"/>
      <c r="AO125" s="794"/>
      <c r="AP125" s="837" t="s">
        <v>121</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455</v>
      </c>
      <c r="CL125" s="865"/>
      <c r="CM125" s="865"/>
      <c r="CN125" s="865"/>
      <c r="CO125" s="866"/>
      <c r="CP125" s="873" t="s">
        <v>456</v>
      </c>
      <c r="CQ125" s="821"/>
      <c r="CR125" s="821"/>
      <c r="CS125" s="821"/>
      <c r="CT125" s="821"/>
      <c r="CU125" s="821"/>
      <c r="CV125" s="821"/>
      <c r="CW125" s="821"/>
      <c r="CX125" s="821"/>
      <c r="CY125" s="821"/>
      <c r="CZ125" s="821"/>
      <c r="DA125" s="821"/>
      <c r="DB125" s="821"/>
      <c r="DC125" s="821"/>
      <c r="DD125" s="821"/>
      <c r="DE125" s="821"/>
      <c r="DF125" s="822"/>
      <c r="DG125" s="874" t="s">
        <v>121</v>
      </c>
      <c r="DH125" s="855"/>
      <c r="DI125" s="855"/>
      <c r="DJ125" s="855"/>
      <c r="DK125" s="855"/>
      <c r="DL125" s="855" t="s">
        <v>121</v>
      </c>
      <c r="DM125" s="855"/>
      <c r="DN125" s="855"/>
      <c r="DO125" s="855"/>
      <c r="DP125" s="855"/>
      <c r="DQ125" s="855" t="s">
        <v>121</v>
      </c>
      <c r="DR125" s="855"/>
      <c r="DS125" s="855"/>
      <c r="DT125" s="855"/>
      <c r="DU125" s="855"/>
      <c r="DV125" s="856" t="s">
        <v>121</v>
      </c>
      <c r="DW125" s="856"/>
      <c r="DX125" s="856"/>
      <c r="DY125" s="856"/>
      <c r="DZ125" s="857"/>
    </row>
    <row r="126" spans="1:130" s="224" customFormat="1" ht="26.25" customHeight="1" thickBot="1" x14ac:dyDescent="0.2">
      <c r="A126" s="833"/>
      <c r="B126" s="834"/>
      <c r="C126" s="828" t="s">
        <v>445</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121</v>
      </c>
      <c r="AB126" s="793"/>
      <c r="AC126" s="793"/>
      <c r="AD126" s="793"/>
      <c r="AE126" s="794"/>
      <c r="AF126" s="795" t="s">
        <v>121</v>
      </c>
      <c r="AG126" s="793"/>
      <c r="AH126" s="793"/>
      <c r="AI126" s="793"/>
      <c r="AJ126" s="794"/>
      <c r="AK126" s="795" t="s">
        <v>121</v>
      </c>
      <c r="AL126" s="793"/>
      <c r="AM126" s="793"/>
      <c r="AN126" s="793"/>
      <c r="AO126" s="794"/>
      <c r="AP126" s="837" t="s">
        <v>121</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457</v>
      </c>
      <c r="CQ126" s="765"/>
      <c r="CR126" s="765"/>
      <c r="CS126" s="765"/>
      <c r="CT126" s="765"/>
      <c r="CU126" s="765"/>
      <c r="CV126" s="765"/>
      <c r="CW126" s="765"/>
      <c r="CX126" s="765"/>
      <c r="CY126" s="765"/>
      <c r="CZ126" s="765"/>
      <c r="DA126" s="765"/>
      <c r="DB126" s="765"/>
      <c r="DC126" s="765"/>
      <c r="DD126" s="765"/>
      <c r="DE126" s="765"/>
      <c r="DF126" s="766"/>
      <c r="DG126" s="829" t="s">
        <v>121</v>
      </c>
      <c r="DH126" s="830"/>
      <c r="DI126" s="830"/>
      <c r="DJ126" s="830"/>
      <c r="DK126" s="830"/>
      <c r="DL126" s="830" t="s">
        <v>121</v>
      </c>
      <c r="DM126" s="830"/>
      <c r="DN126" s="830"/>
      <c r="DO126" s="830"/>
      <c r="DP126" s="830"/>
      <c r="DQ126" s="830" t="s">
        <v>121</v>
      </c>
      <c r="DR126" s="830"/>
      <c r="DS126" s="830"/>
      <c r="DT126" s="830"/>
      <c r="DU126" s="830"/>
      <c r="DV126" s="807" t="s">
        <v>121</v>
      </c>
      <c r="DW126" s="807"/>
      <c r="DX126" s="807"/>
      <c r="DY126" s="807"/>
      <c r="DZ126" s="808"/>
    </row>
    <row r="127" spans="1:130" s="224" customFormat="1" ht="26.25" customHeight="1" x14ac:dyDescent="0.15">
      <c r="A127" s="835"/>
      <c r="B127" s="836"/>
      <c r="C127" s="851" t="s">
        <v>458</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121</v>
      </c>
      <c r="AB127" s="793"/>
      <c r="AC127" s="793"/>
      <c r="AD127" s="793"/>
      <c r="AE127" s="794"/>
      <c r="AF127" s="795" t="s">
        <v>121</v>
      </c>
      <c r="AG127" s="793"/>
      <c r="AH127" s="793"/>
      <c r="AI127" s="793"/>
      <c r="AJ127" s="794"/>
      <c r="AK127" s="795" t="s">
        <v>121</v>
      </c>
      <c r="AL127" s="793"/>
      <c r="AM127" s="793"/>
      <c r="AN127" s="793"/>
      <c r="AO127" s="794"/>
      <c r="AP127" s="837" t="s">
        <v>121</v>
      </c>
      <c r="AQ127" s="838"/>
      <c r="AR127" s="838"/>
      <c r="AS127" s="838"/>
      <c r="AT127" s="839"/>
      <c r="AU127" s="226"/>
      <c r="AV127" s="226"/>
      <c r="AW127" s="226"/>
      <c r="AX127" s="854" t="s">
        <v>459</v>
      </c>
      <c r="AY127" s="825"/>
      <c r="AZ127" s="825"/>
      <c r="BA127" s="825"/>
      <c r="BB127" s="825"/>
      <c r="BC127" s="825"/>
      <c r="BD127" s="825"/>
      <c r="BE127" s="826"/>
      <c r="BF127" s="824" t="s">
        <v>460</v>
      </c>
      <c r="BG127" s="825"/>
      <c r="BH127" s="825"/>
      <c r="BI127" s="825"/>
      <c r="BJ127" s="825"/>
      <c r="BK127" s="825"/>
      <c r="BL127" s="826"/>
      <c r="BM127" s="824" t="s">
        <v>461</v>
      </c>
      <c r="BN127" s="825"/>
      <c r="BO127" s="825"/>
      <c r="BP127" s="825"/>
      <c r="BQ127" s="825"/>
      <c r="BR127" s="825"/>
      <c r="BS127" s="826"/>
      <c r="BT127" s="824" t="s">
        <v>462</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463</v>
      </c>
      <c r="CQ127" s="765"/>
      <c r="CR127" s="765"/>
      <c r="CS127" s="765"/>
      <c r="CT127" s="765"/>
      <c r="CU127" s="765"/>
      <c r="CV127" s="765"/>
      <c r="CW127" s="765"/>
      <c r="CX127" s="765"/>
      <c r="CY127" s="765"/>
      <c r="CZ127" s="765"/>
      <c r="DA127" s="765"/>
      <c r="DB127" s="765"/>
      <c r="DC127" s="765"/>
      <c r="DD127" s="765"/>
      <c r="DE127" s="765"/>
      <c r="DF127" s="766"/>
      <c r="DG127" s="829" t="s">
        <v>121</v>
      </c>
      <c r="DH127" s="830"/>
      <c r="DI127" s="830"/>
      <c r="DJ127" s="830"/>
      <c r="DK127" s="830"/>
      <c r="DL127" s="830" t="s">
        <v>121</v>
      </c>
      <c r="DM127" s="830"/>
      <c r="DN127" s="830"/>
      <c r="DO127" s="830"/>
      <c r="DP127" s="830"/>
      <c r="DQ127" s="830" t="s">
        <v>121</v>
      </c>
      <c r="DR127" s="830"/>
      <c r="DS127" s="830"/>
      <c r="DT127" s="830"/>
      <c r="DU127" s="830"/>
      <c r="DV127" s="807" t="s">
        <v>121</v>
      </c>
      <c r="DW127" s="807"/>
      <c r="DX127" s="807"/>
      <c r="DY127" s="807"/>
      <c r="DZ127" s="808"/>
    </row>
    <row r="128" spans="1:130" s="224" customFormat="1" ht="26.25" customHeight="1" thickBot="1" x14ac:dyDescent="0.2">
      <c r="A128" s="809" t="s">
        <v>464</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465</v>
      </c>
      <c r="X128" s="811"/>
      <c r="Y128" s="811"/>
      <c r="Z128" s="812"/>
      <c r="AA128" s="813">
        <v>594780</v>
      </c>
      <c r="AB128" s="814"/>
      <c r="AC128" s="814"/>
      <c r="AD128" s="814"/>
      <c r="AE128" s="815"/>
      <c r="AF128" s="816">
        <v>714517</v>
      </c>
      <c r="AG128" s="814"/>
      <c r="AH128" s="814"/>
      <c r="AI128" s="814"/>
      <c r="AJ128" s="815"/>
      <c r="AK128" s="816">
        <v>691492</v>
      </c>
      <c r="AL128" s="814"/>
      <c r="AM128" s="814"/>
      <c r="AN128" s="814"/>
      <c r="AO128" s="815"/>
      <c r="AP128" s="817"/>
      <c r="AQ128" s="818"/>
      <c r="AR128" s="818"/>
      <c r="AS128" s="818"/>
      <c r="AT128" s="819"/>
      <c r="AU128" s="226"/>
      <c r="AV128" s="226"/>
      <c r="AW128" s="226"/>
      <c r="AX128" s="820" t="s">
        <v>466</v>
      </c>
      <c r="AY128" s="821"/>
      <c r="AZ128" s="821"/>
      <c r="BA128" s="821"/>
      <c r="BB128" s="821"/>
      <c r="BC128" s="821"/>
      <c r="BD128" s="821"/>
      <c r="BE128" s="822"/>
      <c r="BF128" s="799" t="s">
        <v>121</v>
      </c>
      <c r="BG128" s="800"/>
      <c r="BH128" s="800"/>
      <c r="BI128" s="800"/>
      <c r="BJ128" s="800"/>
      <c r="BK128" s="800"/>
      <c r="BL128" s="823"/>
      <c r="BM128" s="799">
        <v>11.95</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467</v>
      </c>
      <c r="CQ128" s="743"/>
      <c r="CR128" s="743"/>
      <c r="CS128" s="743"/>
      <c r="CT128" s="743"/>
      <c r="CU128" s="743"/>
      <c r="CV128" s="743"/>
      <c r="CW128" s="743"/>
      <c r="CX128" s="743"/>
      <c r="CY128" s="743"/>
      <c r="CZ128" s="743"/>
      <c r="DA128" s="743"/>
      <c r="DB128" s="743"/>
      <c r="DC128" s="743"/>
      <c r="DD128" s="743"/>
      <c r="DE128" s="743"/>
      <c r="DF128" s="744"/>
      <c r="DG128" s="803" t="s">
        <v>121</v>
      </c>
      <c r="DH128" s="804"/>
      <c r="DI128" s="804"/>
      <c r="DJ128" s="804"/>
      <c r="DK128" s="804"/>
      <c r="DL128" s="804" t="s">
        <v>121</v>
      </c>
      <c r="DM128" s="804"/>
      <c r="DN128" s="804"/>
      <c r="DO128" s="804"/>
      <c r="DP128" s="804"/>
      <c r="DQ128" s="804" t="s">
        <v>121</v>
      </c>
      <c r="DR128" s="804"/>
      <c r="DS128" s="804"/>
      <c r="DT128" s="804"/>
      <c r="DU128" s="804"/>
      <c r="DV128" s="805" t="s">
        <v>121</v>
      </c>
      <c r="DW128" s="805"/>
      <c r="DX128" s="805"/>
      <c r="DY128" s="805"/>
      <c r="DZ128" s="806"/>
    </row>
    <row r="129" spans="1:131" s="224" customFormat="1" ht="26.25" customHeight="1" x14ac:dyDescent="0.15">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468</v>
      </c>
      <c r="X129" s="790"/>
      <c r="Y129" s="790"/>
      <c r="Z129" s="791"/>
      <c r="AA129" s="792">
        <v>27115687</v>
      </c>
      <c r="AB129" s="793"/>
      <c r="AC129" s="793"/>
      <c r="AD129" s="793"/>
      <c r="AE129" s="794"/>
      <c r="AF129" s="795">
        <v>26794016</v>
      </c>
      <c r="AG129" s="793"/>
      <c r="AH129" s="793"/>
      <c r="AI129" s="793"/>
      <c r="AJ129" s="794"/>
      <c r="AK129" s="795">
        <v>27176022</v>
      </c>
      <c r="AL129" s="793"/>
      <c r="AM129" s="793"/>
      <c r="AN129" s="793"/>
      <c r="AO129" s="794"/>
      <c r="AP129" s="796"/>
      <c r="AQ129" s="797"/>
      <c r="AR129" s="797"/>
      <c r="AS129" s="797"/>
      <c r="AT129" s="798"/>
      <c r="AU129" s="227"/>
      <c r="AV129" s="227"/>
      <c r="AW129" s="227"/>
      <c r="AX129" s="764" t="s">
        <v>469</v>
      </c>
      <c r="AY129" s="765"/>
      <c r="AZ129" s="765"/>
      <c r="BA129" s="765"/>
      <c r="BB129" s="765"/>
      <c r="BC129" s="765"/>
      <c r="BD129" s="765"/>
      <c r="BE129" s="766"/>
      <c r="BF129" s="783" t="s">
        <v>121</v>
      </c>
      <c r="BG129" s="784"/>
      <c r="BH129" s="784"/>
      <c r="BI129" s="784"/>
      <c r="BJ129" s="784"/>
      <c r="BK129" s="784"/>
      <c r="BL129" s="785"/>
      <c r="BM129" s="783">
        <v>16.95</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87" t="s">
        <v>470</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471</v>
      </c>
      <c r="X130" s="790"/>
      <c r="Y130" s="790"/>
      <c r="Z130" s="791"/>
      <c r="AA130" s="792">
        <v>2614308</v>
      </c>
      <c r="AB130" s="793"/>
      <c r="AC130" s="793"/>
      <c r="AD130" s="793"/>
      <c r="AE130" s="794"/>
      <c r="AF130" s="795">
        <v>2670594</v>
      </c>
      <c r="AG130" s="793"/>
      <c r="AH130" s="793"/>
      <c r="AI130" s="793"/>
      <c r="AJ130" s="794"/>
      <c r="AK130" s="795">
        <v>2613439</v>
      </c>
      <c r="AL130" s="793"/>
      <c r="AM130" s="793"/>
      <c r="AN130" s="793"/>
      <c r="AO130" s="794"/>
      <c r="AP130" s="796"/>
      <c r="AQ130" s="797"/>
      <c r="AR130" s="797"/>
      <c r="AS130" s="797"/>
      <c r="AT130" s="798"/>
      <c r="AU130" s="227"/>
      <c r="AV130" s="227"/>
      <c r="AW130" s="227"/>
      <c r="AX130" s="764" t="s">
        <v>472</v>
      </c>
      <c r="AY130" s="765"/>
      <c r="AZ130" s="765"/>
      <c r="BA130" s="765"/>
      <c r="BB130" s="765"/>
      <c r="BC130" s="765"/>
      <c r="BD130" s="765"/>
      <c r="BE130" s="766"/>
      <c r="BF130" s="767">
        <v>4.0999999999999996</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473</v>
      </c>
      <c r="X131" s="774"/>
      <c r="Y131" s="774"/>
      <c r="Z131" s="775"/>
      <c r="AA131" s="776">
        <v>24501379</v>
      </c>
      <c r="AB131" s="777"/>
      <c r="AC131" s="777"/>
      <c r="AD131" s="777"/>
      <c r="AE131" s="778"/>
      <c r="AF131" s="779">
        <v>24123422</v>
      </c>
      <c r="AG131" s="777"/>
      <c r="AH131" s="777"/>
      <c r="AI131" s="777"/>
      <c r="AJ131" s="778"/>
      <c r="AK131" s="779">
        <v>24562583</v>
      </c>
      <c r="AL131" s="777"/>
      <c r="AM131" s="777"/>
      <c r="AN131" s="777"/>
      <c r="AO131" s="778"/>
      <c r="AP131" s="780"/>
      <c r="AQ131" s="781"/>
      <c r="AR131" s="781"/>
      <c r="AS131" s="781"/>
      <c r="AT131" s="782"/>
      <c r="AU131" s="227"/>
      <c r="AV131" s="227"/>
      <c r="AW131" s="227"/>
      <c r="AX131" s="742" t="s">
        <v>474</v>
      </c>
      <c r="AY131" s="743"/>
      <c r="AZ131" s="743"/>
      <c r="BA131" s="743"/>
      <c r="BB131" s="743"/>
      <c r="BC131" s="743"/>
      <c r="BD131" s="743"/>
      <c r="BE131" s="744"/>
      <c r="BF131" s="745" t="s">
        <v>121</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51" t="s">
        <v>475</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476</v>
      </c>
      <c r="W132" s="755"/>
      <c r="X132" s="755"/>
      <c r="Y132" s="755"/>
      <c r="Z132" s="756"/>
      <c r="AA132" s="757">
        <v>3.7167132509999998</v>
      </c>
      <c r="AB132" s="758"/>
      <c r="AC132" s="758"/>
      <c r="AD132" s="758"/>
      <c r="AE132" s="759"/>
      <c r="AF132" s="760">
        <v>4.553533077</v>
      </c>
      <c r="AG132" s="758"/>
      <c r="AH132" s="758"/>
      <c r="AI132" s="758"/>
      <c r="AJ132" s="759"/>
      <c r="AK132" s="760">
        <v>4.2472121109999996</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477</v>
      </c>
      <c r="W133" s="734"/>
      <c r="X133" s="734"/>
      <c r="Y133" s="734"/>
      <c r="Z133" s="735"/>
      <c r="AA133" s="736">
        <v>2.9</v>
      </c>
      <c r="AB133" s="737"/>
      <c r="AC133" s="737"/>
      <c r="AD133" s="737"/>
      <c r="AE133" s="738"/>
      <c r="AF133" s="736">
        <v>3.5</v>
      </c>
      <c r="AG133" s="737"/>
      <c r="AH133" s="737"/>
      <c r="AI133" s="737"/>
      <c r="AJ133" s="738"/>
      <c r="AK133" s="736">
        <v>4.0999999999999996</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Ol1F/364dd/cj/u3qbdzUN+EVoahiLDSd7xd5lCxCbEmbOjHgHlUVj7Vh+9Q2rKH9a4QMulw4AxaCdbzuauZLg==" saltValue="aGwg+O9ygxXuKFygl6d25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election activeCell="CS52" sqref="CS52"/>
    </sheetView>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478</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ARSzmtlTGb7xyPAwFSXl0Cct5TogBBZBNfZC4H7y4mn2QX64H/vdiJ1AB6jmNP1l5Buf4nl0LogJp8nLNN8JHg==" saltValue="ESiyS/o9K7eNCvU18lrIG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90" zoomScaleNormal="9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3muX+rLiz1xVxudtdZ3fc3rQtrADacD1GyF1J1yxthe0f8UTLvURYjeZa1xfo0gVNthjD0FRtJul9JQBbL/aEA==" saltValue="rSkt54uJsJuRX2hilzhc3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90" zoomScaleSheetLayoutView="90"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479</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480</v>
      </c>
      <c r="AL6" s="260"/>
      <c r="AM6" s="260"/>
      <c r="AN6" s="260"/>
    </row>
    <row r="7" spans="1:46" ht="13.5" customHeight="1" x14ac:dyDescent="0.15">
      <c r="A7" s="259"/>
      <c r="AK7" s="262"/>
      <c r="AL7" s="263"/>
      <c r="AM7" s="263"/>
      <c r="AN7" s="264"/>
      <c r="AO7" s="1135" t="s">
        <v>481</v>
      </c>
      <c r="AP7" s="265"/>
      <c r="AQ7" s="266" t="s">
        <v>482</v>
      </c>
      <c r="AR7" s="267"/>
    </row>
    <row r="8" spans="1:46" x14ac:dyDescent="0.15">
      <c r="A8" s="259"/>
      <c r="AK8" s="268"/>
      <c r="AL8" s="269"/>
      <c r="AM8" s="269"/>
      <c r="AN8" s="270"/>
      <c r="AO8" s="1136"/>
      <c r="AP8" s="271" t="s">
        <v>483</v>
      </c>
      <c r="AQ8" s="272" t="s">
        <v>484</v>
      </c>
      <c r="AR8" s="273" t="s">
        <v>485</v>
      </c>
    </row>
    <row r="9" spans="1:46" x14ac:dyDescent="0.15">
      <c r="A9" s="259"/>
      <c r="AK9" s="1147" t="s">
        <v>486</v>
      </c>
      <c r="AL9" s="1148"/>
      <c r="AM9" s="1148"/>
      <c r="AN9" s="1149"/>
      <c r="AO9" s="274">
        <v>8281345</v>
      </c>
      <c r="AP9" s="274">
        <v>73334</v>
      </c>
      <c r="AQ9" s="275">
        <v>63160</v>
      </c>
      <c r="AR9" s="276">
        <v>16.100000000000001</v>
      </c>
    </row>
    <row r="10" spans="1:46" ht="13.5" customHeight="1" x14ac:dyDescent="0.15">
      <c r="A10" s="259"/>
      <c r="AK10" s="1147" t="s">
        <v>487</v>
      </c>
      <c r="AL10" s="1148"/>
      <c r="AM10" s="1148"/>
      <c r="AN10" s="1149"/>
      <c r="AO10" s="277">
        <v>8860</v>
      </c>
      <c r="AP10" s="277">
        <v>78</v>
      </c>
      <c r="AQ10" s="278">
        <v>4257</v>
      </c>
      <c r="AR10" s="279">
        <v>-98.2</v>
      </c>
    </row>
    <row r="11" spans="1:46" ht="13.5" customHeight="1" x14ac:dyDescent="0.15">
      <c r="A11" s="259"/>
      <c r="AK11" s="1147" t="s">
        <v>488</v>
      </c>
      <c r="AL11" s="1148"/>
      <c r="AM11" s="1148"/>
      <c r="AN11" s="1149"/>
      <c r="AO11" s="277" t="s">
        <v>489</v>
      </c>
      <c r="AP11" s="277" t="s">
        <v>489</v>
      </c>
      <c r="AQ11" s="278">
        <v>595</v>
      </c>
      <c r="AR11" s="279" t="s">
        <v>489</v>
      </c>
    </row>
    <row r="12" spans="1:46" ht="13.5" customHeight="1" x14ac:dyDescent="0.15">
      <c r="A12" s="259"/>
      <c r="AK12" s="1147" t="s">
        <v>490</v>
      </c>
      <c r="AL12" s="1148"/>
      <c r="AM12" s="1148"/>
      <c r="AN12" s="1149"/>
      <c r="AO12" s="277" t="s">
        <v>489</v>
      </c>
      <c r="AP12" s="277" t="s">
        <v>489</v>
      </c>
      <c r="AQ12" s="278">
        <v>9</v>
      </c>
      <c r="AR12" s="279" t="s">
        <v>489</v>
      </c>
    </row>
    <row r="13" spans="1:46" ht="13.5" customHeight="1" x14ac:dyDescent="0.15">
      <c r="A13" s="259"/>
      <c r="AK13" s="1147" t="s">
        <v>491</v>
      </c>
      <c r="AL13" s="1148"/>
      <c r="AM13" s="1148"/>
      <c r="AN13" s="1149"/>
      <c r="AO13" s="277">
        <v>332314</v>
      </c>
      <c r="AP13" s="277">
        <v>2943</v>
      </c>
      <c r="AQ13" s="278">
        <v>2608</v>
      </c>
      <c r="AR13" s="279">
        <v>12.8</v>
      </c>
    </row>
    <row r="14" spans="1:46" ht="13.5" customHeight="1" x14ac:dyDescent="0.15">
      <c r="A14" s="259"/>
      <c r="AK14" s="1147" t="s">
        <v>492</v>
      </c>
      <c r="AL14" s="1148"/>
      <c r="AM14" s="1148"/>
      <c r="AN14" s="1149"/>
      <c r="AO14" s="277">
        <v>207211</v>
      </c>
      <c r="AP14" s="277">
        <v>1835</v>
      </c>
      <c r="AQ14" s="278">
        <v>1202</v>
      </c>
      <c r="AR14" s="279">
        <v>52.7</v>
      </c>
    </row>
    <row r="15" spans="1:46" ht="13.5" customHeight="1" x14ac:dyDescent="0.15">
      <c r="A15" s="259"/>
      <c r="AK15" s="1150" t="s">
        <v>493</v>
      </c>
      <c r="AL15" s="1151"/>
      <c r="AM15" s="1151"/>
      <c r="AN15" s="1152"/>
      <c r="AO15" s="277">
        <v>-255402</v>
      </c>
      <c r="AP15" s="277">
        <v>-2262</v>
      </c>
      <c r="AQ15" s="278">
        <v>-3084</v>
      </c>
      <c r="AR15" s="279">
        <v>-26.7</v>
      </c>
    </row>
    <row r="16" spans="1:46" x14ac:dyDescent="0.15">
      <c r="A16" s="259"/>
      <c r="AK16" s="1150" t="s">
        <v>177</v>
      </c>
      <c r="AL16" s="1151"/>
      <c r="AM16" s="1151"/>
      <c r="AN16" s="1152"/>
      <c r="AO16" s="277">
        <v>8574328</v>
      </c>
      <c r="AP16" s="277">
        <v>75929</v>
      </c>
      <c r="AQ16" s="278">
        <v>68747</v>
      </c>
      <c r="AR16" s="279">
        <v>10.4</v>
      </c>
    </row>
    <row r="17" spans="1:46" x14ac:dyDescent="0.15">
      <c r="A17" s="259"/>
    </row>
    <row r="18" spans="1:46" x14ac:dyDescent="0.15">
      <c r="A18" s="259"/>
      <c r="AQ18" s="280"/>
      <c r="AR18" s="280"/>
    </row>
    <row r="19" spans="1:46" x14ac:dyDescent="0.15">
      <c r="A19" s="259"/>
      <c r="AK19" s="255" t="s">
        <v>494</v>
      </c>
    </row>
    <row r="20" spans="1:46" x14ac:dyDescent="0.15">
      <c r="A20" s="259"/>
      <c r="AK20" s="281"/>
      <c r="AL20" s="282"/>
      <c r="AM20" s="282"/>
      <c r="AN20" s="283"/>
      <c r="AO20" s="284" t="s">
        <v>495</v>
      </c>
      <c r="AP20" s="285" t="s">
        <v>496</v>
      </c>
      <c r="AQ20" s="286" t="s">
        <v>497</v>
      </c>
      <c r="AR20" s="287"/>
    </row>
    <row r="21" spans="1:46" s="260" customFormat="1" x14ac:dyDescent="0.15">
      <c r="A21" s="288"/>
      <c r="AK21" s="1153" t="s">
        <v>498</v>
      </c>
      <c r="AL21" s="1154"/>
      <c r="AM21" s="1154"/>
      <c r="AN21" s="1155"/>
      <c r="AO21" s="289">
        <v>7.55</v>
      </c>
      <c r="AP21" s="290">
        <v>6.22</v>
      </c>
      <c r="AQ21" s="291">
        <v>1.33</v>
      </c>
      <c r="AS21" s="292"/>
      <c r="AT21" s="288"/>
    </row>
    <row r="22" spans="1:46" s="260" customFormat="1" x14ac:dyDescent="0.15">
      <c r="A22" s="288"/>
      <c r="AK22" s="1153" t="s">
        <v>499</v>
      </c>
      <c r="AL22" s="1154"/>
      <c r="AM22" s="1154"/>
      <c r="AN22" s="1155"/>
      <c r="AO22" s="293">
        <v>99.6</v>
      </c>
      <c r="AP22" s="294">
        <v>98.7</v>
      </c>
      <c r="AQ22" s="295">
        <v>0.9</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46" t="s">
        <v>500</v>
      </c>
      <c r="B26" s="1146"/>
      <c r="C26" s="1146"/>
      <c r="D26" s="1146"/>
      <c r="E26" s="1146"/>
      <c r="F26" s="1146"/>
      <c r="G26" s="1146"/>
      <c r="H26" s="1146"/>
      <c r="I26" s="1146"/>
      <c r="J26" s="1146"/>
      <c r="K26" s="1146"/>
      <c r="L26" s="1146"/>
      <c r="M26" s="1146"/>
      <c r="N26" s="1146"/>
      <c r="O26" s="1146"/>
      <c r="P26" s="1146"/>
      <c r="Q26" s="1146"/>
      <c r="R26" s="1146"/>
      <c r="S26" s="1146"/>
      <c r="T26" s="1146"/>
      <c r="U26" s="1146"/>
      <c r="V26" s="1146"/>
      <c r="W26" s="1146"/>
      <c r="X26" s="1146"/>
      <c r="Y26" s="1146"/>
      <c r="Z26" s="1146"/>
      <c r="AA26" s="1146"/>
      <c r="AB26" s="1146"/>
      <c r="AC26" s="1146"/>
      <c r="AD26" s="1146"/>
      <c r="AE26" s="1146"/>
      <c r="AF26" s="1146"/>
      <c r="AG26" s="1146"/>
      <c r="AH26" s="1146"/>
      <c r="AI26" s="1146"/>
      <c r="AJ26" s="1146"/>
      <c r="AK26" s="1146"/>
      <c r="AL26" s="1146"/>
      <c r="AM26" s="1146"/>
      <c r="AN26" s="1146"/>
      <c r="AO26" s="1146"/>
      <c r="AP26" s="1146"/>
      <c r="AQ26" s="1146"/>
      <c r="AR26" s="1146"/>
      <c r="AS26" s="1146"/>
    </row>
    <row r="27" spans="1:46" x14ac:dyDescent="0.15">
      <c r="A27" s="300"/>
      <c r="AS27" s="255"/>
      <c r="AT27" s="255"/>
    </row>
    <row r="28" spans="1:46" ht="17.25" x14ac:dyDescent="0.15">
      <c r="A28" s="256" t="s">
        <v>501</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502</v>
      </c>
      <c r="AL29" s="260"/>
      <c r="AM29" s="260"/>
      <c r="AN29" s="260"/>
      <c r="AS29" s="302"/>
    </row>
    <row r="30" spans="1:46" ht="13.5" customHeight="1" x14ac:dyDescent="0.15">
      <c r="A30" s="259"/>
      <c r="AK30" s="262"/>
      <c r="AL30" s="263"/>
      <c r="AM30" s="263"/>
      <c r="AN30" s="264"/>
      <c r="AO30" s="1135" t="s">
        <v>481</v>
      </c>
      <c r="AP30" s="265"/>
      <c r="AQ30" s="266" t="s">
        <v>482</v>
      </c>
      <c r="AR30" s="267"/>
    </row>
    <row r="31" spans="1:46" x14ac:dyDescent="0.15">
      <c r="A31" s="259"/>
      <c r="AK31" s="268"/>
      <c r="AL31" s="269"/>
      <c r="AM31" s="269"/>
      <c r="AN31" s="270"/>
      <c r="AO31" s="1136"/>
      <c r="AP31" s="271" t="s">
        <v>483</v>
      </c>
      <c r="AQ31" s="272" t="s">
        <v>484</v>
      </c>
      <c r="AR31" s="273" t="s">
        <v>485</v>
      </c>
    </row>
    <row r="32" spans="1:46" ht="27" customHeight="1" x14ac:dyDescent="0.15">
      <c r="A32" s="259"/>
      <c r="AK32" s="1137" t="s">
        <v>503</v>
      </c>
      <c r="AL32" s="1138"/>
      <c r="AM32" s="1138"/>
      <c r="AN32" s="1139"/>
      <c r="AO32" s="303">
        <v>3743250</v>
      </c>
      <c r="AP32" s="303">
        <v>33148</v>
      </c>
      <c r="AQ32" s="304">
        <v>33476</v>
      </c>
      <c r="AR32" s="305">
        <v>-1</v>
      </c>
    </row>
    <row r="33" spans="1:46" ht="13.5" customHeight="1" x14ac:dyDescent="0.15">
      <c r="A33" s="259"/>
      <c r="AK33" s="1137" t="s">
        <v>504</v>
      </c>
      <c r="AL33" s="1138"/>
      <c r="AM33" s="1138"/>
      <c r="AN33" s="1139"/>
      <c r="AO33" s="303" t="s">
        <v>489</v>
      </c>
      <c r="AP33" s="303" t="s">
        <v>489</v>
      </c>
      <c r="AQ33" s="304" t="s">
        <v>489</v>
      </c>
      <c r="AR33" s="305" t="s">
        <v>489</v>
      </c>
    </row>
    <row r="34" spans="1:46" ht="27" customHeight="1" x14ac:dyDescent="0.15">
      <c r="A34" s="259"/>
      <c r="AK34" s="1137" t="s">
        <v>505</v>
      </c>
      <c r="AL34" s="1138"/>
      <c r="AM34" s="1138"/>
      <c r="AN34" s="1139"/>
      <c r="AO34" s="303" t="s">
        <v>489</v>
      </c>
      <c r="AP34" s="303" t="s">
        <v>489</v>
      </c>
      <c r="AQ34" s="304">
        <v>23</v>
      </c>
      <c r="AR34" s="305" t="s">
        <v>489</v>
      </c>
    </row>
    <row r="35" spans="1:46" ht="27" customHeight="1" x14ac:dyDescent="0.15">
      <c r="A35" s="259"/>
      <c r="AK35" s="1137" t="s">
        <v>506</v>
      </c>
      <c r="AL35" s="1138"/>
      <c r="AM35" s="1138"/>
      <c r="AN35" s="1139"/>
      <c r="AO35" s="303">
        <v>174232</v>
      </c>
      <c r="AP35" s="303">
        <v>1543</v>
      </c>
      <c r="AQ35" s="304">
        <v>5696</v>
      </c>
      <c r="AR35" s="305">
        <v>-72.900000000000006</v>
      </c>
    </row>
    <row r="36" spans="1:46" ht="27" customHeight="1" x14ac:dyDescent="0.15">
      <c r="A36" s="259"/>
      <c r="AK36" s="1137" t="s">
        <v>507</v>
      </c>
      <c r="AL36" s="1138"/>
      <c r="AM36" s="1138"/>
      <c r="AN36" s="1139"/>
      <c r="AO36" s="303">
        <v>429973</v>
      </c>
      <c r="AP36" s="303">
        <v>3808</v>
      </c>
      <c r="AQ36" s="304">
        <v>1273</v>
      </c>
      <c r="AR36" s="305">
        <v>199.1</v>
      </c>
    </row>
    <row r="37" spans="1:46" ht="13.5" customHeight="1" x14ac:dyDescent="0.15">
      <c r="A37" s="259"/>
      <c r="AK37" s="1137" t="s">
        <v>508</v>
      </c>
      <c r="AL37" s="1138"/>
      <c r="AM37" s="1138"/>
      <c r="AN37" s="1139"/>
      <c r="AO37" s="303" t="s">
        <v>489</v>
      </c>
      <c r="AP37" s="303" t="s">
        <v>489</v>
      </c>
      <c r="AQ37" s="304">
        <v>486</v>
      </c>
      <c r="AR37" s="305" t="s">
        <v>489</v>
      </c>
    </row>
    <row r="38" spans="1:46" ht="27" customHeight="1" x14ac:dyDescent="0.15">
      <c r="A38" s="259"/>
      <c r="AK38" s="1140" t="s">
        <v>509</v>
      </c>
      <c r="AL38" s="1141"/>
      <c r="AM38" s="1141"/>
      <c r="AN38" s="1142"/>
      <c r="AO38" s="306">
        <v>701</v>
      </c>
      <c r="AP38" s="306">
        <v>6</v>
      </c>
      <c r="AQ38" s="307">
        <v>0</v>
      </c>
      <c r="AR38" s="295">
        <v>0</v>
      </c>
      <c r="AS38" s="302"/>
    </row>
    <row r="39" spans="1:46" x14ac:dyDescent="0.15">
      <c r="A39" s="259"/>
      <c r="AK39" s="1140" t="s">
        <v>510</v>
      </c>
      <c r="AL39" s="1141"/>
      <c r="AM39" s="1141"/>
      <c r="AN39" s="1142"/>
      <c r="AO39" s="303">
        <v>-691492</v>
      </c>
      <c r="AP39" s="303">
        <v>-6123</v>
      </c>
      <c r="AQ39" s="304">
        <v>-6136</v>
      </c>
      <c r="AR39" s="305">
        <v>-0.2</v>
      </c>
      <c r="AS39" s="302"/>
    </row>
    <row r="40" spans="1:46" ht="27" customHeight="1" x14ac:dyDescent="0.15">
      <c r="A40" s="259"/>
      <c r="AK40" s="1137" t="s">
        <v>511</v>
      </c>
      <c r="AL40" s="1138"/>
      <c r="AM40" s="1138"/>
      <c r="AN40" s="1139"/>
      <c r="AO40" s="303">
        <v>-2613439</v>
      </c>
      <c r="AP40" s="303">
        <v>-23143</v>
      </c>
      <c r="AQ40" s="304">
        <v>-25079</v>
      </c>
      <c r="AR40" s="305">
        <v>-7.7</v>
      </c>
      <c r="AS40" s="302"/>
    </row>
    <row r="41" spans="1:46" x14ac:dyDescent="0.15">
      <c r="A41" s="259"/>
      <c r="AK41" s="1143" t="s">
        <v>287</v>
      </c>
      <c r="AL41" s="1144"/>
      <c r="AM41" s="1144"/>
      <c r="AN41" s="1145"/>
      <c r="AO41" s="303">
        <v>1043225</v>
      </c>
      <c r="AP41" s="303">
        <v>9238</v>
      </c>
      <c r="AQ41" s="304">
        <v>9740</v>
      </c>
      <c r="AR41" s="305">
        <v>-5.2</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512</v>
      </c>
    </row>
    <row r="48" spans="1:46" x14ac:dyDescent="0.15">
      <c r="A48" s="259"/>
      <c r="AK48" s="313" t="s">
        <v>513</v>
      </c>
      <c r="AL48" s="313"/>
      <c r="AM48" s="313"/>
      <c r="AN48" s="313"/>
      <c r="AO48" s="313"/>
      <c r="AP48" s="313"/>
      <c r="AQ48" s="314"/>
      <c r="AR48" s="313"/>
    </row>
    <row r="49" spans="1:44" ht="13.5" customHeight="1" x14ac:dyDescent="0.15">
      <c r="A49" s="259"/>
      <c r="AK49" s="315"/>
      <c r="AL49" s="316"/>
      <c r="AM49" s="1130" t="s">
        <v>481</v>
      </c>
      <c r="AN49" s="1132" t="s">
        <v>514</v>
      </c>
      <c r="AO49" s="1133"/>
      <c r="AP49" s="1133"/>
      <c r="AQ49" s="1133"/>
      <c r="AR49" s="1134"/>
    </row>
    <row r="50" spans="1:44" x14ac:dyDescent="0.15">
      <c r="A50" s="259"/>
      <c r="AK50" s="317"/>
      <c r="AL50" s="318"/>
      <c r="AM50" s="1131"/>
      <c r="AN50" s="319" t="s">
        <v>515</v>
      </c>
      <c r="AO50" s="320" t="s">
        <v>516</v>
      </c>
      <c r="AP50" s="321" t="s">
        <v>517</v>
      </c>
      <c r="AQ50" s="322" t="s">
        <v>518</v>
      </c>
      <c r="AR50" s="323" t="s">
        <v>519</v>
      </c>
    </row>
    <row r="51" spans="1:44" x14ac:dyDescent="0.15">
      <c r="A51" s="259"/>
      <c r="AK51" s="315" t="s">
        <v>520</v>
      </c>
      <c r="AL51" s="316"/>
      <c r="AM51" s="324">
        <v>4145604</v>
      </c>
      <c r="AN51" s="325">
        <v>35487</v>
      </c>
      <c r="AO51" s="326">
        <v>-16.899999999999999</v>
      </c>
      <c r="AP51" s="327">
        <v>42836</v>
      </c>
      <c r="AQ51" s="328">
        <v>-0.9</v>
      </c>
      <c r="AR51" s="329">
        <v>-16</v>
      </c>
    </row>
    <row r="52" spans="1:44" x14ac:dyDescent="0.15">
      <c r="A52" s="259"/>
      <c r="AK52" s="330"/>
      <c r="AL52" s="331" t="s">
        <v>521</v>
      </c>
      <c r="AM52" s="332">
        <v>2260791</v>
      </c>
      <c r="AN52" s="333">
        <v>19353</v>
      </c>
      <c r="AO52" s="334">
        <v>-12.1</v>
      </c>
      <c r="AP52" s="335">
        <v>22936</v>
      </c>
      <c r="AQ52" s="336">
        <v>1.4</v>
      </c>
      <c r="AR52" s="337">
        <v>-13.5</v>
      </c>
    </row>
    <row r="53" spans="1:44" x14ac:dyDescent="0.15">
      <c r="A53" s="259"/>
      <c r="AK53" s="315" t="s">
        <v>522</v>
      </c>
      <c r="AL53" s="316"/>
      <c r="AM53" s="324">
        <v>8261638</v>
      </c>
      <c r="AN53" s="325">
        <v>71835</v>
      </c>
      <c r="AO53" s="326">
        <v>102.4</v>
      </c>
      <c r="AP53" s="327">
        <v>44161</v>
      </c>
      <c r="AQ53" s="328">
        <v>3.1</v>
      </c>
      <c r="AR53" s="329">
        <v>99.3</v>
      </c>
    </row>
    <row r="54" spans="1:44" x14ac:dyDescent="0.15">
      <c r="A54" s="259"/>
      <c r="AK54" s="330"/>
      <c r="AL54" s="331" t="s">
        <v>521</v>
      </c>
      <c r="AM54" s="332">
        <v>3022379</v>
      </c>
      <c r="AN54" s="333">
        <v>26280</v>
      </c>
      <c r="AO54" s="334">
        <v>35.799999999999997</v>
      </c>
      <c r="AP54" s="335">
        <v>23644</v>
      </c>
      <c r="AQ54" s="336">
        <v>3.1</v>
      </c>
      <c r="AR54" s="337">
        <v>32.700000000000003</v>
      </c>
    </row>
    <row r="55" spans="1:44" x14ac:dyDescent="0.15">
      <c r="A55" s="259"/>
      <c r="AK55" s="315" t="s">
        <v>523</v>
      </c>
      <c r="AL55" s="316"/>
      <c r="AM55" s="324">
        <v>4924085</v>
      </c>
      <c r="AN55" s="325">
        <v>43402</v>
      </c>
      <c r="AO55" s="326">
        <v>-39.6</v>
      </c>
      <c r="AP55" s="327">
        <v>43955</v>
      </c>
      <c r="AQ55" s="328">
        <v>-0.5</v>
      </c>
      <c r="AR55" s="329">
        <v>-39.1</v>
      </c>
    </row>
    <row r="56" spans="1:44" x14ac:dyDescent="0.15">
      <c r="A56" s="259"/>
      <c r="AK56" s="330"/>
      <c r="AL56" s="331" t="s">
        <v>521</v>
      </c>
      <c r="AM56" s="332">
        <v>1971426</v>
      </c>
      <c r="AN56" s="333">
        <v>17376</v>
      </c>
      <c r="AO56" s="334">
        <v>-33.9</v>
      </c>
      <c r="AP56" s="335">
        <v>21318</v>
      </c>
      <c r="AQ56" s="336">
        <v>-9.8000000000000007</v>
      </c>
      <c r="AR56" s="337">
        <v>-24.1</v>
      </c>
    </row>
    <row r="57" spans="1:44" x14ac:dyDescent="0.15">
      <c r="A57" s="259"/>
      <c r="AK57" s="315" t="s">
        <v>524</v>
      </c>
      <c r="AL57" s="316"/>
      <c r="AM57" s="324">
        <v>5233660</v>
      </c>
      <c r="AN57" s="325">
        <v>46016</v>
      </c>
      <c r="AO57" s="326">
        <v>6</v>
      </c>
      <c r="AP57" s="327">
        <v>41921</v>
      </c>
      <c r="AQ57" s="328">
        <v>-4.5999999999999996</v>
      </c>
      <c r="AR57" s="329">
        <v>10.6</v>
      </c>
    </row>
    <row r="58" spans="1:44" x14ac:dyDescent="0.15">
      <c r="A58" s="259"/>
      <c r="AK58" s="330"/>
      <c r="AL58" s="331" t="s">
        <v>521</v>
      </c>
      <c r="AM58" s="332">
        <v>2516627</v>
      </c>
      <c r="AN58" s="333">
        <v>22127</v>
      </c>
      <c r="AO58" s="334">
        <v>27.3</v>
      </c>
      <c r="AP58" s="335">
        <v>21655</v>
      </c>
      <c r="AQ58" s="336">
        <v>1.6</v>
      </c>
      <c r="AR58" s="337">
        <v>25.7</v>
      </c>
    </row>
    <row r="59" spans="1:44" x14ac:dyDescent="0.15">
      <c r="A59" s="259"/>
      <c r="AK59" s="315" t="s">
        <v>525</v>
      </c>
      <c r="AL59" s="316"/>
      <c r="AM59" s="324">
        <v>8070723</v>
      </c>
      <c r="AN59" s="325">
        <v>71469</v>
      </c>
      <c r="AO59" s="326">
        <v>55.3</v>
      </c>
      <c r="AP59" s="327">
        <v>44585</v>
      </c>
      <c r="AQ59" s="328">
        <v>6.4</v>
      </c>
      <c r="AR59" s="329">
        <v>48.9</v>
      </c>
    </row>
    <row r="60" spans="1:44" x14ac:dyDescent="0.15">
      <c r="A60" s="259"/>
      <c r="AK60" s="330"/>
      <c r="AL60" s="331" t="s">
        <v>521</v>
      </c>
      <c r="AM60" s="332">
        <v>5505242</v>
      </c>
      <c r="AN60" s="333">
        <v>48751</v>
      </c>
      <c r="AO60" s="334">
        <v>120.3</v>
      </c>
      <c r="AP60" s="335">
        <v>23077</v>
      </c>
      <c r="AQ60" s="336">
        <v>6.6</v>
      </c>
      <c r="AR60" s="337">
        <v>113.7</v>
      </c>
    </row>
    <row r="61" spans="1:44" x14ac:dyDescent="0.15">
      <c r="A61" s="259"/>
      <c r="AK61" s="315" t="s">
        <v>526</v>
      </c>
      <c r="AL61" s="338"/>
      <c r="AM61" s="324">
        <v>6127142</v>
      </c>
      <c r="AN61" s="325">
        <v>53642</v>
      </c>
      <c r="AO61" s="326">
        <v>21.4</v>
      </c>
      <c r="AP61" s="327">
        <v>43492</v>
      </c>
      <c r="AQ61" s="339">
        <v>0.7</v>
      </c>
      <c r="AR61" s="329">
        <v>20.7</v>
      </c>
    </row>
    <row r="62" spans="1:44" x14ac:dyDescent="0.15">
      <c r="A62" s="259"/>
      <c r="AK62" s="330"/>
      <c r="AL62" s="331" t="s">
        <v>521</v>
      </c>
      <c r="AM62" s="332">
        <v>3055293</v>
      </c>
      <c r="AN62" s="333">
        <v>26777</v>
      </c>
      <c r="AO62" s="334">
        <v>27.5</v>
      </c>
      <c r="AP62" s="335">
        <v>22526</v>
      </c>
      <c r="AQ62" s="336">
        <v>0.6</v>
      </c>
      <c r="AR62" s="337">
        <v>26.9</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Isgjz3m2fo/OXUQITp5NBgAufUgoUWOm2x7avvpdtRA/ZvfQCpCmnx9WVnRucDgcPEUtUrmMPkFizk8s+JqYxw==" saltValue="rnvfKP3enW4owl4irbqls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90" zoomScaleNormal="90" zoomScaleSheetLayoutView="55" workbookViewId="0">
      <selection activeCell="CN78" sqref="CN78"/>
    </sheetView>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478</v>
      </c>
    </row>
    <row r="121" spans="125:125" ht="13.5" hidden="1" customHeight="1" x14ac:dyDescent="0.15">
      <c r="DU121" s="253"/>
    </row>
  </sheetData>
  <sheetProtection algorithmName="SHA-512" hashValue="r6IhaRyM0gVoDIRNRJwIk/SzUEqnSD1hS6ugTNBnn4VhIOsdQNY1aJ6J1DpIVF5m1IWdViBKie6v3QmlRz4x4g==" saltValue="pFAJVjgNAZmYifS08HIBj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90" zoomScaleNormal="90" zoomScaleSheetLayoutView="55" workbookViewId="0">
      <selection activeCell="BL102" sqref="BL102"/>
    </sheetView>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478</v>
      </c>
    </row>
  </sheetData>
  <sheetProtection algorithmName="SHA-512" hashValue="YS86zBcXShg+rO3U5QG9ucDQFZU66TQDd2shayWRgOoyqz58H8nh0G3gw24io2URdhq9jpYWhrqcB1yIiTb5Eg==" saltValue="4PXJrQkx1/dTCCxiGTBnj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0" zoomScaleNormal="8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56" t="s">
        <v>3</v>
      </c>
      <c r="D47" s="1156"/>
      <c r="E47" s="1157"/>
      <c r="F47" s="11">
        <v>25.6</v>
      </c>
      <c r="G47" s="12">
        <v>25.71</v>
      </c>
      <c r="H47" s="12">
        <v>27.07</v>
      </c>
      <c r="I47" s="12">
        <v>29.36</v>
      </c>
      <c r="J47" s="13">
        <v>25.93</v>
      </c>
    </row>
    <row r="48" spans="2:10" ht="57.75" customHeight="1" x14ac:dyDescent="0.15">
      <c r="B48" s="14"/>
      <c r="C48" s="1158" t="s">
        <v>4</v>
      </c>
      <c r="D48" s="1158"/>
      <c r="E48" s="1159"/>
      <c r="F48" s="15">
        <v>2.76</v>
      </c>
      <c r="G48" s="16">
        <v>3.05</v>
      </c>
      <c r="H48" s="16">
        <v>3.85</v>
      </c>
      <c r="I48" s="16">
        <v>2.6</v>
      </c>
      <c r="J48" s="17">
        <v>3</v>
      </c>
    </row>
    <row r="49" spans="2:10" ht="57.75" customHeight="1" thickBot="1" x14ac:dyDescent="0.2">
      <c r="B49" s="18"/>
      <c r="C49" s="1160" t="s">
        <v>5</v>
      </c>
      <c r="D49" s="1160"/>
      <c r="E49" s="1161"/>
      <c r="F49" s="19" t="s">
        <v>533</v>
      </c>
      <c r="G49" s="20">
        <v>1.35</v>
      </c>
      <c r="H49" s="20">
        <v>3.32</v>
      </c>
      <c r="I49" s="20">
        <v>0.66</v>
      </c>
      <c r="J49" s="21" t="s">
        <v>534</v>
      </c>
    </row>
    <row r="50" spans="2:10" x14ac:dyDescent="0.15"/>
  </sheetData>
  <sheetProtection algorithmName="SHA-512" hashValue="qHwEtuJoazk7Yo7RvCIx9HQ/b+xi2UXNr0KgRmOwqU6OS7okaogeD8aS9kw7k7DDjiKiakBuLPxyf+gXu4j+Ew==" saltValue="hVfKsqNwWfrcaoENYyThF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湯浅　拓巳</cp:lastModifiedBy>
  <cp:lastPrinted>2025-03-13T04:56:19Z</cp:lastPrinted>
  <dcterms:created xsi:type="dcterms:W3CDTF">2025-02-19T05:21:31Z</dcterms:created>
  <dcterms:modified xsi:type="dcterms:W3CDTF">2025-09-30T07:44:47Z</dcterms:modified>
  <cp:category/>
</cp:coreProperties>
</file>